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480" yWindow="135" windowWidth="11205" windowHeight="7650" tabRatio="597"/>
  </bookViews>
  <sheets>
    <sheet name="Raw Data Op Costs FPL 2005-2014" sheetId="267" r:id="rId1"/>
  </sheets>
  <externalReferences>
    <externalReference r:id="rId2"/>
    <externalReference r:id="rId3"/>
  </externalReferences>
  <definedNames>
    <definedName name="_xlnm._FilterDatabase" localSheetId="0" hidden="1">'Raw Data Op Costs FPL 2005-2014'!$A$6:$EC$1282</definedName>
    <definedName name="CONSOLIDATED_SUMMARY">'[1]CS Cost Per Cust_BDH'!$B$4:$O$38</definedName>
  </definedNames>
  <calcPr calcId="145621"/>
</workbook>
</file>

<file path=xl/calcChain.xml><?xml version="1.0" encoding="utf-8"?>
<calcChain xmlns="http://schemas.openxmlformats.org/spreadsheetml/2006/main">
  <c r="CN1087" i="267" l="1"/>
  <c r="CI1087" i="267"/>
  <c r="CH1087" i="267"/>
  <c r="CM1087" i="267" s="1"/>
  <c r="CG1087" i="267"/>
  <c r="CL1087" i="267" s="1"/>
  <c r="CD1087" i="267"/>
  <c r="CC1087" i="267"/>
  <c r="BZ1087" i="267"/>
  <c r="BY1087" i="267"/>
  <c r="BV1087" i="267"/>
  <c r="BU1087" i="267"/>
  <c r="BP1087" i="267"/>
  <c r="BO1087" i="267"/>
  <c r="BN1087" i="267"/>
  <c r="BM1087" i="267"/>
  <c r="BR1087" i="267" s="1"/>
  <c r="BL1087" i="267"/>
  <c r="BH1087" i="267"/>
  <c r="BG1087" i="267"/>
  <c r="BF1087" i="267"/>
  <c r="BE1087" i="267"/>
  <c r="BA1087" i="267"/>
  <c r="AX1087" i="267"/>
  <c r="BB1087" i="267" s="1"/>
  <c r="AW1087" i="267"/>
  <c r="CN1086" i="267"/>
  <c r="CI1086" i="267"/>
  <c r="CH1086" i="267"/>
  <c r="CM1086" i="267" s="1"/>
  <c r="CG1086" i="267"/>
  <c r="CL1086" i="267" s="1"/>
  <c r="CD1086" i="267"/>
  <c r="CC1086" i="267"/>
  <c r="BZ1086" i="267"/>
  <c r="BY1086" i="267"/>
  <c r="BV1086" i="267"/>
  <c r="BU1086" i="267"/>
  <c r="BP1086" i="267"/>
  <c r="BO1086" i="267"/>
  <c r="BN1086" i="267"/>
  <c r="BM1086" i="267"/>
  <c r="BR1086" i="267" s="1"/>
  <c r="BL1086" i="267"/>
  <c r="BH1086" i="267"/>
  <c r="BG1086" i="267"/>
  <c r="BF1086" i="267"/>
  <c r="BE1086" i="267"/>
  <c r="BA1086" i="267"/>
  <c r="AX1086" i="267"/>
  <c r="BB1086" i="267" s="1"/>
  <c r="AW1086" i="267"/>
  <c r="CN1085" i="267"/>
  <c r="CI1085" i="267"/>
  <c r="CH1085" i="267"/>
  <c r="CM1085" i="267" s="1"/>
  <c r="CG1085" i="267"/>
  <c r="CL1085" i="267" s="1"/>
  <c r="CD1085" i="267"/>
  <c r="CC1085" i="267"/>
  <c r="BZ1085" i="267"/>
  <c r="BY1085" i="267"/>
  <c r="BV1085" i="267"/>
  <c r="BU1085" i="267"/>
  <c r="BP1085" i="267"/>
  <c r="BO1085" i="267"/>
  <c r="BN1085" i="267"/>
  <c r="BM1085" i="267"/>
  <c r="BR1085" i="267" s="1"/>
  <c r="BL1085" i="267"/>
  <c r="BH1085" i="267"/>
  <c r="BG1085" i="267"/>
  <c r="BF1085" i="267"/>
  <c r="BE1085" i="267"/>
  <c r="BA1085" i="267"/>
  <c r="AX1085" i="267"/>
  <c r="BB1085" i="267" s="1"/>
  <c r="AW1085" i="267"/>
  <c r="CN1084" i="267"/>
  <c r="CI1084" i="267"/>
  <c r="CH1084" i="267"/>
  <c r="CM1084" i="267" s="1"/>
  <c r="CG1084" i="267"/>
  <c r="CL1084" i="267" s="1"/>
  <c r="CD1084" i="267"/>
  <c r="CC1084" i="267"/>
  <c r="BZ1084" i="267"/>
  <c r="BY1084" i="267"/>
  <c r="BV1084" i="267"/>
  <c r="BU1084" i="267"/>
  <c r="BP1084" i="267"/>
  <c r="BO1084" i="267"/>
  <c r="BN1084" i="267"/>
  <c r="BM1084" i="267"/>
  <c r="BR1084" i="267" s="1"/>
  <c r="BL1084" i="267"/>
  <c r="BH1084" i="267"/>
  <c r="BG1084" i="267"/>
  <c r="BF1084" i="267"/>
  <c r="BE1084" i="267"/>
  <c r="BA1084" i="267"/>
  <c r="AX1084" i="267"/>
  <c r="BB1084" i="267" s="1"/>
  <c r="AW1084" i="267"/>
  <c r="CN1083" i="267"/>
  <c r="CI1083" i="267"/>
  <c r="CH1083" i="267"/>
  <c r="CM1083" i="267" s="1"/>
  <c r="CG1083" i="267"/>
  <c r="CL1083" i="267" s="1"/>
  <c r="CD1083" i="267"/>
  <c r="CC1083" i="267"/>
  <c r="BZ1083" i="267"/>
  <c r="BY1083" i="267"/>
  <c r="BV1083" i="267"/>
  <c r="BU1083" i="267"/>
  <c r="BP1083" i="267"/>
  <c r="BO1083" i="267"/>
  <c r="BN1083" i="267"/>
  <c r="BM1083" i="267"/>
  <c r="BR1083" i="267" s="1"/>
  <c r="BL1083" i="267"/>
  <c r="BH1083" i="267"/>
  <c r="BG1083" i="267"/>
  <c r="BF1083" i="267"/>
  <c r="BE1083" i="267"/>
  <c r="BA1083" i="267"/>
  <c r="AX1083" i="267"/>
  <c r="BB1083" i="267" s="1"/>
  <c r="AW1083" i="267"/>
  <c r="CN1082" i="267"/>
  <c r="CI1082" i="267"/>
  <c r="CH1082" i="267"/>
  <c r="CM1082" i="267" s="1"/>
  <c r="CG1082" i="267"/>
  <c r="CL1082" i="267" s="1"/>
  <c r="CD1082" i="267"/>
  <c r="CC1082" i="267"/>
  <c r="BZ1082" i="267"/>
  <c r="BY1082" i="267"/>
  <c r="BV1082" i="267"/>
  <c r="BU1082" i="267"/>
  <c r="BP1082" i="267"/>
  <c r="BO1082" i="267"/>
  <c r="BN1082" i="267"/>
  <c r="BM1082" i="267"/>
  <c r="BR1082" i="267" s="1"/>
  <c r="BL1082" i="267"/>
  <c r="BH1082" i="267"/>
  <c r="BG1082" i="267"/>
  <c r="BF1082" i="267"/>
  <c r="BE1082" i="267"/>
  <c r="BA1082" i="267"/>
  <c r="AX1082" i="267"/>
  <c r="BB1082" i="267" s="1"/>
  <c r="AW1082" i="267"/>
  <c r="CN1081" i="267"/>
  <c r="CI1081" i="267"/>
  <c r="CH1081" i="267"/>
  <c r="CM1081" i="267" s="1"/>
  <c r="CG1081" i="267"/>
  <c r="CL1081" i="267" s="1"/>
  <c r="CD1081" i="267"/>
  <c r="CC1081" i="267"/>
  <c r="BZ1081" i="267"/>
  <c r="BY1081" i="267"/>
  <c r="BV1081" i="267"/>
  <c r="BU1081" i="267"/>
  <c r="BP1081" i="267"/>
  <c r="BO1081" i="267"/>
  <c r="BN1081" i="267"/>
  <c r="BM1081" i="267"/>
  <c r="BR1081" i="267" s="1"/>
  <c r="BL1081" i="267"/>
  <c r="BH1081" i="267"/>
  <c r="BG1081" i="267"/>
  <c r="BF1081" i="267"/>
  <c r="BE1081" i="267"/>
  <c r="BA1081" i="267"/>
  <c r="AX1081" i="267"/>
  <c r="BB1081" i="267" s="1"/>
  <c r="AW1081" i="267"/>
  <c r="CN1080" i="267"/>
  <c r="CI1080" i="267"/>
  <c r="CH1080" i="267"/>
  <c r="CM1080" i="267" s="1"/>
  <c r="CG1080" i="267"/>
  <c r="CD1080" i="267"/>
  <c r="CC1080" i="267"/>
  <c r="BZ1080" i="267"/>
  <c r="BY1080" i="267"/>
  <c r="BV1080" i="267"/>
  <c r="BU1080" i="267"/>
  <c r="BP1080" i="267"/>
  <c r="BO1080" i="267"/>
  <c r="BN1080" i="267"/>
  <c r="BM1080" i="267"/>
  <c r="BR1080" i="267" s="1"/>
  <c r="BL1080" i="267"/>
  <c r="BH1080" i="267"/>
  <c r="BG1080" i="267"/>
  <c r="BF1080" i="267"/>
  <c r="BE1080" i="267"/>
  <c r="BA1080" i="267"/>
  <c r="AX1080" i="267"/>
  <c r="BB1080" i="267" s="1"/>
  <c r="AW1080" i="267"/>
  <c r="CN1079" i="267"/>
  <c r="CI1079" i="267"/>
  <c r="CH1079" i="267"/>
  <c r="CM1079" i="267" s="1"/>
  <c r="CG1079" i="267"/>
  <c r="CL1079" i="267" s="1"/>
  <c r="CD1079" i="267"/>
  <c r="CC1079" i="267"/>
  <c r="BZ1079" i="267"/>
  <c r="BY1079" i="267"/>
  <c r="BV1079" i="267"/>
  <c r="BU1079" i="267"/>
  <c r="BP1079" i="267"/>
  <c r="BO1079" i="267"/>
  <c r="BN1079" i="267"/>
  <c r="BM1079" i="267"/>
  <c r="BR1079" i="267" s="1"/>
  <c r="BL1079" i="267"/>
  <c r="BH1079" i="267"/>
  <c r="BG1079" i="267"/>
  <c r="BF1079" i="267"/>
  <c r="BE1079" i="267"/>
  <c r="BA1079" i="267"/>
  <c r="AX1079" i="267"/>
  <c r="BB1079" i="267" s="1"/>
  <c r="AW1079" i="267"/>
  <c r="CN1078" i="267"/>
  <c r="CI1078" i="267"/>
  <c r="CH1078" i="267"/>
  <c r="CM1078" i="267" s="1"/>
  <c r="CG1078" i="267"/>
  <c r="CL1078" i="267" s="1"/>
  <c r="CD1078" i="267"/>
  <c r="CC1078" i="267"/>
  <c r="BZ1078" i="267"/>
  <c r="BY1078" i="267"/>
  <c r="BV1078" i="267"/>
  <c r="BU1078" i="267"/>
  <c r="BP1078" i="267"/>
  <c r="BO1078" i="267"/>
  <c r="BN1078" i="267"/>
  <c r="BM1078" i="267"/>
  <c r="BR1078" i="267" s="1"/>
  <c r="BL1078" i="267"/>
  <c r="BH1078" i="267"/>
  <c r="BG1078" i="267"/>
  <c r="BF1078" i="267"/>
  <c r="BE1078" i="267"/>
  <c r="BA1078" i="267"/>
  <c r="AX1078" i="267"/>
  <c r="BB1078" i="267" s="1"/>
  <c r="AW1078" i="267"/>
  <c r="CN1077" i="267"/>
  <c r="CI1077" i="267"/>
  <c r="CH1077" i="267"/>
  <c r="CM1077" i="267" s="1"/>
  <c r="CG1077" i="267"/>
  <c r="CL1077" i="267" s="1"/>
  <c r="CD1077" i="267"/>
  <c r="CC1077" i="267"/>
  <c r="BZ1077" i="267"/>
  <c r="BY1077" i="267"/>
  <c r="BV1077" i="267"/>
  <c r="BU1077" i="267"/>
  <c r="BP1077" i="267"/>
  <c r="BO1077" i="267"/>
  <c r="BN1077" i="267"/>
  <c r="BM1077" i="267"/>
  <c r="BR1077" i="267" s="1"/>
  <c r="BL1077" i="267"/>
  <c r="BH1077" i="267"/>
  <c r="BG1077" i="267"/>
  <c r="BF1077" i="267"/>
  <c r="BE1077" i="267"/>
  <c r="BA1077" i="267"/>
  <c r="AX1077" i="267"/>
  <c r="BB1077" i="267" s="1"/>
  <c r="AW1077" i="267"/>
  <c r="CN1076" i="267"/>
  <c r="CI1076" i="267"/>
  <c r="CH1076" i="267"/>
  <c r="CM1076" i="267" s="1"/>
  <c r="CG1076" i="267"/>
  <c r="CD1076" i="267"/>
  <c r="CC1076" i="267"/>
  <c r="BZ1076" i="267"/>
  <c r="BY1076" i="267"/>
  <c r="BV1076" i="267"/>
  <c r="BU1076" i="267"/>
  <c r="BP1076" i="267"/>
  <c r="BO1076" i="267"/>
  <c r="BN1076" i="267"/>
  <c r="BM1076" i="267"/>
  <c r="BR1076" i="267" s="1"/>
  <c r="BL1076" i="267"/>
  <c r="BH1076" i="267"/>
  <c r="BG1076" i="267"/>
  <c r="BF1076" i="267"/>
  <c r="BE1076" i="267"/>
  <c r="BA1076" i="267"/>
  <c r="AX1076" i="267"/>
  <c r="BB1076" i="267" s="1"/>
  <c r="AW1076" i="267"/>
  <c r="CN1075" i="267"/>
  <c r="CI1075" i="267"/>
  <c r="CH1075" i="267"/>
  <c r="CM1075" i="267" s="1"/>
  <c r="CG1075" i="267"/>
  <c r="CL1075" i="267" s="1"/>
  <c r="CD1075" i="267"/>
  <c r="CC1075" i="267"/>
  <c r="BZ1075" i="267"/>
  <c r="BY1075" i="267"/>
  <c r="BV1075" i="267"/>
  <c r="BU1075" i="267"/>
  <c r="BP1075" i="267"/>
  <c r="BO1075" i="267"/>
  <c r="BN1075" i="267"/>
  <c r="BM1075" i="267"/>
  <c r="BR1075" i="267" s="1"/>
  <c r="BL1075" i="267"/>
  <c r="BH1075" i="267"/>
  <c r="BG1075" i="267"/>
  <c r="BF1075" i="267"/>
  <c r="BE1075" i="267"/>
  <c r="BA1075" i="267"/>
  <c r="AX1075" i="267"/>
  <c r="BB1075" i="267" s="1"/>
  <c r="AW1075" i="267"/>
  <c r="CN1074" i="267"/>
  <c r="CI1074" i="267"/>
  <c r="CH1074" i="267"/>
  <c r="CM1074" i="267" s="1"/>
  <c r="CG1074" i="267"/>
  <c r="CL1074" i="267" s="1"/>
  <c r="CD1074" i="267"/>
  <c r="CC1074" i="267"/>
  <c r="BZ1074" i="267"/>
  <c r="BY1074" i="267"/>
  <c r="BV1074" i="267"/>
  <c r="BU1074" i="267"/>
  <c r="BP1074" i="267"/>
  <c r="BO1074" i="267"/>
  <c r="BN1074" i="267"/>
  <c r="BM1074" i="267"/>
  <c r="BR1074" i="267" s="1"/>
  <c r="BL1074" i="267"/>
  <c r="BH1074" i="267"/>
  <c r="BG1074" i="267"/>
  <c r="BF1074" i="267"/>
  <c r="BE1074" i="267"/>
  <c r="BA1074" i="267"/>
  <c r="AX1074" i="267"/>
  <c r="BB1074" i="267" s="1"/>
  <c r="AW1074" i="267"/>
  <c r="CN1073" i="267"/>
  <c r="CI1073" i="267"/>
  <c r="CH1073" i="267"/>
  <c r="CM1073" i="267" s="1"/>
  <c r="CG1073" i="267"/>
  <c r="CL1073" i="267" s="1"/>
  <c r="CD1073" i="267"/>
  <c r="CC1073" i="267"/>
  <c r="BZ1073" i="267"/>
  <c r="BY1073" i="267"/>
  <c r="BV1073" i="267"/>
  <c r="BU1073" i="267"/>
  <c r="BP1073" i="267"/>
  <c r="BO1073" i="267"/>
  <c r="BN1073" i="267"/>
  <c r="BM1073" i="267"/>
  <c r="BR1073" i="267" s="1"/>
  <c r="BL1073" i="267"/>
  <c r="BH1073" i="267"/>
  <c r="BG1073" i="267"/>
  <c r="BF1073" i="267"/>
  <c r="BE1073" i="267"/>
  <c r="BA1073" i="267"/>
  <c r="AX1073" i="267"/>
  <c r="BB1073" i="267" s="1"/>
  <c r="AW1073" i="267"/>
  <c r="CN1072" i="267"/>
  <c r="CI1072" i="267"/>
  <c r="CH1072" i="267"/>
  <c r="CM1072" i="267" s="1"/>
  <c r="CG1072" i="267"/>
  <c r="CL1072" i="267" s="1"/>
  <c r="CD1072" i="267"/>
  <c r="CC1072" i="267"/>
  <c r="BZ1072" i="267"/>
  <c r="BY1072" i="267"/>
  <c r="BV1072" i="267"/>
  <c r="BU1072" i="267"/>
  <c r="BP1072" i="267"/>
  <c r="BO1072" i="267"/>
  <c r="BN1072" i="267"/>
  <c r="BM1072" i="267"/>
  <c r="BR1072" i="267" s="1"/>
  <c r="BL1072" i="267"/>
  <c r="BH1072" i="267"/>
  <c r="BG1072" i="267"/>
  <c r="BF1072" i="267"/>
  <c r="BE1072" i="267"/>
  <c r="BA1072" i="267"/>
  <c r="AX1072" i="267"/>
  <c r="AW1072" i="267"/>
  <c r="CN1071" i="267"/>
  <c r="CI1071" i="267"/>
  <c r="CH1071" i="267"/>
  <c r="CM1071" i="267" s="1"/>
  <c r="CG1071" i="267"/>
  <c r="CL1071" i="267" s="1"/>
  <c r="CD1071" i="267"/>
  <c r="CC1071" i="267"/>
  <c r="BZ1071" i="267"/>
  <c r="BY1071" i="267"/>
  <c r="BV1071" i="267"/>
  <c r="BU1071" i="267"/>
  <c r="BP1071" i="267"/>
  <c r="BO1071" i="267"/>
  <c r="BN1071" i="267"/>
  <c r="BM1071" i="267"/>
  <c r="BR1071" i="267" s="1"/>
  <c r="BL1071" i="267"/>
  <c r="BH1071" i="267"/>
  <c r="BG1071" i="267"/>
  <c r="BF1071" i="267"/>
  <c r="BE1071" i="267"/>
  <c r="BA1071" i="267"/>
  <c r="AX1071" i="267"/>
  <c r="BB1071" i="267" s="1"/>
  <c r="AW1071" i="267"/>
  <c r="CN1070" i="267"/>
  <c r="CI1070" i="267"/>
  <c r="CH1070" i="267"/>
  <c r="CM1070" i="267" s="1"/>
  <c r="CG1070" i="267"/>
  <c r="CD1070" i="267"/>
  <c r="CC1070" i="267"/>
  <c r="BZ1070" i="267"/>
  <c r="BY1070" i="267"/>
  <c r="BV1070" i="267"/>
  <c r="BU1070" i="267"/>
  <c r="BP1070" i="267"/>
  <c r="BO1070" i="267"/>
  <c r="BN1070" i="267"/>
  <c r="BM1070" i="267"/>
  <c r="BR1070" i="267" s="1"/>
  <c r="BL1070" i="267"/>
  <c r="BH1070" i="267"/>
  <c r="BG1070" i="267"/>
  <c r="BF1070" i="267"/>
  <c r="BE1070" i="267"/>
  <c r="BA1070" i="267"/>
  <c r="AX1070" i="267"/>
  <c r="BB1070" i="267" s="1"/>
  <c r="AW1070" i="267"/>
  <c r="CN1069" i="267"/>
  <c r="CI1069" i="267"/>
  <c r="CH1069" i="267"/>
  <c r="CM1069" i="267" s="1"/>
  <c r="CG1069" i="267"/>
  <c r="CL1069" i="267" s="1"/>
  <c r="CD1069" i="267"/>
  <c r="CC1069" i="267"/>
  <c r="BZ1069" i="267"/>
  <c r="BY1069" i="267"/>
  <c r="BV1069" i="267"/>
  <c r="BU1069" i="267"/>
  <c r="BP1069" i="267"/>
  <c r="BO1069" i="267"/>
  <c r="BN1069" i="267"/>
  <c r="BM1069" i="267"/>
  <c r="BR1069" i="267" s="1"/>
  <c r="BL1069" i="267"/>
  <c r="BH1069" i="267"/>
  <c r="BG1069" i="267"/>
  <c r="BF1069" i="267"/>
  <c r="BE1069" i="267"/>
  <c r="BA1069" i="267"/>
  <c r="AX1069" i="267"/>
  <c r="BB1069" i="267" s="1"/>
  <c r="AW1069" i="267"/>
  <c r="CN1068" i="267"/>
  <c r="CI1068" i="267"/>
  <c r="CH1068" i="267"/>
  <c r="CM1068" i="267" s="1"/>
  <c r="CG1068" i="267"/>
  <c r="CL1068" i="267" s="1"/>
  <c r="CD1068" i="267"/>
  <c r="CC1068" i="267"/>
  <c r="BZ1068" i="267"/>
  <c r="BY1068" i="267"/>
  <c r="BV1068" i="267"/>
  <c r="BU1068" i="267"/>
  <c r="BP1068" i="267"/>
  <c r="BO1068" i="267"/>
  <c r="BN1068" i="267"/>
  <c r="BM1068" i="267"/>
  <c r="BR1068" i="267" s="1"/>
  <c r="BL1068" i="267"/>
  <c r="BH1068" i="267"/>
  <c r="BG1068" i="267"/>
  <c r="BF1068" i="267"/>
  <c r="BE1068" i="267"/>
  <c r="BA1068" i="267"/>
  <c r="AX1068" i="267"/>
  <c r="BB1068" i="267" s="1"/>
  <c r="AW1068" i="267"/>
  <c r="CN1067" i="267"/>
  <c r="CI1067" i="267"/>
  <c r="CH1067" i="267"/>
  <c r="CM1067" i="267" s="1"/>
  <c r="CG1067" i="267"/>
  <c r="CL1067" i="267" s="1"/>
  <c r="CD1067" i="267"/>
  <c r="CC1067" i="267"/>
  <c r="BZ1067" i="267"/>
  <c r="BY1067" i="267"/>
  <c r="BV1067" i="267"/>
  <c r="BU1067" i="267"/>
  <c r="BP1067" i="267"/>
  <c r="BO1067" i="267"/>
  <c r="BN1067" i="267"/>
  <c r="BM1067" i="267"/>
  <c r="BR1067" i="267" s="1"/>
  <c r="BL1067" i="267"/>
  <c r="BH1067" i="267"/>
  <c r="BG1067" i="267"/>
  <c r="BF1067" i="267"/>
  <c r="BE1067" i="267"/>
  <c r="BA1067" i="267"/>
  <c r="AX1067" i="267"/>
  <c r="BB1067" i="267" s="1"/>
  <c r="AW1067" i="267"/>
  <c r="CN1066" i="267"/>
  <c r="CI1066" i="267"/>
  <c r="CH1066" i="267"/>
  <c r="CM1066" i="267" s="1"/>
  <c r="CG1066" i="267"/>
  <c r="CL1066" i="267" s="1"/>
  <c r="CD1066" i="267"/>
  <c r="CC1066" i="267"/>
  <c r="BZ1066" i="267"/>
  <c r="BY1066" i="267"/>
  <c r="BV1066" i="267"/>
  <c r="BU1066" i="267"/>
  <c r="BP1066" i="267"/>
  <c r="BO1066" i="267"/>
  <c r="BN1066" i="267"/>
  <c r="BM1066" i="267"/>
  <c r="BR1066" i="267" s="1"/>
  <c r="BL1066" i="267"/>
  <c r="BH1066" i="267"/>
  <c r="BG1066" i="267"/>
  <c r="BF1066" i="267"/>
  <c r="BE1066" i="267"/>
  <c r="BA1066" i="267"/>
  <c r="AX1066" i="267"/>
  <c r="BB1066" i="267" s="1"/>
  <c r="AW1066" i="267"/>
  <c r="CN1065" i="267"/>
  <c r="CI1065" i="267"/>
  <c r="CH1065" i="267"/>
  <c r="CM1065" i="267" s="1"/>
  <c r="CG1065" i="267"/>
  <c r="CD1065" i="267"/>
  <c r="CC1065" i="267"/>
  <c r="BZ1065" i="267"/>
  <c r="BY1065" i="267"/>
  <c r="BV1065" i="267"/>
  <c r="BU1065" i="267"/>
  <c r="BP1065" i="267"/>
  <c r="BO1065" i="267"/>
  <c r="BN1065" i="267"/>
  <c r="BM1065" i="267"/>
  <c r="BR1065" i="267" s="1"/>
  <c r="BL1065" i="267"/>
  <c r="BH1065" i="267"/>
  <c r="BG1065" i="267"/>
  <c r="BF1065" i="267"/>
  <c r="BE1065" i="267"/>
  <c r="BA1065" i="267"/>
  <c r="AX1065" i="267"/>
  <c r="BB1065" i="267" s="1"/>
  <c r="AW1065" i="267"/>
  <c r="CN1064" i="267"/>
  <c r="CI1064" i="267"/>
  <c r="CH1064" i="267"/>
  <c r="CM1064" i="267" s="1"/>
  <c r="CG1064" i="267"/>
  <c r="CL1064" i="267" s="1"/>
  <c r="CD1064" i="267"/>
  <c r="CC1064" i="267"/>
  <c r="BZ1064" i="267"/>
  <c r="BY1064" i="267"/>
  <c r="BV1064" i="267"/>
  <c r="BU1064" i="267"/>
  <c r="BP1064" i="267"/>
  <c r="BO1064" i="267"/>
  <c r="BN1064" i="267"/>
  <c r="BM1064" i="267"/>
  <c r="BR1064" i="267" s="1"/>
  <c r="BL1064" i="267"/>
  <c r="BH1064" i="267"/>
  <c r="BG1064" i="267"/>
  <c r="BF1064" i="267"/>
  <c r="BE1064" i="267"/>
  <c r="BA1064" i="267"/>
  <c r="AX1064" i="267"/>
  <c r="BB1064" i="267" s="1"/>
  <c r="AW1064" i="267"/>
  <c r="CN1063" i="267"/>
  <c r="CI1063" i="267"/>
  <c r="CH1063" i="267"/>
  <c r="CM1063" i="267" s="1"/>
  <c r="CG1063" i="267"/>
  <c r="CL1063" i="267" s="1"/>
  <c r="CD1063" i="267"/>
  <c r="CC1063" i="267"/>
  <c r="BZ1063" i="267"/>
  <c r="BY1063" i="267"/>
  <c r="BV1063" i="267"/>
  <c r="BU1063" i="267"/>
  <c r="BP1063" i="267"/>
  <c r="BO1063" i="267"/>
  <c r="BN1063" i="267"/>
  <c r="BM1063" i="267"/>
  <c r="BR1063" i="267" s="1"/>
  <c r="BL1063" i="267"/>
  <c r="BH1063" i="267"/>
  <c r="BG1063" i="267"/>
  <c r="BF1063" i="267"/>
  <c r="BE1063" i="267"/>
  <c r="BA1063" i="267"/>
  <c r="AX1063" i="267"/>
  <c r="BB1063" i="267" s="1"/>
  <c r="AW1063" i="267"/>
  <c r="CN1062" i="267"/>
  <c r="CI1062" i="267"/>
  <c r="CH1062" i="267"/>
  <c r="CM1062" i="267" s="1"/>
  <c r="CG1062" i="267"/>
  <c r="CL1062" i="267" s="1"/>
  <c r="CD1062" i="267"/>
  <c r="CC1062" i="267"/>
  <c r="BZ1062" i="267"/>
  <c r="BY1062" i="267"/>
  <c r="BV1062" i="267"/>
  <c r="BU1062" i="267"/>
  <c r="BP1062" i="267"/>
  <c r="BO1062" i="267"/>
  <c r="BN1062" i="267"/>
  <c r="BM1062" i="267"/>
  <c r="BR1062" i="267" s="1"/>
  <c r="BL1062" i="267"/>
  <c r="BH1062" i="267"/>
  <c r="BG1062" i="267"/>
  <c r="BF1062" i="267"/>
  <c r="BE1062" i="267"/>
  <c r="BA1062" i="267"/>
  <c r="AX1062" i="267"/>
  <c r="AW1062" i="267"/>
  <c r="CN1061" i="267"/>
  <c r="CI1061" i="267"/>
  <c r="CH1061" i="267"/>
  <c r="CM1061" i="267" s="1"/>
  <c r="CG1061" i="267"/>
  <c r="CL1061" i="267" s="1"/>
  <c r="CD1061" i="267"/>
  <c r="CC1061" i="267"/>
  <c r="BZ1061" i="267"/>
  <c r="BY1061" i="267"/>
  <c r="BV1061" i="267"/>
  <c r="BU1061" i="267"/>
  <c r="BP1061" i="267"/>
  <c r="BO1061" i="267"/>
  <c r="BN1061" i="267"/>
  <c r="BM1061" i="267"/>
  <c r="BR1061" i="267" s="1"/>
  <c r="BL1061" i="267"/>
  <c r="BH1061" i="267"/>
  <c r="BG1061" i="267"/>
  <c r="BF1061" i="267"/>
  <c r="BE1061" i="267"/>
  <c r="BA1061" i="267"/>
  <c r="AX1061" i="267"/>
  <c r="BB1061" i="267" s="1"/>
  <c r="AW1061" i="267"/>
  <c r="CN1060" i="267"/>
  <c r="CI1060" i="267"/>
  <c r="CH1060" i="267"/>
  <c r="CM1060" i="267" s="1"/>
  <c r="CG1060" i="267"/>
  <c r="CD1060" i="267"/>
  <c r="CC1060" i="267"/>
  <c r="BZ1060" i="267"/>
  <c r="BY1060" i="267"/>
  <c r="BV1060" i="267"/>
  <c r="BU1060" i="267"/>
  <c r="BP1060" i="267"/>
  <c r="BO1060" i="267"/>
  <c r="BN1060" i="267"/>
  <c r="BM1060" i="267"/>
  <c r="BR1060" i="267" s="1"/>
  <c r="BL1060" i="267"/>
  <c r="BH1060" i="267"/>
  <c r="BG1060" i="267"/>
  <c r="BF1060" i="267"/>
  <c r="BE1060" i="267"/>
  <c r="BA1060" i="267"/>
  <c r="AX1060" i="267"/>
  <c r="BB1060" i="267" s="1"/>
  <c r="AW1060" i="267"/>
  <c r="CN1059" i="267"/>
  <c r="CI1059" i="267"/>
  <c r="CH1059" i="267"/>
  <c r="CM1059" i="267" s="1"/>
  <c r="CG1059" i="267"/>
  <c r="CL1059" i="267" s="1"/>
  <c r="CD1059" i="267"/>
  <c r="CC1059" i="267"/>
  <c r="BZ1059" i="267"/>
  <c r="BY1059" i="267"/>
  <c r="BV1059" i="267"/>
  <c r="BU1059" i="267"/>
  <c r="BP1059" i="267"/>
  <c r="BO1059" i="267"/>
  <c r="BN1059" i="267"/>
  <c r="BM1059" i="267"/>
  <c r="BR1059" i="267" s="1"/>
  <c r="BL1059" i="267"/>
  <c r="BH1059" i="267"/>
  <c r="BG1059" i="267"/>
  <c r="BF1059" i="267"/>
  <c r="BE1059" i="267"/>
  <c r="BA1059" i="267"/>
  <c r="AX1059" i="267"/>
  <c r="BB1059" i="267" s="1"/>
  <c r="AW1059" i="267"/>
  <c r="CN1058" i="267"/>
  <c r="CI1058" i="267"/>
  <c r="CH1058" i="267"/>
  <c r="CM1058" i="267" s="1"/>
  <c r="CG1058" i="267"/>
  <c r="CD1058" i="267"/>
  <c r="CC1058" i="267"/>
  <c r="BZ1058" i="267"/>
  <c r="BY1058" i="267"/>
  <c r="BV1058" i="267"/>
  <c r="BU1058" i="267"/>
  <c r="BP1058" i="267"/>
  <c r="BO1058" i="267"/>
  <c r="BN1058" i="267"/>
  <c r="BM1058" i="267"/>
  <c r="BR1058" i="267" s="1"/>
  <c r="BL1058" i="267"/>
  <c r="BH1058" i="267"/>
  <c r="BG1058" i="267"/>
  <c r="BF1058" i="267"/>
  <c r="BE1058" i="267"/>
  <c r="BA1058" i="267"/>
  <c r="AX1058" i="267"/>
  <c r="BB1058" i="267" s="1"/>
  <c r="AW1058" i="267"/>
  <c r="CN1057" i="267"/>
  <c r="CI1057" i="267"/>
  <c r="CH1057" i="267"/>
  <c r="CM1057" i="267" s="1"/>
  <c r="CG1057" i="267"/>
  <c r="CD1057" i="267"/>
  <c r="CC1057" i="267"/>
  <c r="BZ1057" i="267"/>
  <c r="BY1057" i="267"/>
  <c r="BV1057" i="267"/>
  <c r="BU1057" i="267"/>
  <c r="BP1057" i="267"/>
  <c r="BO1057" i="267"/>
  <c r="BN1057" i="267"/>
  <c r="BM1057" i="267"/>
  <c r="BR1057" i="267" s="1"/>
  <c r="BL1057" i="267"/>
  <c r="BH1057" i="267"/>
  <c r="BG1057" i="267"/>
  <c r="BF1057" i="267"/>
  <c r="BE1057" i="267"/>
  <c r="BA1057" i="267"/>
  <c r="AX1057" i="267"/>
  <c r="BB1057" i="267" s="1"/>
  <c r="AW1057" i="267"/>
  <c r="CN1056" i="267"/>
  <c r="CI1056" i="267"/>
  <c r="CH1056" i="267"/>
  <c r="CM1056" i="267" s="1"/>
  <c r="CG1056" i="267"/>
  <c r="CL1056" i="267" s="1"/>
  <c r="CD1056" i="267"/>
  <c r="CC1056" i="267"/>
  <c r="BZ1056" i="267"/>
  <c r="BY1056" i="267"/>
  <c r="BV1056" i="267"/>
  <c r="BU1056" i="267"/>
  <c r="BP1056" i="267"/>
  <c r="BO1056" i="267"/>
  <c r="BN1056" i="267"/>
  <c r="BM1056" i="267"/>
  <c r="BR1056" i="267" s="1"/>
  <c r="BL1056" i="267"/>
  <c r="BH1056" i="267"/>
  <c r="BG1056" i="267"/>
  <c r="BF1056" i="267"/>
  <c r="BE1056" i="267"/>
  <c r="BA1056" i="267"/>
  <c r="AX1056" i="267"/>
  <c r="BB1056" i="267" s="1"/>
  <c r="AW1056" i="267"/>
  <c r="CN1055" i="267"/>
  <c r="CI1055" i="267"/>
  <c r="CH1055" i="267"/>
  <c r="CM1055" i="267" s="1"/>
  <c r="CG1055" i="267"/>
  <c r="CL1055" i="267" s="1"/>
  <c r="CD1055" i="267"/>
  <c r="CC1055" i="267"/>
  <c r="BZ1055" i="267"/>
  <c r="BY1055" i="267"/>
  <c r="BV1055" i="267"/>
  <c r="BU1055" i="267"/>
  <c r="BP1055" i="267"/>
  <c r="BO1055" i="267"/>
  <c r="BN1055" i="267"/>
  <c r="BM1055" i="267"/>
  <c r="BR1055" i="267" s="1"/>
  <c r="BL1055" i="267"/>
  <c r="BH1055" i="267"/>
  <c r="BG1055" i="267"/>
  <c r="BF1055" i="267"/>
  <c r="BE1055" i="267"/>
  <c r="BA1055" i="267"/>
  <c r="AX1055" i="267"/>
  <c r="BB1055" i="267" s="1"/>
  <c r="AW1055" i="267"/>
  <c r="CN1054" i="267"/>
  <c r="CI1054" i="267"/>
  <c r="CH1054" i="267"/>
  <c r="CM1054" i="267" s="1"/>
  <c r="CG1054" i="267"/>
  <c r="CD1054" i="267"/>
  <c r="CC1054" i="267"/>
  <c r="BZ1054" i="267"/>
  <c r="BY1054" i="267"/>
  <c r="BV1054" i="267"/>
  <c r="BU1054" i="267"/>
  <c r="BP1054" i="267"/>
  <c r="BO1054" i="267"/>
  <c r="BN1054" i="267"/>
  <c r="BM1054" i="267"/>
  <c r="BR1054" i="267" s="1"/>
  <c r="BL1054" i="267"/>
  <c r="BH1054" i="267"/>
  <c r="BG1054" i="267"/>
  <c r="BF1054" i="267"/>
  <c r="BE1054" i="267"/>
  <c r="BA1054" i="267"/>
  <c r="AX1054" i="267"/>
  <c r="BB1054" i="267" s="1"/>
  <c r="AW1054" i="267"/>
  <c r="CN1053" i="267"/>
  <c r="CI1053" i="267"/>
  <c r="CH1053" i="267"/>
  <c r="CM1053" i="267" s="1"/>
  <c r="CG1053" i="267"/>
  <c r="CD1053" i="267"/>
  <c r="CC1053" i="267"/>
  <c r="BZ1053" i="267"/>
  <c r="BY1053" i="267"/>
  <c r="BV1053" i="267"/>
  <c r="BU1053" i="267"/>
  <c r="BP1053" i="267"/>
  <c r="BO1053" i="267"/>
  <c r="BN1053" i="267"/>
  <c r="BM1053" i="267"/>
  <c r="BR1053" i="267" s="1"/>
  <c r="BL1053" i="267"/>
  <c r="BH1053" i="267"/>
  <c r="BG1053" i="267"/>
  <c r="BF1053" i="267"/>
  <c r="BE1053" i="267"/>
  <c r="BA1053" i="267"/>
  <c r="AX1053" i="267"/>
  <c r="BB1053" i="267" s="1"/>
  <c r="AW1053" i="267"/>
  <c r="CN1052" i="267"/>
  <c r="CI1052" i="267"/>
  <c r="CH1052" i="267"/>
  <c r="CM1052" i="267" s="1"/>
  <c r="CG1052" i="267"/>
  <c r="CL1052" i="267" s="1"/>
  <c r="CD1052" i="267"/>
  <c r="CC1052" i="267"/>
  <c r="BZ1052" i="267"/>
  <c r="BY1052" i="267"/>
  <c r="BV1052" i="267"/>
  <c r="BU1052" i="267"/>
  <c r="BP1052" i="267"/>
  <c r="BO1052" i="267"/>
  <c r="BN1052" i="267"/>
  <c r="BM1052" i="267"/>
  <c r="BR1052" i="267" s="1"/>
  <c r="BL1052" i="267"/>
  <c r="BH1052" i="267"/>
  <c r="BG1052" i="267"/>
  <c r="BF1052" i="267"/>
  <c r="BE1052" i="267"/>
  <c r="BA1052" i="267"/>
  <c r="AX1052" i="267"/>
  <c r="BB1052" i="267" s="1"/>
  <c r="AW1052" i="267"/>
  <c r="CN1051" i="267"/>
  <c r="CI1051" i="267"/>
  <c r="CH1051" i="267"/>
  <c r="CM1051" i="267" s="1"/>
  <c r="CG1051" i="267"/>
  <c r="CL1051" i="267" s="1"/>
  <c r="CD1051" i="267"/>
  <c r="CC1051" i="267"/>
  <c r="BZ1051" i="267"/>
  <c r="BY1051" i="267"/>
  <c r="BV1051" i="267"/>
  <c r="BU1051" i="267"/>
  <c r="BP1051" i="267"/>
  <c r="BO1051" i="267"/>
  <c r="BN1051" i="267"/>
  <c r="BM1051" i="267"/>
  <c r="BR1051" i="267" s="1"/>
  <c r="BL1051" i="267"/>
  <c r="BH1051" i="267"/>
  <c r="BG1051" i="267"/>
  <c r="BF1051" i="267"/>
  <c r="BE1051" i="267"/>
  <c r="BA1051" i="267"/>
  <c r="AX1051" i="267"/>
  <c r="BB1051" i="267" s="1"/>
  <c r="AW1051" i="267"/>
  <c r="CN1050" i="267"/>
  <c r="CI1050" i="267"/>
  <c r="CH1050" i="267"/>
  <c r="CM1050" i="267" s="1"/>
  <c r="CG1050" i="267"/>
  <c r="CL1050" i="267" s="1"/>
  <c r="CD1050" i="267"/>
  <c r="CC1050" i="267"/>
  <c r="BZ1050" i="267"/>
  <c r="BY1050" i="267"/>
  <c r="BV1050" i="267"/>
  <c r="BU1050" i="267"/>
  <c r="BP1050" i="267"/>
  <c r="BO1050" i="267"/>
  <c r="BN1050" i="267"/>
  <c r="BM1050" i="267"/>
  <c r="BR1050" i="267" s="1"/>
  <c r="BL1050" i="267"/>
  <c r="BH1050" i="267"/>
  <c r="BG1050" i="267"/>
  <c r="BF1050" i="267"/>
  <c r="BE1050" i="267"/>
  <c r="BA1050" i="267"/>
  <c r="AX1050" i="267"/>
  <c r="BB1050" i="267" s="1"/>
  <c r="AW1050" i="267"/>
  <c r="CN1049" i="267"/>
  <c r="CI1049" i="267"/>
  <c r="CH1049" i="267"/>
  <c r="CM1049" i="267" s="1"/>
  <c r="CG1049" i="267"/>
  <c r="CD1049" i="267"/>
  <c r="CC1049" i="267"/>
  <c r="BZ1049" i="267"/>
  <c r="BY1049" i="267"/>
  <c r="BV1049" i="267"/>
  <c r="BU1049" i="267"/>
  <c r="BP1049" i="267"/>
  <c r="BO1049" i="267"/>
  <c r="BN1049" i="267"/>
  <c r="BM1049" i="267"/>
  <c r="BR1049" i="267" s="1"/>
  <c r="BL1049" i="267"/>
  <c r="BH1049" i="267"/>
  <c r="BG1049" i="267"/>
  <c r="BF1049" i="267"/>
  <c r="BE1049" i="267"/>
  <c r="BA1049" i="267"/>
  <c r="AX1049" i="267"/>
  <c r="BB1049" i="267" s="1"/>
  <c r="AW1049" i="267"/>
  <c r="CN1048" i="267"/>
  <c r="CI1048" i="267"/>
  <c r="CH1048" i="267"/>
  <c r="CM1048" i="267" s="1"/>
  <c r="CG1048" i="267"/>
  <c r="CL1048" i="267" s="1"/>
  <c r="CD1048" i="267"/>
  <c r="CC1048" i="267"/>
  <c r="BZ1048" i="267"/>
  <c r="BY1048" i="267"/>
  <c r="BV1048" i="267"/>
  <c r="BU1048" i="267"/>
  <c r="BP1048" i="267"/>
  <c r="BO1048" i="267"/>
  <c r="BN1048" i="267"/>
  <c r="BM1048" i="267"/>
  <c r="BR1048" i="267" s="1"/>
  <c r="BL1048" i="267"/>
  <c r="BH1048" i="267"/>
  <c r="BG1048" i="267"/>
  <c r="BF1048" i="267"/>
  <c r="BE1048" i="267"/>
  <c r="BA1048" i="267"/>
  <c r="AX1048" i="267"/>
  <c r="BB1048" i="267" s="1"/>
  <c r="AW1048" i="267"/>
  <c r="CN1047" i="267"/>
  <c r="CI1047" i="267"/>
  <c r="CH1047" i="267"/>
  <c r="CM1047" i="267" s="1"/>
  <c r="CG1047" i="267"/>
  <c r="CL1047" i="267" s="1"/>
  <c r="CD1047" i="267"/>
  <c r="CC1047" i="267"/>
  <c r="BZ1047" i="267"/>
  <c r="BY1047" i="267"/>
  <c r="BV1047" i="267"/>
  <c r="BU1047" i="267"/>
  <c r="BP1047" i="267"/>
  <c r="BO1047" i="267"/>
  <c r="BN1047" i="267"/>
  <c r="BM1047" i="267"/>
  <c r="BR1047" i="267" s="1"/>
  <c r="BL1047" i="267"/>
  <c r="BH1047" i="267"/>
  <c r="BG1047" i="267"/>
  <c r="BF1047" i="267"/>
  <c r="BE1047" i="267"/>
  <c r="BA1047" i="267"/>
  <c r="AX1047" i="267"/>
  <c r="BB1047" i="267" s="1"/>
  <c r="AW1047" i="267"/>
  <c r="CN1046" i="267"/>
  <c r="CI1046" i="267"/>
  <c r="CH1046" i="267"/>
  <c r="CM1046" i="267" s="1"/>
  <c r="CG1046" i="267"/>
  <c r="CL1046" i="267" s="1"/>
  <c r="CD1046" i="267"/>
  <c r="CC1046" i="267"/>
  <c r="BZ1046" i="267"/>
  <c r="BY1046" i="267"/>
  <c r="BV1046" i="267"/>
  <c r="BU1046" i="267"/>
  <c r="BP1046" i="267"/>
  <c r="BO1046" i="267"/>
  <c r="BN1046" i="267"/>
  <c r="BM1046" i="267"/>
  <c r="BR1046" i="267" s="1"/>
  <c r="BL1046" i="267"/>
  <c r="BH1046" i="267"/>
  <c r="BG1046" i="267"/>
  <c r="BF1046" i="267"/>
  <c r="BE1046" i="267"/>
  <c r="BA1046" i="267"/>
  <c r="AX1046" i="267"/>
  <c r="BB1046" i="267" s="1"/>
  <c r="AW1046" i="267"/>
  <c r="CN1045" i="267"/>
  <c r="CI1045" i="267"/>
  <c r="CH1045" i="267"/>
  <c r="CM1045" i="267" s="1"/>
  <c r="CG1045" i="267"/>
  <c r="CL1045" i="267" s="1"/>
  <c r="CD1045" i="267"/>
  <c r="CC1045" i="267"/>
  <c r="BZ1045" i="267"/>
  <c r="BY1045" i="267"/>
  <c r="BV1045" i="267"/>
  <c r="BU1045" i="267"/>
  <c r="BP1045" i="267"/>
  <c r="BO1045" i="267"/>
  <c r="BN1045" i="267"/>
  <c r="BM1045" i="267"/>
  <c r="BR1045" i="267" s="1"/>
  <c r="BL1045" i="267"/>
  <c r="BH1045" i="267"/>
  <c r="BG1045" i="267"/>
  <c r="BF1045" i="267"/>
  <c r="BE1045" i="267"/>
  <c r="BA1045" i="267"/>
  <c r="AX1045" i="267"/>
  <c r="BB1045" i="267" s="1"/>
  <c r="AW1045" i="267"/>
  <c r="CN1044" i="267"/>
  <c r="CI1044" i="267"/>
  <c r="CH1044" i="267"/>
  <c r="CM1044" i="267" s="1"/>
  <c r="CG1044" i="267"/>
  <c r="CL1044" i="267" s="1"/>
  <c r="CD1044" i="267"/>
  <c r="CC1044" i="267"/>
  <c r="BZ1044" i="267"/>
  <c r="BY1044" i="267"/>
  <c r="BV1044" i="267"/>
  <c r="BU1044" i="267"/>
  <c r="BP1044" i="267"/>
  <c r="BO1044" i="267"/>
  <c r="BN1044" i="267"/>
  <c r="BM1044" i="267"/>
  <c r="BR1044" i="267" s="1"/>
  <c r="BL1044" i="267"/>
  <c r="BH1044" i="267"/>
  <c r="BG1044" i="267"/>
  <c r="BF1044" i="267"/>
  <c r="BE1044" i="267"/>
  <c r="BA1044" i="267"/>
  <c r="AX1044" i="267"/>
  <c r="BB1044" i="267" s="1"/>
  <c r="AW1044" i="267"/>
  <c r="CN1043" i="267"/>
  <c r="CI1043" i="267"/>
  <c r="CH1043" i="267"/>
  <c r="CM1043" i="267" s="1"/>
  <c r="CG1043" i="267"/>
  <c r="CL1043" i="267" s="1"/>
  <c r="CD1043" i="267"/>
  <c r="CC1043" i="267"/>
  <c r="BZ1043" i="267"/>
  <c r="BY1043" i="267"/>
  <c r="BV1043" i="267"/>
  <c r="BU1043" i="267"/>
  <c r="BP1043" i="267"/>
  <c r="BO1043" i="267"/>
  <c r="BN1043" i="267"/>
  <c r="BM1043" i="267"/>
  <c r="BR1043" i="267" s="1"/>
  <c r="BL1043" i="267"/>
  <c r="BH1043" i="267"/>
  <c r="BG1043" i="267"/>
  <c r="BF1043" i="267"/>
  <c r="BE1043" i="267"/>
  <c r="BA1043" i="267"/>
  <c r="AX1043" i="267"/>
  <c r="BB1043" i="267" s="1"/>
  <c r="AW1043" i="267"/>
  <c r="CN1042" i="267"/>
  <c r="CI1042" i="267"/>
  <c r="CH1042" i="267"/>
  <c r="CM1042" i="267" s="1"/>
  <c r="CG1042" i="267"/>
  <c r="CL1042" i="267" s="1"/>
  <c r="CD1042" i="267"/>
  <c r="CC1042" i="267"/>
  <c r="BZ1042" i="267"/>
  <c r="BY1042" i="267"/>
  <c r="BV1042" i="267"/>
  <c r="BU1042" i="267"/>
  <c r="BP1042" i="267"/>
  <c r="BO1042" i="267"/>
  <c r="BN1042" i="267"/>
  <c r="BM1042" i="267"/>
  <c r="BR1042" i="267" s="1"/>
  <c r="BL1042" i="267"/>
  <c r="BH1042" i="267"/>
  <c r="BG1042" i="267"/>
  <c r="BF1042" i="267"/>
  <c r="BE1042" i="267"/>
  <c r="BA1042" i="267"/>
  <c r="AX1042" i="267"/>
  <c r="BB1042" i="267" s="1"/>
  <c r="AW1042" i="267"/>
  <c r="CN1041" i="267"/>
  <c r="CI1041" i="267"/>
  <c r="CH1041" i="267"/>
  <c r="CM1041" i="267" s="1"/>
  <c r="CG1041" i="267"/>
  <c r="CL1041" i="267" s="1"/>
  <c r="CD1041" i="267"/>
  <c r="CC1041" i="267"/>
  <c r="BZ1041" i="267"/>
  <c r="BY1041" i="267"/>
  <c r="BV1041" i="267"/>
  <c r="BU1041" i="267"/>
  <c r="BP1041" i="267"/>
  <c r="BO1041" i="267"/>
  <c r="BN1041" i="267"/>
  <c r="BM1041" i="267"/>
  <c r="BR1041" i="267" s="1"/>
  <c r="BL1041" i="267"/>
  <c r="BH1041" i="267"/>
  <c r="BG1041" i="267"/>
  <c r="BF1041" i="267"/>
  <c r="BE1041" i="267"/>
  <c r="BA1041" i="267"/>
  <c r="AX1041" i="267"/>
  <c r="BB1041" i="267" s="1"/>
  <c r="AW1041" i="267"/>
  <c r="CN1040" i="267"/>
  <c r="CI1040" i="267"/>
  <c r="CH1040" i="267"/>
  <c r="CM1040" i="267" s="1"/>
  <c r="CG1040" i="267"/>
  <c r="CL1040" i="267" s="1"/>
  <c r="CD1040" i="267"/>
  <c r="CC1040" i="267"/>
  <c r="BZ1040" i="267"/>
  <c r="BY1040" i="267"/>
  <c r="BV1040" i="267"/>
  <c r="BU1040" i="267"/>
  <c r="BP1040" i="267"/>
  <c r="BO1040" i="267"/>
  <c r="BN1040" i="267"/>
  <c r="BM1040" i="267"/>
  <c r="BR1040" i="267" s="1"/>
  <c r="BL1040" i="267"/>
  <c r="BH1040" i="267"/>
  <c r="BG1040" i="267"/>
  <c r="BF1040" i="267"/>
  <c r="BE1040" i="267"/>
  <c r="BA1040" i="267"/>
  <c r="AX1040" i="267"/>
  <c r="BB1040" i="267" s="1"/>
  <c r="AW1040" i="267"/>
  <c r="CN1039" i="267"/>
  <c r="CI1039" i="267"/>
  <c r="CH1039" i="267"/>
  <c r="CM1039" i="267" s="1"/>
  <c r="CG1039" i="267"/>
  <c r="CD1039" i="267"/>
  <c r="CC1039" i="267"/>
  <c r="BZ1039" i="267"/>
  <c r="BY1039" i="267"/>
  <c r="BV1039" i="267"/>
  <c r="BU1039" i="267"/>
  <c r="BP1039" i="267"/>
  <c r="BO1039" i="267"/>
  <c r="BN1039" i="267"/>
  <c r="BM1039" i="267"/>
  <c r="BR1039" i="267" s="1"/>
  <c r="BL1039" i="267"/>
  <c r="BH1039" i="267"/>
  <c r="BG1039" i="267"/>
  <c r="BF1039" i="267"/>
  <c r="BE1039" i="267"/>
  <c r="BA1039" i="267"/>
  <c r="AX1039" i="267"/>
  <c r="BB1039" i="267" s="1"/>
  <c r="AW1039" i="267"/>
  <c r="CN1038" i="267"/>
  <c r="CI1038" i="267"/>
  <c r="CH1038" i="267"/>
  <c r="CM1038" i="267" s="1"/>
  <c r="CG1038" i="267"/>
  <c r="CD1038" i="267"/>
  <c r="CC1038" i="267"/>
  <c r="BZ1038" i="267"/>
  <c r="BY1038" i="267"/>
  <c r="BV1038" i="267"/>
  <c r="BU1038" i="267"/>
  <c r="BP1038" i="267"/>
  <c r="BO1038" i="267"/>
  <c r="BN1038" i="267"/>
  <c r="BM1038" i="267"/>
  <c r="BR1038" i="267" s="1"/>
  <c r="BL1038" i="267"/>
  <c r="BH1038" i="267"/>
  <c r="BG1038" i="267"/>
  <c r="BF1038" i="267"/>
  <c r="BE1038" i="267"/>
  <c r="BA1038" i="267"/>
  <c r="AX1038" i="267"/>
  <c r="BB1038" i="267" s="1"/>
  <c r="AW1038" i="267"/>
  <c r="CN1037" i="267"/>
  <c r="CI1037" i="267"/>
  <c r="CH1037" i="267"/>
  <c r="CM1037" i="267" s="1"/>
  <c r="CG1037" i="267"/>
  <c r="CD1037" i="267"/>
  <c r="CC1037" i="267"/>
  <c r="BZ1037" i="267"/>
  <c r="BY1037" i="267"/>
  <c r="BV1037" i="267"/>
  <c r="BU1037" i="267"/>
  <c r="BP1037" i="267"/>
  <c r="BO1037" i="267"/>
  <c r="BN1037" i="267"/>
  <c r="BM1037" i="267"/>
  <c r="BR1037" i="267" s="1"/>
  <c r="BL1037" i="267"/>
  <c r="BH1037" i="267"/>
  <c r="BG1037" i="267"/>
  <c r="BF1037" i="267"/>
  <c r="BE1037" i="267"/>
  <c r="BA1037" i="267"/>
  <c r="AX1037" i="267"/>
  <c r="BB1037" i="267" s="1"/>
  <c r="AW1037" i="267"/>
  <c r="CN1036" i="267"/>
  <c r="CI1036" i="267"/>
  <c r="CH1036" i="267"/>
  <c r="CM1036" i="267" s="1"/>
  <c r="CG1036" i="267"/>
  <c r="CL1036" i="267" s="1"/>
  <c r="CD1036" i="267"/>
  <c r="CC1036" i="267"/>
  <c r="BZ1036" i="267"/>
  <c r="BY1036" i="267"/>
  <c r="BV1036" i="267"/>
  <c r="BU1036" i="267"/>
  <c r="BP1036" i="267"/>
  <c r="BO1036" i="267"/>
  <c r="BN1036" i="267"/>
  <c r="BM1036" i="267"/>
  <c r="BR1036" i="267" s="1"/>
  <c r="BL1036" i="267"/>
  <c r="BH1036" i="267"/>
  <c r="BG1036" i="267"/>
  <c r="BF1036" i="267"/>
  <c r="BE1036" i="267"/>
  <c r="BA1036" i="267"/>
  <c r="AX1036" i="267"/>
  <c r="AW1036" i="267"/>
  <c r="CN1035" i="267"/>
  <c r="CI1035" i="267"/>
  <c r="CH1035" i="267"/>
  <c r="CM1035" i="267" s="1"/>
  <c r="CG1035" i="267"/>
  <c r="CL1035" i="267" s="1"/>
  <c r="CD1035" i="267"/>
  <c r="CC1035" i="267"/>
  <c r="BZ1035" i="267"/>
  <c r="BY1035" i="267"/>
  <c r="BV1035" i="267"/>
  <c r="BU1035" i="267"/>
  <c r="BP1035" i="267"/>
  <c r="BO1035" i="267"/>
  <c r="BN1035" i="267"/>
  <c r="BM1035" i="267"/>
  <c r="BR1035" i="267" s="1"/>
  <c r="BL1035" i="267"/>
  <c r="BH1035" i="267"/>
  <c r="BG1035" i="267"/>
  <c r="BF1035" i="267"/>
  <c r="BE1035" i="267"/>
  <c r="BA1035" i="267"/>
  <c r="AX1035" i="267"/>
  <c r="BB1035" i="267" s="1"/>
  <c r="AW1035" i="267"/>
  <c r="CN1034" i="267"/>
  <c r="CI1034" i="267"/>
  <c r="CH1034" i="267"/>
  <c r="CM1034" i="267" s="1"/>
  <c r="CG1034" i="267"/>
  <c r="CD1034" i="267"/>
  <c r="CC1034" i="267"/>
  <c r="BZ1034" i="267"/>
  <c r="BY1034" i="267"/>
  <c r="BV1034" i="267"/>
  <c r="BU1034" i="267"/>
  <c r="BP1034" i="267"/>
  <c r="BO1034" i="267"/>
  <c r="BN1034" i="267"/>
  <c r="BM1034" i="267"/>
  <c r="BR1034" i="267" s="1"/>
  <c r="BL1034" i="267"/>
  <c r="BH1034" i="267"/>
  <c r="BG1034" i="267"/>
  <c r="BF1034" i="267"/>
  <c r="BE1034" i="267"/>
  <c r="BA1034" i="267"/>
  <c r="AX1034" i="267"/>
  <c r="BB1034" i="267" s="1"/>
  <c r="AW1034" i="267"/>
  <c r="CN1033" i="267"/>
  <c r="CI1033" i="267"/>
  <c r="CH1033" i="267"/>
  <c r="CM1033" i="267" s="1"/>
  <c r="CG1033" i="267"/>
  <c r="CD1033" i="267"/>
  <c r="CC1033" i="267"/>
  <c r="BZ1033" i="267"/>
  <c r="BY1033" i="267"/>
  <c r="BV1033" i="267"/>
  <c r="BU1033" i="267"/>
  <c r="BP1033" i="267"/>
  <c r="BO1033" i="267"/>
  <c r="BN1033" i="267"/>
  <c r="BM1033" i="267"/>
  <c r="BR1033" i="267" s="1"/>
  <c r="BL1033" i="267"/>
  <c r="BH1033" i="267"/>
  <c r="BG1033" i="267"/>
  <c r="BF1033" i="267"/>
  <c r="BE1033" i="267"/>
  <c r="BA1033" i="267"/>
  <c r="AX1033" i="267"/>
  <c r="AW1033" i="267"/>
  <c r="CN1032" i="267"/>
  <c r="CI1032" i="267"/>
  <c r="CH1032" i="267"/>
  <c r="CM1032" i="267" s="1"/>
  <c r="CG1032" i="267"/>
  <c r="CL1032" i="267" s="1"/>
  <c r="CD1032" i="267"/>
  <c r="CC1032" i="267"/>
  <c r="BZ1032" i="267"/>
  <c r="BY1032" i="267"/>
  <c r="BV1032" i="267"/>
  <c r="BU1032" i="267"/>
  <c r="BP1032" i="267"/>
  <c r="BO1032" i="267"/>
  <c r="BN1032" i="267"/>
  <c r="BM1032" i="267"/>
  <c r="BR1032" i="267" s="1"/>
  <c r="BL1032" i="267"/>
  <c r="BH1032" i="267"/>
  <c r="BG1032" i="267"/>
  <c r="BF1032" i="267"/>
  <c r="BE1032" i="267"/>
  <c r="BA1032" i="267"/>
  <c r="AX1032" i="267"/>
  <c r="BB1032" i="267" s="1"/>
  <c r="AW1032" i="267"/>
  <c r="CN1031" i="267"/>
  <c r="CI1031" i="267"/>
  <c r="CH1031" i="267"/>
  <c r="CM1031" i="267" s="1"/>
  <c r="CG1031" i="267"/>
  <c r="CL1031" i="267" s="1"/>
  <c r="CD1031" i="267"/>
  <c r="CC1031" i="267"/>
  <c r="BZ1031" i="267"/>
  <c r="BY1031" i="267"/>
  <c r="BV1031" i="267"/>
  <c r="BU1031" i="267"/>
  <c r="BP1031" i="267"/>
  <c r="BO1031" i="267"/>
  <c r="BN1031" i="267"/>
  <c r="BM1031" i="267"/>
  <c r="BR1031" i="267" s="1"/>
  <c r="BL1031" i="267"/>
  <c r="BH1031" i="267"/>
  <c r="BG1031" i="267"/>
  <c r="BF1031" i="267"/>
  <c r="BE1031" i="267"/>
  <c r="BA1031" i="267"/>
  <c r="AX1031" i="267"/>
  <c r="BB1031" i="267" s="1"/>
  <c r="AW1031" i="267"/>
  <c r="CN1030" i="267"/>
  <c r="CI1030" i="267"/>
  <c r="CH1030" i="267"/>
  <c r="CM1030" i="267" s="1"/>
  <c r="CG1030" i="267"/>
  <c r="CL1030" i="267" s="1"/>
  <c r="CD1030" i="267"/>
  <c r="CC1030" i="267"/>
  <c r="BZ1030" i="267"/>
  <c r="BY1030" i="267"/>
  <c r="BV1030" i="267"/>
  <c r="BU1030" i="267"/>
  <c r="BP1030" i="267"/>
  <c r="BO1030" i="267"/>
  <c r="BN1030" i="267"/>
  <c r="BM1030" i="267"/>
  <c r="BR1030" i="267" s="1"/>
  <c r="BL1030" i="267"/>
  <c r="BH1030" i="267"/>
  <c r="BG1030" i="267"/>
  <c r="BF1030" i="267"/>
  <c r="BE1030" i="267"/>
  <c r="BA1030" i="267"/>
  <c r="AX1030" i="267"/>
  <c r="BB1030" i="267" s="1"/>
  <c r="AW1030" i="267"/>
  <c r="CN1029" i="267"/>
  <c r="CI1029" i="267"/>
  <c r="CH1029" i="267"/>
  <c r="CM1029" i="267" s="1"/>
  <c r="CG1029" i="267"/>
  <c r="CL1029" i="267" s="1"/>
  <c r="CD1029" i="267"/>
  <c r="CC1029" i="267"/>
  <c r="BZ1029" i="267"/>
  <c r="BY1029" i="267"/>
  <c r="BV1029" i="267"/>
  <c r="BU1029" i="267"/>
  <c r="BP1029" i="267"/>
  <c r="BO1029" i="267"/>
  <c r="BN1029" i="267"/>
  <c r="BM1029" i="267"/>
  <c r="BR1029" i="267" s="1"/>
  <c r="BL1029" i="267"/>
  <c r="BH1029" i="267"/>
  <c r="BG1029" i="267"/>
  <c r="BF1029" i="267"/>
  <c r="BE1029" i="267"/>
  <c r="BA1029" i="267"/>
  <c r="AX1029" i="267"/>
  <c r="BB1029" i="267" s="1"/>
  <c r="AW1029" i="267"/>
  <c r="CN1028" i="267"/>
  <c r="CI1028" i="267"/>
  <c r="CH1028" i="267"/>
  <c r="CM1028" i="267" s="1"/>
  <c r="CG1028" i="267"/>
  <c r="CL1028" i="267" s="1"/>
  <c r="CD1028" i="267"/>
  <c r="CC1028" i="267"/>
  <c r="BZ1028" i="267"/>
  <c r="BY1028" i="267"/>
  <c r="BV1028" i="267"/>
  <c r="BU1028" i="267"/>
  <c r="BP1028" i="267"/>
  <c r="BO1028" i="267"/>
  <c r="BN1028" i="267"/>
  <c r="BM1028" i="267"/>
  <c r="BR1028" i="267" s="1"/>
  <c r="BL1028" i="267"/>
  <c r="BH1028" i="267"/>
  <c r="BG1028" i="267"/>
  <c r="BF1028" i="267"/>
  <c r="BE1028" i="267"/>
  <c r="BA1028" i="267"/>
  <c r="AX1028" i="267"/>
  <c r="BB1028" i="267" s="1"/>
  <c r="AW1028" i="267"/>
  <c r="CN1027" i="267"/>
  <c r="CI1027" i="267"/>
  <c r="CH1027" i="267"/>
  <c r="CM1027" i="267" s="1"/>
  <c r="CG1027" i="267"/>
  <c r="CL1027" i="267" s="1"/>
  <c r="CD1027" i="267"/>
  <c r="CC1027" i="267"/>
  <c r="BZ1027" i="267"/>
  <c r="BY1027" i="267"/>
  <c r="BV1027" i="267"/>
  <c r="BU1027" i="267"/>
  <c r="BP1027" i="267"/>
  <c r="BO1027" i="267"/>
  <c r="BN1027" i="267"/>
  <c r="BM1027" i="267"/>
  <c r="BR1027" i="267" s="1"/>
  <c r="BL1027" i="267"/>
  <c r="BH1027" i="267"/>
  <c r="BG1027" i="267"/>
  <c r="BF1027" i="267"/>
  <c r="BE1027" i="267"/>
  <c r="BA1027" i="267"/>
  <c r="AX1027" i="267"/>
  <c r="BB1027" i="267" s="1"/>
  <c r="AW1027" i="267"/>
  <c r="CN1026" i="267"/>
  <c r="CI1026" i="267"/>
  <c r="CH1026" i="267"/>
  <c r="CM1026" i="267" s="1"/>
  <c r="CG1026" i="267"/>
  <c r="CD1026" i="267"/>
  <c r="CC1026" i="267"/>
  <c r="BZ1026" i="267"/>
  <c r="BY1026" i="267"/>
  <c r="BV1026" i="267"/>
  <c r="BU1026" i="267"/>
  <c r="BP1026" i="267"/>
  <c r="BO1026" i="267"/>
  <c r="BN1026" i="267"/>
  <c r="BM1026" i="267"/>
  <c r="BR1026" i="267" s="1"/>
  <c r="BL1026" i="267"/>
  <c r="BH1026" i="267"/>
  <c r="BG1026" i="267"/>
  <c r="BF1026" i="267"/>
  <c r="BE1026" i="267"/>
  <c r="BA1026" i="267"/>
  <c r="AX1026" i="267"/>
  <c r="BB1026" i="267" s="1"/>
  <c r="AW1026" i="267"/>
  <c r="CN1025" i="267"/>
  <c r="CI1025" i="267"/>
  <c r="CH1025" i="267"/>
  <c r="CM1025" i="267" s="1"/>
  <c r="CG1025" i="267"/>
  <c r="CD1025" i="267"/>
  <c r="CC1025" i="267"/>
  <c r="BZ1025" i="267"/>
  <c r="BY1025" i="267"/>
  <c r="BV1025" i="267"/>
  <c r="BU1025" i="267"/>
  <c r="BP1025" i="267"/>
  <c r="BO1025" i="267"/>
  <c r="BN1025" i="267"/>
  <c r="BM1025" i="267"/>
  <c r="BR1025" i="267" s="1"/>
  <c r="BL1025" i="267"/>
  <c r="BH1025" i="267"/>
  <c r="BG1025" i="267"/>
  <c r="BF1025" i="267"/>
  <c r="BE1025" i="267"/>
  <c r="BA1025" i="267"/>
  <c r="AX1025" i="267"/>
  <c r="BB1025" i="267" s="1"/>
  <c r="AW1025" i="267"/>
  <c r="CN1024" i="267"/>
  <c r="CI1024" i="267"/>
  <c r="CH1024" i="267"/>
  <c r="CM1024" i="267" s="1"/>
  <c r="CG1024" i="267"/>
  <c r="CD1024" i="267"/>
  <c r="CC1024" i="267"/>
  <c r="BZ1024" i="267"/>
  <c r="BY1024" i="267"/>
  <c r="BV1024" i="267"/>
  <c r="BU1024" i="267"/>
  <c r="BP1024" i="267"/>
  <c r="BO1024" i="267"/>
  <c r="BN1024" i="267"/>
  <c r="BM1024" i="267"/>
  <c r="BR1024" i="267" s="1"/>
  <c r="BL1024" i="267"/>
  <c r="BH1024" i="267"/>
  <c r="BG1024" i="267"/>
  <c r="BF1024" i="267"/>
  <c r="BE1024" i="267"/>
  <c r="BA1024" i="267"/>
  <c r="AX1024" i="267"/>
  <c r="BB1024" i="267" s="1"/>
  <c r="AW1024" i="267"/>
  <c r="CN1023" i="267"/>
  <c r="CI1023" i="267"/>
  <c r="CH1023" i="267"/>
  <c r="CM1023" i="267" s="1"/>
  <c r="CG1023" i="267"/>
  <c r="CL1023" i="267" s="1"/>
  <c r="CD1023" i="267"/>
  <c r="CC1023" i="267"/>
  <c r="BZ1023" i="267"/>
  <c r="BY1023" i="267"/>
  <c r="BV1023" i="267"/>
  <c r="BU1023" i="267"/>
  <c r="BP1023" i="267"/>
  <c r="BO1023" i="267"/>
  <c r="BN1023" i="267"/>
  <c r="BM1023" i="267"/>
  <c r="BR1023" i="267" s="1"/>
  <c r="BL1023" i="267"/>
  <c r="BH1023" i="267"/>
  <c r="BG1023" i="267"/>
  <c r="BF1023" i="267"/>
  <c r="BE1023" i="267"/>
  <c r="BA1023" i="267"/>
  <c r="AX1023" i="267"/>
  <c r="BB1023" i="267" s="1"/>
  <c r="AW1023" i="267"/>
  <c r="CN1022" i="267"/>
  <c r="CI1022" i="267"/>
  <c r="CH1022" i="267"/>
  <c r="CM1022" i="267" s="1"/>
  <c r="CG1022" i="267"/>
  <c r="CL1022" i="267" s="1"/>
  <c r="CD1022" i="267"/>
  <c r="CC1022" i="267"/>
  <c r="BZ1022" i="267"/>
  <c r="BY1022" i="267"/>
  <c r="BV1022" i="267"/>
  <c r="BU1022" i="267"/>
  <c r="BP1022" i="267"/>
  <c r="BO1022" i="267"/>
  <c r="BN1022" i="267"/>
  <c r="BM1022" i="267"/>
  <c r="BR1022" i="267" s="1"/>
  <c r="BL1022" i="267"/>
  <c r="BH1022" i="267"/>
  <c r="BG1022" i="267"/>
  <c r="BF1022" i="267"/>
  <c r="BE1022" i="267"/>
  <c r="BA1022" i="267"/>
  <c r="AX1022" i="267"/>
  <c r="BB1022" i="267" s="1"/>
  <c r="AW1022" i="267"/>
  <c r="CN1021" i="267"/>
  <c r="CI1021" i="267"/>
  <c r="CH1021" i="267"/>
  <c r="CM1021" i="267" s="1"/>
  <c r="CG1021" i="267"/>
  <c r="CD1021" i="267"/>
  <c r="CC1021" i="267"/>
  <c r="BZ1021" i="267"/>
  <c r="BY1021" i="267"/>
  <c r="BV1021" i="267"/>
  <c r="BU1021" i="267"/>
  <c r="BP1021" i="267"/>
  <c r="BO1021" i="267"/>
  <c r="BN1021" i="267"/>
  <c r="BM1021" i="267"/>
  <c r="BR1021" i="267" s="1"/>
  <c r="BL1021" i="267"/>
  <c r="BH1021" i="267"/>
  <c r="BG1021" i="267"/>
  <c r="BF1021" i="267"/>
  <c r="BE1021" i="267"/>
  <c r="BA1021" i="267"/>
  <c r="AX1021" i="267"/>
  <c r="AW1021" i="267"/>
  <c r="CN1020" i="267"/>
  <c r="CI1020" i="267"/>
  <c r="CH1020" i="267"/>
  <c r="CM1020" i="267" s="1"/>
  <c r="CG1020" i="267"/>
  <c r="CL1020" i="267" s="1"/>
  <c r="CD1020" i="267"/>
  <c r="CC1020" i="267"/>
  <c r="BZ1020" i="267"/>
  <c r="BY1020" i="267"/>
  <c r="BV1020" i="267"/>
  <c r="BU1020" i="267"/>
  <c r="BP1020" i="267"/>
  <c r="BO1020" i="267"/>
  <c r="BN1020" i="267"/>
  <c r="BM1020" i="267"/>
  <c r="BR1020" i="267" s="1"/>
  <c r="BL1020" i="267"/>
  <c r="BH1020" i="267"/>
  <c r="BG1020" i="267"/>
  <c r="BF1020" i="267"/>
  <c r="BE1020" i="267"/>
  <c r="BA1020" i="267"/>
  <c r="AX1020" i="267"/>
  <c r="AW1020" i="267"/>
  <c r="CN1019" i="267"/>
  <c r="CI1019" i="267"/>
  <c r="CH1019" i="267"/>
  <c r="CM1019" i="267" s="1"/>
  <c r="CG1019" i="267"/>
  <c r="CL1019" i="267" s="1"/>
  <c r="CD1019" i="267"/>
  <c r="CC1019" i="267"/>
  <c r="BZ1019" i="267"/>
  <c r="BY1019" i="267"/>
  <c r="BV1019" i="267"/>
  <c r="BU1019" i="267"/>
  <c r="BP1019" i="267"/>
  <c r="BO1019" i="267"/>
  <c r="BN1019" i="267"/>
  <c r="BM1019" i="267"/>
  <c r="BR1019" i="267" s="1"/>
  <c r="BL1019" i="267"/>
  <c r="BH1019" i="267"/>
  <c r="BG1019" i="267"/>
  <c r="BF1019" i="267"/>
  <c r="BE1019" i="267"/>
  <c r="BA1019" i="267"/>
  <c r="AX1019" i="267"/>
  <c r="BB1019" i="267" s="1"/>
  <c r="AW1019" i="267"/>
  <c r="CN1018" i="267"/>
  <c r="CI1018" i="267"/>
  <c r="CH1018" i="267"/>
  <c r="CM1018" i="267" s="1"/>
  <c r="CG1018" i="267"/>
  <c r="CD1018" i="267"/>
  <c r="CC1018" i="267"/>
  <c r="BZ1018" i="267"/>
  <c r="BY1018" i="267"/>
  <c r="BV1018" i="267"/>
  <c r="BU1018" i="267"/>
  <c r="BP1018" i="267"/>
  <c r="BO1018" i="267"/>
  <c r="BN1018" i="267"/>
  <c r="BM1018" i="267"/>
  <c r="BR1018" i="267" s="1"/>
  <c r="BL1018" i="267"/>
  <c r="BH1018" i="267"/>
  <c r="BG1018" i="267"/>
  <c r="BF1018" i="267"/>
  <c r="BE1018" i="267"/>
  <c r="BA1018" i="267"/>
  <c r="AX1018" i="267"/>
  <c r="BB1018" i="267" s="1"/>
  <c r="AW1018" i="267"/>
  <c r="CN1017" i="267"/>
  <c r="CI1017" i="267"/>
  <c r="CH1017" i="267"/>
  <c r="CM1017" i="267" s="1"/>
  <c r="CG1017" i="267"/>
  <c r="CD1017" i="267"/>
  <c r="CC1017" i="267"/>
  <c r="BZ1017" i="267"/>
  <c r="BY1017" i="267"/>
  <c r="BV1017" i="267"/>
  <c r="BU1017" i="267"/>
  <c r="BP1017" i="267"/>
  <c r="BO1017" i="267"/>
  <c r="BN1017" i="267"/>
  <c r="BM1017" i="267"/>
  <c r="BR1017" i="267" s="1"/>
  <c r="BL1017" i="267"/>
  <c r="BH1017" i="267"/>
  <c r="BG1017" i="267"/>
  <c r="BF1017" i="267"/>
  <c r="BE1017" i="267"/>
  <c r="BA1017" i="267"/>
  <c r="AX1017" i="267"/>
  <c r="BB1017" i="267" s="1"/>
  <c r="AW1017" i="267"/>
  <c r="CN1016" i="267"/>
  <c r="CI1016" i="267"/>
  <c r="CH1016" i="267"/>
  <c r="CM1016" i="267" s="1"/>
  <c r="CG1016" i="267"/>
  <c r="CL1016" i="267" s="1"/>
  <c r="CD1016" i="267"/>
  <c r="CC1016" i="267"/>
  <c r="BZ1016" i="267"/>
  <c r="BY1016" i="267"/>
  <c r="BV1016" i="267"/>
  <c r="BU1016" i="267"/>
  <c r="BP1016" i="267"/>
  <c r="BO1016" i="267"/>
  <c r="BN1016" i="267"/>
  <c r="BM1016" i="267"/>
  <c r="BR1016" i="267" s="1"/>
  <c r="BL1016" i="267"/>
  <c r="BH1016" i="267"/>
  <c r="BG1016" i="267"/>
  <c r="BF1016" i="267"/>
  <c r="BE1016" i="267"/>
  <c r="BA1016" i="267"/>
  <c r="AX1016" i="267"/>
  <c r="BB1016" i="267" s="1"/>
  <c r="AW1016" i="267"/>
  <c r="CN1015" i="267"/>
  <c r="CI1015" i="267"/>
  <c r="CH1015" i="267"/>
  <c r="CM1015" i="267" s="1"/>
  <c r="CG1015" i="267"/>
  <c r="CL1015" i="267" s="1"/>
  <c r="CD1015" i="267"/>
  <c r="CC1015" i="267"/>
  <c r="BZ1015" i="267"/>
  <c r="BY1015" i="267"/>
  <c r="BV1015" i="267"/>
  <c r="BU1015" i="267"/>
  <c r="BP1015" i="267"/>
  <c r="BO1015" i="267"/>
  <c r="BN1015" i="267"/>
  <c r="BM1015" i="267"/>
  <c r="BR1015" i="267" s="1"/>
  <c r="BL1015" i="267"/>
  <c r="BH1015" i="267"/>
  <c r="BG1015" i="267"/>
  <c r="BF1015" i="267"/>
  <c r="BE1015" i="267"/>
  <c r="BA1015" i="267"/>
  <c r="AX1015" i="267"/>
  <c r="BB1015" i="267" s="1"/>
  <c r="AW1015" i="267"/>
  <c r="CN1014" i="267"/>
  <c r="CI1014" i="267"/>
  <c r="CH1014" i="267"/>
  <c r="CM1014" i="267" s="1"/>
  <c r="CG1014" i="267"/>
  <c r="CD1014" i="267"/>
  <c r="CC1014" i="267"/>
  <c r="BZ1014" i="267"/>
  <c r="BY1014" i="267"/>
  <c r="BV1014" i="267"/>
  <c r="BU1014" i="267"/>
  <c r="BP1014" i="267"/>
  <c r="BO1014" i="267"/>
  <c r="BN1014" i="267"/>
  <c r="BM1014" i="267"/>
  <c r="BR1014" i="267" s="1"/>
  <c r="BL1014" i="267"/>
  <c r="BH1014" i="267"/>
  <c r="BG1014" i="267"/>
  <c r="BF1014" i="267"/>
  <c r="BE1014" i="267"/>
  <c r="BA1014" i="267"/>
  <c r="AX1014" i="267"/>
  <c r="BB1014" i="267" s="1"/>
  <c r="AW1014" i="267"/>
  <c r="CN1013" i="267"/>
  <c r="CI1013" i="267"/>
  <c r="CH1013" i="267"/>
  <c r="CM1013" i="267" s="1"/>
  <c r="CG1013" i="267"/>
  <c r="CD1013" i="267"/>
  <c r="CC1013" i="267"/>
  <c r="BZ1013" i="267"/>
  <c r="BY1013" i="267"/>
  <c r="BV1013" i="267"/>
  <c r="BU1013" i="267"/>
  <c r="BP1013" i="267"/>
  <c r="BO1013" i="267"/>
  <c r="BN1013" i="267"/>
  <c r="BM1013" i="267"/>
  <c r="BR1013" i="267" s="1"/>
  <c r="BL1013" i="267"/>
  <c r="BH1013" i="267"/>
  <c r="BG1013" i="267"/>
  <c r="BF1013" i="267"/>
  <c r="BE1013" i="267"/>
  <c r="BA1013" i="267"/>
  <c r="AX1013" i="267"/>
  <c r="BB1013" i="267" s="1"/>
  <c r="AW1013" i="267"/>
  <c r="CN1012" i="267"/>
  <c r="CI1012" i="267"/>
  <c r="CH1012" i="267"/>
  <c r="CM1012" i="267" s="1"/>
  <c r="CG1012" i="267"/>
  <c r="CL1012" i="267" s="1"/>
  <c r="CD1012" i="267"/>
  <c r="CC1012" i="267"/>
  <c r="BZ1012" i="267"/>
  <c r="BY1012" i="267"/>
  <c r="BV1012" i="267"/>
  <c r="BU1012" i="267"/>
  <c r="BP1012" i="267"/>
  <c r="BO1012" i="267"/>
  <c r="BN1012" i="267"/>
  <c r="BM1012" i="267"/>
  <c r="BR1012" i="267" s="1"/>
  <c r="BL1012" i="267"/>
  <c r="BH1012" i="267"/>
  <c r="BG1012" i="267"/>
  <c r="BF1012" i="267"/>
  <c r="BE1012" i="267"/>
  <c r="BA1012" i="267"/>
  <c r="AX1012" i="267"/>
  <c r="BB1012" i="267" s="1"/>
  <c r="AW1012" i="267"/>
  <c r="CN1011" i="267"/>
  <c r="CI1011" i="267"/>
  <c r="CH1011" i="267"/>
  <c r="CM1011" i="267" s="1"/>
  <c r="CG1011" i="267"/>
  <c r="CL1011" i="267" s="1"/>
  <c r="CD1011" i="267"/>
  <c r="CC1011" i="267"/>
  <c r="BZ1011" i="267"/>
  <c r="BY1011" i="267"/>
  <c r="BV1011" i="267"/>
  <c r="BU1011" i="267"/>
  <c r="BP1011" i="267"/>
  <c r="BO1011" i="267"/>
  <c r="BN1011" i="267"/>
  <c r="BM1011" i="267"/>
  <c r="BR1011" i="267" s="1"/>
  <c r="BL1011" i="267"/>
  <c r="BH1011" i="267"/>
  <c r="BG1011" i="267"/>
  <c r="BF1011" i="267"/>
  <c r="BE1011" i="267"/>
  <c r="BA1011" i="267"/>
  <c r="AX1011" i="267"/>
  <c r="BB1011" i="267" s="1"/>
  <c r="AW1011" i="267"/>
  <c r="CN1010" i="267"/>
  <c r="CI1010" i="267"/>
  <c r="CH1010" i="267"/>
  <c r="CM1010" i="267" s="1"/>
  <c r="CG1010" i="267"/>
  <c r="CL1010" i="267" s="1"/>
  <c r="CD1010" i="267"/>
  <c r="CC1010" i="267"/>
  <c r="BZ1010" i="267"/>
  <c r="BY1010" i="267"/>
  <c r="BV1010" i="267"/>
  <c r="BU1010" i="267"/>
  <c r="BP1010" i="267"/>
  <c r="BO1010" i="267"/>
  <c r="BN1010" i="267"/>
  <c r="BM1010" i="267"/>
  <c r="BR1010" i="267" s="1"/>
  <c r="BL1010" i="267"/>
  <c r="BH1010" i="267"/>
  <c r="BG1010" i="267"/>
  <c r="BF1010" i="267"/>
  <c r="BE1010" i="267"/>
  <c r="BA1010" i="267"/>
  <c r="AX1010" i="267"/>
  <c r="BB1010" i="267" s="1"/>
  <c r="AW1010" i="267"/>
  <c r="CN1009" i="267"/>
  <c r="CI1009" i="267"/>
  <c r="CH1009" i="267"/>
  <c r="CM1009" i="267" s="1"/>
  <c r="CG1009" i="267"/>
  <c r="CD1009" i="267"/>
  <c r="CC1009" i="267"/>
  <c r="BZ1009" i="267"/>
  <c r="BY1009" i="267"/>
  <c r="BV1009" i="267"/>
  <c r="BU1009" i="267"/>
  <c r="BP1009" i="267"/>
  <c r="BO1009" i="267"/>
  <c r="BN1009" i="267"/>
  <c r="BM1009" i="267"/>
  <c r="BR1009" i="267" s="1"/>
  <c r="BL1009" i="267"/>
  <c r="BH1009" i="267"/>
  <c r="BG1009" i="267"/>
  <c r="BF1009" i="267"/>
  <c r="BE1009" i="267"/>
  <c r="BA1009" i="267"/>
  <c r="AX1009" i="267"/>
  <c r="AW1009" i="267"/>
  <c r="CN1008" i="267"/>
  <c r="CI1008" i="267"/>
  <c r="CH1008" i="267"/>
  <c r="CM1008" i="267" s="1"/>
  <c r="CG1008" i="267"/>
  <c r="CL1008" i="267" s="1"/>
  <c r="CD1008" i="267"/>
  <c r="CC1008" i="267"/>
  <c r="BZ1008" i="267"/>
  <c r="BY1008" i="267"/>
  <c r="BV1008" i="267"/>
  <c r="BU1008" i="267"/>
  <c r="BP1008" i="267"/>
  <c r="BO1008" i="267"/>
  <c r="BN1008" i="267"/>
  <c r="BM1008" i="267"/>
  <c r="BR1008" i="267" s="1"/>
  <c r="BL1008" i="267"/>
  <c r="BH1008" i="267"/>
  <c r="BG1008" i="267"/>
  <c r="BF1008" i="267"/>
  <c r="BE1008" i="267"/>
  <c r="BA1008" i="267"/>
  <c r="AX1008" i="267"/>
  <c r="BB1008" i="267" s="1"/>
  <c r="AW1008" i="267"/>
  <c r="CN1007" i="267"/>
  <c r="CI1007" i="267"/>
  <c r="CH1007" i="267"/>
  <c r="CM1007" i="267" s="1"/>
  <c r="CG1007" i="267"/>
  <c r="CL1007" i="267" s="1"/>
  <c r="CD1007" i="267"/>
  <c r="CC1007" i="267"/>
  <c r="BZ1007" i="267"/>
  <c r="BY1007" i="267"/>
  <c r="BV1007" i="267"/>
  <c r="BU1007" i="267"/>
  <c r="BP1007" i="267"/>
  <c r="BO1007" i="267"/>
  <c r="BN1007" i="267"/>
  <c r="BM1007" i="267"/>
  <c r="BR1007" i="267" s="1"/>
  <c r="BL1007" i="267"/>
  <c r="BH1007" i="267"/>
  <c r="BG1007" i="267"/>
  <c r="BF1007" i="267"/>
  <c r="BE1007" i="267"/>
  <c r="BA1007" i="267"/>
  <c r="AX1007" i="267"/>
  <c r="BB1007" i="267" s="1"/>
  <c r="AW1007" i="267"/>
  <c r="CN1006" i="267"/>
  <c r="CI1006" i="267"/>
  <c r="CH1006" i="267"/>
  <c r="CM1006" i="267" s="1"/>
  <c r="CG1006" i="267"/>
  <c r="CL1006" i="267" s="1"/>
  <c r="CD1006" i="267"/>
  <c r="CC1006" i="267"/>
  <c r="BZ1006" i="267"/>
  <c r="BY1006" i="267"/>
  <c r="BV1006" i="267"/>
  <c r="BU1006" i="267"/>
  <c r="BP1006" i="267"/>
  <c r="BO1006" i="267"/>
  <c r="BN1006" i="267"/>
  <c r="BM1006" i="267"/>
  <c r="BR1006" i="267" s="1"/>
  <c r="BL1006" i="267"/>
  <c r="BH1006" i="267"/>
  <c r="BG1006" i="267"/>
  <c r="BF1006" i="267"/>
  <c r="BE1006" i="267"/>
  <c r="BA1006" i="267"/>
  <c r="AX1006" i="267"/>
  <c r="BB1006" i="267" s="1"/>
  <c r="AW1006" i="267"/>
  <c r="CN1005" i="267"/>
  <c r="CI1005" i="267"/>
  <c r="CH1005" i="267"/>
  <c r="CM1005" i="267" s="1"/>
  <c r="CG1005" i="267"/>
  <c r="CD1005" i="267"/>
  <c r="CC1005" i="267"/>
  <c r="BZ1005" i="267"/>
  <c r="BY1005" i="267"/>
  <c r="BV1005" i="267"/>
  <c r="BU1005" i="267"/>
  <c r="BP1005" i="267"/>
  <c r="BO1005" i="267"/>
  <c r="BN1005" i="267"/>
  <c r="BM1005" i="267"/>
  <c r="BR1005" i="267" s="1"/>
  <c r="BL1005" i="267"/>
  <c r="BH1005" i="267"/>
  <c r="BG1005" i="267"/>
  <c r="BF1005" i="267"/>
  <c r="BE1005" i="267"/>
  <c r="BA1005" i="267"/>
  <c r="AX1005" i="267"/>
  <c r="BB1005" i="267" s="1"/>
  <c r="AW1005" i="267"/>
  <c r="CN1004" i="267"/>
  <c r="CI1004" i="267"/>
  <c r="CH1004" i="267"/>
  <c r="CM1004" i="267" s="1"/>
  <c r="CG1004" i="267"/>
  <c r="CL1004" i="267" s="1"/>
  <c r="CD1004" i="267"/>
  <c r="CC1004" i="267"/>
  <c r="BZ1004" i="267"/>
  <c r="BY1004" i="267"/>
  <c r="BV1004" i="267"/>
  <c r="BU1004" i="267"/>
  <c r="BP1004" i="267"/>
  <c r="BO1004" i="267"/>
  <c r="BN1004" i="267"/>
  <c r="BM1004" i="267"/>
  <c r="BR1004" i="267" s="1"/>
  <c r="BL1004" i="267"/>
  <c r="BH1004" i="267"/>
  <c r="BG1004" i="267"/>
  <c r="BF1004" i="267"/>
  <c r="BE1004" i="267"/>
  <c r="BA1004" i="267"/>
  <c r="AX1004" i="267"/>
  <c r="AW1004" i="267"/>
  <c r="CN1003" i="267"/>
  <c r="CI1003" i="267"/>
  <c r="CH1003" i="267"/>
  <c r="CM1003" i="267" s="1"/>
  <c r="CG1003" i="267"/>
  <c r="CL1003" i="267" s="1"/>
  <c r="CD1003" i="267"/>
  <c r="CC1003" i="267"/>
  <c r="BZ1003" i="267"/>
  <c r="BY1003" i="267"/>
  <c r="BV1003" i="267"/>
  <c r="BU1003" i="267"/>
  <c r="BP1003" i="267"/>
  <c r="BO1003" i="267"/>
  <c r="BN1003" i="267"/>
  <c r="BM1003" i="267"/>
  <c r="BR1003" i="267" s="1"/>
  <c r="BL1003" i="267"/>
  <c r="BH1003" i="267"/>
  <c r="BG1003" i="267"/>
  <c r="BF1003" i="267"/>
  <c r="BE1003" i="267"/>
  <c r="BA1003" i="267"/>
  <c r="AX1003" i="267"/>
  <c r="BB1003" i="267" s="1"/>
  <c r="AW1003" i="267"/>
  <c r="CN1002" i="267"/>
  <c r="CI1002" i="267"/>
  <c r="CH1002" i="267"/>
  <c r="CM1002" i="267" s="1"/>
  <c r="CG1002" i="267"/>
  <c r="CD1002" i="267"/>
  <c r="CC1002" i="267"/>
  <c r="BZ1002" i="267"/>
  <c r="BY1002" i="267"/>
  <c r="BV1002" i="267"/>
  <c r="BU1002" i="267"/>
  <c r="BP1002" i="267"/>
  <c r="BO1002" i="267"/>
  <c r="BN1002" i="267"/>
  <c r="BM1002" i="267"/>
  <c r="BR1002" i="267" s="1"/>
  <c r="BL1002" i="267"/>
  <c r="BH1002" i="267"/>
  <c r="BG1002" i="267"/>
  <c r="BF1002" i="267"/>
  <c r="BE1002" i="267"/>
  <c r="BA1002" i="267"/>
  <c r="AX1002" i="267"/>
  <c r="BB1002" i="267" s="1"/>
  <c r="AW1002" i="267"/>
  <c r="CN1001" i="267"/>
  <c r="CI1001" i="267"/>
  <c r="CH1001" i="267"/>
  <c r="CM1001" i="267" s="1"/>
  <c r="CG1001" i="267"/>
  <c r="CD1001" i="267"/>
  <c r="CC1001" i="267"/>
  <c r="BZ1001" i="267"/>
  <c r="BY1001" i="267"/>
  <c r="BV1001" i="267"/>
  <c r="BU1001" i="267"/>
  <c r="BP1001" i="267"/>
  <c r="BO1001" i="267"/>
  <c r="BN1001" i="267"/>
  <c r="BM1001" i="267"/>
  <c r="BR1001" i="267" s="1"/>
  <c r="BL1001" i="267"/>
  <c r="BH1001" i="267"/>
  <c r="BG1001" i="267"/>
  <c r="BF1001" i="267"/>
  <c r="BE1001" i="267"/>
  <c r="BA1001" i="267"/>
  <c r="AX1001" i="267"/>
  <c r="AW1001" i="267"/>
  <c r="CN1000" i="267"/>
  <c r="CI1000" i="267"/>
  <c r="CH1000" i="267"/>
  <c r="CM1000" i="267" s="1"/>
  <c r="CG1000" i="267"/>
  <c r="CL1000" i="267" s="1"/>
  <c r="CD1000" i="267"/>
  <c r="CC1000" i="267"/>
  <c r="BZ1000" i="267"/>
  <c r="BY1000" i="267"/>
  <c r="BV1000" i="267"/>
  <c r="BU1000" i="267"/>
  <c r="BP1000" i="267"/>
  <c r="BO1000" i="267"/>
  <c r="BN1000" i="267"/>
  <c r="BM1000" i="267"/>
  <c r="BR1000" i="267" s="1"/>
  <c r="BL1000" i="267"/>
  <c r="BH1000" i="267"/>
  <c r="BG1000" i="267"/>
  <c r="BF1000" i="267"/>
  <c r="BE1000" i="267"/>
  <c r="BA1000" i="267"/>
  <c r="AX1000" i="267"/>
  <c r="AW1000" i="267"/>
  <c r="CN999" i="267"/>
  <c r="CI999" i="267"/>
  <c r="CH999" i="267"/>
  <c r="CM999" i="267" s="1"/>
  <c r="CG999" i="267"/>
  <c r="CL999" i="267" s="1"/>
  <c r="CD999" i="267"/>
  <c r="CC999" i="267"/>
  <c r="BZ999" i="267"/>
  <c r="BY999" i="267"/>
  <c r="BV999" i="267"/>
  <c r="BU999" i="267"/>
  <c r="BP999" i="267"/>
  <c r="BO999" i="267"/>
  <c r="BN999" i="267"/>
  <c r="BM999" i="267"/>
  <c r="BR999" i="267" s="1"/>
  <c r="BL999" i="267"/>
  <c r="BH999" i="267"/>
  <c r="BG999" i="267"/>
  <c r="BF999" i="267"/>
  <c r="BE999" i="267"/>
  <c r="BA999" i="267"/>
  <c r="AX999" i="267"/>
  <c r="BB999" i="267" s="1"/>
  <c r="AW999" i="267"/>
  <c r="CN998" i="267"/>
  <c r="CI998" i="267"/>
  <c r="CH998" i="267"/>
  <c r="CM998" i="267" s="1"/>
  <c r="CG998" i="267"/>
  <c r="CL998" i="267" s="1"/>
  <c r="CD998" i="267"/>
  <c r="CC998" i="267"/>
  <c r="BZ998" i="267"/>
  <c r="BY998" i="267"/>
  <c r="BV998" i="267"/>
  <c r="BU998" i="267"/>
  <c r="BP998" i="267"/>
  <c r="BO998" i="267"/>
  <c r="BN998" i="267"/>
  <c r="BM998" i="267"/>
  <c r="BR998" i="267" s="1"/>
  <c r="BL998" i="267"/>
  <c r="BH998" i="267"/>
  <c r="BG998" i="267"/>
  <c r="BF998" i="267"/>
  <c r="BE998" i="267"/>
  <c r="BA998" i="267"/>
  <c r="AX998" i="267"/>
  <c r="BB998" i="267" s="1"/>
  <c r="AW998" i="267"/>
  <c r="CN997" i="267"/>
  <c r="CI997" i="267"/>
  <c r="CH997" i="267"/>
  <c r="CM997" i="267" s="1"/>
  <c r="CG997" i="267"/>
  <c r="CL997" i="267" s="1"/>
  <c r="CD997" i="267"/>
  <c r="CC997" i="267"/>
  <c r="BZ997" i="267"/>
  <c r="BY997" i="267"/>
  <c r="BV997" i="267"/>
  <c r="BU997" i="267"/>
  <c r="BP997" i="267"/>
  <c r="BO997" i="267"/>
  <c r="BN997" i="267"/>
  <c r="BM997" i="267"/>
  <c r="BR997" i="267" s="1"/>
  <c r="BL997" i="267"/>
  <c r="BH997" i="267"/>
  <c r="BG997" i="267"/>
  <c r="BF997" i="267"/>
  <c r="BE997" i="267"/>
  <c r="BA997" i="267"/>
  <c r="AX997" i="267"/>
  <c r="BB997" i="267" s="1"/>
  <c r="AW997" i="267"/>
  <c r="CN996" i="267"/>
  <c r="CI996" i="267"/>
  <c r="CH996" i="267"/>
  <c r="CM996" i="267" s="1"/>
  <c r="CG996" i="267"/>
  <c r="CD996" i="267"/>
  <c r="CC996" i="267"/>
  <c r="BZ996" i="267"/>
  <c r="BY996" i="267"/>
  <c r="BV996" i="267"/>
  <c r="BU996" i="267"/>
  <c r="BP996" i="267"/>
  <c r="BO996" i="267"/>
  <c r="BN996" i="267"/>
  <c r="BM996" i="267"/>
  <c r="BR996" i="267" s="1"/>
  <c r="BL996" i="267"/>
  <c r="BH996" i="267"/>
  <c r="BG996" i="267"/>
  <c r="BF996" i="267"/>
  <c r="BE996" i="267"/>
  <c r="BA996" i="267"/>
  <c r="AX996" i="267"/>
  <c r="BB996" i="267" s="1"/>
  <c r="AW996" i="267"/>
  <c r="CN995" i="267"/>
  <c r="CI995" i="267"/>
  <c r="CH995" i="267"/>
  <c r="CM995" i="267" s="1"/>
  <c r="CG995" i="267"/>
  <c r="CD995" i="267"/>
  <c r="CC995" i="267"/>
  <c r="BZ995" i="267"/>
  <c r="BY995" i="267"/>
  <c r="BV995" i="267"/>
  <c r="BU995" i="267"/>
  <c r="BP995" i="267"/>
  <c r="BO995" i="267"/>
  <c r="BN995" i="267"/>
  <c r="BM995" i="267"/>
  <c r="BR995" i="267" s="1"/>
  <c r="BL995" i="267"/>
  <c r="BH995" i="267"/>
  <c r="BG995" i="267"/>
  <c r="BF995" i="267"/>
  <c r="BE995" i="267"/>
  <c r="BA995" i="267"/>
  <c r="AX995" i="267"/>
  <c r="BB995" i="267" s="1"/>
  <c r="AW995" i="267"/>
  <c r="CN994" i="267"/>
  <c r="CI994" i="267"/>
  <c r="CH994" i="267"/>
  <c r="CM994" i="267" s="1"/>
  <c r="CG994" i="267"/>
  <c r="CL994" i="267" s="1"/>
  <c r="CD994" i="267"/>
  <c r="CC994" i="267"/>
  <c r="BZ994" i="267"/>
  <c r="BY994" i="267"/>
  <c r="BV994" i="267"/>
  <c r="BU994" i="267"/>
  <c r="BP994" i="267"/>
  <c r="BO994" i="267"/>
  <c r="BN994" i="267"/>
  <c r="BM994" i="267"/>
  <c r="BR994" i="267" s="1"/>
  <c r="BL994" i="267"/>
  <c r="BH994" i="267"/>
  <c r="BG994" i="267"/>
  <c r="BF994" i="267"/>
  <c r="BE994" i="267"/>
  <c r="BA994" i="267"/>
  <c r="AX994" i="267"/>
  <c r="BB994" i="267" s="1"/>
  <c r="AW994" i="267"/>
  <c r="CN993" i="267"/>
  <c r="CI993" i="267"/>
  <c r="CH993" i="267"/>
  <c r="CM993" i="267" s="1"/>
  <c r="CG993" i="267"/>
  <c r="CL993" i="267" s="1"/>
  <c r="CD993" i="267"/>
  <c r="CC993" i="267"/>
  <c r="BZ993" i="267"/>
  <c r="BY993" i="267"/>
  <c r="BV993" i="267"/>
  <c r="BU993" i="267"/>
  <c r="BP993" i="267"/>
  <c r="BO993" i="267"/>
  <c r="BN993" i="267"/>
  <c r="BM993" i="267"/>
  <c r="BR993" i="267" s="1"/>
  <c r="BL993" i="267"/>
  <c r="BH993" i="267"/>
  <c r="BG993" i="267"/>
  <c r="BF993" i="267"/>
  <c r="BE993" i="267"/>
  <c r="BA993" i="267"/>
  <c r="AX993" i="267"/>
  <c r="BB993" i="267" s="1"/>
  <c r="AW993" i="267"/>
  <c r="CN992" i="267"/>
  <c r="CI992" i="267"/>
  <c r="CH992" i="267"/>
  <c r="CM992" i="267" s="1"/>
  <c r="CG992" i="267"/>
  <c r="CL992" i="267" s="1"/>
  <c r="CD992" i="267"/>
  <c r="CC992" i="267"/>
  <c r="BZ992" i="267"/>
  <c r="BY992" i="267"/>
  <c r="BV992" i="267"/>
  <c r="BU992" i="267"/>
  <c r="BP992" i="267"/>
  <c r="BO992" i="267"/>
  <c r="BN992" i="267"/>
  <c r="BM992" i="267"/>
  <c r="BR992" i="267" s="1"/>
  <c r="BL992" i="267"/>
  <c r="BH992" i="267"/>
  <c r="BG992" i="267"/>
  <c r="BF992" i="267"/>
  <c r="BE992" i="267"/>
  <c r="BA992" i="267"/>
  <c r="AX992" i="267"/>
  <c r="BB992" i="267" s="1"/>
  <c r="AW992" i="267"/>
  <c r="CN991" i="267"/>
  <c r="CI991" i="267"/>
  <c r="CH991" i="267"/>
  <c r="CM991" i="267" s="1"/>
  <c r="CG991" i="267"/>
  <c r="CD991" i="267"/>
  <c r="CC991" i="267"/>
  <c r="BZ991" i="267"/>
  <c r="BY991" i="267"/>
  <c r="BV991" i="267"/>
  <c r="BU991" i="267"/>
  <c r="BP991" i="267"/>
  <c r="BO991" i="267"/>
  <c r="BN991" i="267"/>
  <c r="BM991" i="267"/>
  <c r="BR991" i="267" s="1"/>
  <c r="BL991" i="267"/>
  <c r="BH991" i="267"/>
  <c r="BG991" i="267"/>
  <c r="BF991" i="267"/>
  <c r="BE991" i="267"/>
  <c r="BA991" i="267"/>
  <c r="AX991" i="267"/>
  <c r="BB991" i="267" s="1"/>
  <c r="AW991" i="267"/>
  <c r="CN990" i="267"/>
  <c r="CI990" i="267"/>
  <c r="CH990" i="267"/>
  <c r="CM990" i="267" s="1"/>
  <c r="CG990" i="267"/>
  <c r="CD990" i="267"/>
  <c r="CC990" i="267"/>
  <c r="BZ990" i="267"/>
  <c r="BY990" i="267"/>
  <c r="BV990" i="267"/>
  <c r="BU990" i="267"/>
  <c r="BP990" i="267"/>
  <c r="BO990" i="267"/>
  <c r="BN990" i="267"/>
  <c r="BM990" i="267"/>
  <c r="BR990" i="267" s="1"/>
  <c r="BL990" i="267"/>
  <c r="BH990" i="267"/>
  <c r="BG990" i="267"/>
  <c r="BF990" i="267"/>
  <c r="BE990" i="267"/>
  <c r="BA990" i="267"/>
  <c r="AX990" i="267"/>
  <c r="AW990" i="267"/>
  <c r="CN989" i="267"/>
  <c r="CI989" i="267"/>
  <c r="CH989" i="267"/>
  <c r="CM989" i="267" s="1"/>
  <c r="CG989" i="267"/>
  <c r="CL989" i="267" s="1"/>
  <c r="CD989" i="267"/>
  <c r="CC989" i="267"/>
  <c r="BZ989" i="267"/>
  <c r="BY989" i="267"/>
  <c r="BV989" i="267"/>
  <c r="BU989" i="267"/>
  <c r="BP989" i="267"/>
  <c r="BO989" i="267"/>
  <c r="BN989" i="267"/>
  <c r="BM989" i="267"/>
  <c r="BR989" i="267" s="1"/>
  <c r="BL989" i="267"/>
  <c r="BH989" i="267"/>
  <c r="BG989" i="267"/>
  <c r="BF989" i="267"/>
  <c r="BE989" i="267"/>
  <c r="BA989" i="267"/>
  <c r="AX989" i="267"/>
  <c r="BB989" i="267" s="1"/>
  <c r="AW989" i="267"/>
  <c r="CN988" i="267"/>
  <c r="CI988" i="267"/>
  <c r="CH988" i="267"/>
  <c r="CM988" i="267" s="1"/>
  <c r="CG988" i="267"/>
  <c r="CL988" i="267" s="1"/>
  <c r="CD988" i="267"/>
  <c r="CC988" i="267"/>
  <c r="BZ988" i="267"/>
  <c r="BY988" i="267"/>
  <c r="BV988" i="267"/>
  <c r="BU988" i="267"/>
  <c r="BP988" i="267"/>
  <c r="BO988" i="267"/>
  <c r="BN988" i="267"/>
  <c r="BM988" i="267"/>
  <c r="BR988" i="267" s="1"/>
  <c r="BL988" i="267"/>
  <c r="BH988" i="267"/>
  <c r="BG988" i="267"/>
  <c r="BF988" i="267"/>
  <c r="BE988" i="267"/>
  <c r="BA988" i="267"/>
  <c r="AX988" i="267"/>
  <c r="BB988" i="267" s="1"/>
  <c r="AW988" i="267"/>
  <c r="CN987" i="267"/>
  <c r="CI987" i="267"/>
  <c r="CH987" i="267"/>
  <c r="CM987" i="267" s="1"/>
  <c r="CG987" i="267"/>
  <c r="CL987" i="267" s="1"/>
  <c r="CD987" i="267"/>
  <c r="CC987" i="267"/>
  <c r="BZ987" i="267"/>
  <c r="BY987" i="267"/>
  <c r="BV987" i="267"/>
  <c r="BU987" i="267"/>
  <c r="BP987" i="267"/>
  <c r="BO987" i="267"/>
  <c r="BN987" i="267"/>
  <c r="BM987" i="267"/>
  <c r="BR987" i="267" s="1"/>
  <c r="BL987" i="267"/>
  <c r="BH987" i="267"/>
  <c r="BG987" i="267"/>
  <c r="BF987" i="267"/>
  <c r="BE987" i="267"/>
  <c r="BA987" i="267"/>
  <c r="AX987" i="267"/>
  <c r="BB987" i="267" s="1"/>
  <c r="AW987" i="267"/>
  <c r="CN986" i="267"/>
  <c r="CI986" i="267"/>
  <c r="CH986" i="267"/>
  <c r="CM986" i="267" s="1"/>
  <c r="CG986" i="267"/>
  <c r="CD986" i="267"/>
  <c r="CC986" i="267"/>
  <c r="BZ986" i="267"/>
  <c r="BY986" i="267"/>
  <c r="BV986" i="267"/>
  <c r="BU986" i="267"/>
  <c r="BP986" i="267"/>
  <c r="BO986" i="267"/>
  <c r="BN986" i="267"/>
  <c r="BM986" i="267"/>
  <c r="BR986" i="267" s="1"/>
  <c r="BL986" i="267"/>
  <c r="BH986" i="267"/>
  <c r="BG986" i="267"/>
  <c r="BF986" i="267"/>
  <c r="BE986" i="267"/>
  <c r="BA986" i="267"/>
  <c r="AX986" i="267"/>
  <c r="AW986" i="267"/>
  <c r="CN985" i="267"/>
  <c r="CI985" i="267"/>
  <c r="CH985" i="267"/>
  <c r="CM985" i="267" s="1"/>
  <c r="CG985" i="267"/>
  <c r="CL985" i="267" s="1"/>
  <c r="CD985" i="267"/>
  <c r="CC985" i="267"/>
  <c r="BZ985" i="267"/>
  <c r="BY985" i="267"/>
  <c r="BV985" i="267"/>
  <c r="BU985" i="267"/>
  <c r="BP985" i="267"/>
  <c r="BO985" i="267"/>
  <c r="BN985" i="267"/>
  <c r="BM985" i="267"/>
  <c r="BR985" i="267" s="1"/>
  <c r="BL985" i="267"/>
  <c r="BH985" i="267"/>
  <c r="BG985" i="267"/>
  <c r="BF985" i="267"/>
  <c r="BE985" i="267"/>
  <c r="BA985" i="267"/>
  <c r="AX985" i="267"/>
  <c r="AW985" i="267"/>
  <c r="CN984" i="267"/>
  <c r="CI984" i="267"/>
  <c r="CH984" i="267"/>
  <c r="CM984" i="267" s="1"/>
  <c r="CG984" i="267"/>
  <c r="CL984" i="267" s="1"/>
  <c r="CD984" i="267"/>
  <c r="CC984" i="267"/>
  <c r="BZ984" i="267"/>
  <c r="BY984" i="267"/>
  <c r="BV984" i="267"/>
  <c r="BU984" i="267"/>
  <c r="BP984" i="267"/>
  <c r="BO984" i="267"/>
  <c r="BN984" i="267"/>
  <c r="BM984" i="267"/>
  <c r="BR984" i="267" s="1"/>
  <c r="BL984" i="267"/>
  <c r="BH984" i="267"/>
  <c r="BG984" i="267"/>
  <c r="BF984" i="267"/>
  <c r="BE984" i="267"/>
  <c r="BA984" i="267"/>
  <c r="AX984" i="267"/>
  <c r="BB984" i="267" s="1"/>
  <c r="AW984" i="267"/>
  <c r="CN983" i="267"/>
  <c r="CI983" i="267"/>
  <c r="CH983" i="267"/>
  <c r="CM983" i="267" s="1"/>
  <c r="CG983" i="267"/>
  <c r="CL983" i="267" s="1"/>
  <c r="CD983" i="267"/>
  <c r="CC983" i="267"/>
  <c r="BZ983" i="267"/>
  <c r="BY983" i="267"/>
  <c r="BV983" i="267"/>
  <c r="BU983" i="267"/>
  <c r="BP983" i="267"/>
  <c r="BO983" i="267"/>
  <c r="BN983" i="267"/>
  <c r="BM983" i="267"/>
  <c r="BR983" i="267" s="1"/>
  <c r="BL983" i="267"/>
  <c r="BH983" i="267"/>
  <c r="BG983" i="267"/>
  <c r="BF983" i="267"/>
  <c r="BE983" i="267"/>
  <c r="BA983" i="267"/>
  <c r="AX983" i="267"/>
  <c r="BB983" i="267" s="1"/>
  <c r="AW983" i="267"/>
  <c r="CN982" i="267"/>
  <c r="CI982" i="267"/>
  <c r="CH982" i="267"/>
  <c r="CM982" i="267" s="1"/>
  <c r="CG982" i="267"/>
  <c r="CD982" i="267"/>
  <c r="CC982" i="267"/>
  <c r="BZ982" i="267"/>
  <c r="BY982" i="267"/>
  <c r="BV982" i="267"/>
  <c r="BU982" i="267"/>
  <c r="BP982" i="267"/>
  <c r="BO982" i="267"/>
  <c r="BN982" i="267"/>
  <c r="BM982" i="267"/>
  <c r="BR982" i="267" s="1"/>
  <c r="BL982" i="267"/>
  <c r="BH982" i="267"/>
  <c r="BG982" i="267"/>
  <c r="BF982" i="267"/>
  <c r="BE982" i="267"/>
  <c r="BA982" i="267"/>
  <c r="AX982" i="267"/>
  <c r="BB982" i="267" s="1"/>
  <c r="AW982" i="267"/>
  <c r="CN981" i="267"/>
  <c r="CI981" i="267"/>
  <c r="CH981" i="267"/>
  <c r="CM981" i="267" s="1"/>
  <c r="CG981" i="267"/>
  <c r="CL981" i="267" s="1"/>
  <c r="CD981" i="267"/>
  <c r="CC981" i="267"/>
  <c r="BZ981" i="267"/>
  <c r="BY981" i="267"/>
  <c r="BV981" i="267"/>
  <c r="BU981" i="267"/>
  <c r="BP981" i="267"/>
  <c r="BO981" i="267"/>
  <c r="BN981" i="267"/>
  <c r="BM981" i="267"/>
  <c r="BR981" i="267" s="1"/>
  <c r="BL981" i="267"/>
  <c r="BH981" i="267"/>
  <c r="BG981" i="267"/>
  <c r="BF981" i="267"/>
  <c r="BE981" i="267"/>
  <c r="BA981" i="267"/>
  <c r="AX981" i="267"/>
  <c r="BB981" i="267" s="1"/>
  <c r="AW981" i="267"/>
  <c r="CN980" i="267"/>
  <c r="CI980" i="267"/>
  <c r="CH980" i="267"/>
  <c r="CM980" i="267" s="1"/>
  <c r="CG980" i="267"/>
  <c r="CL980" i="267" s="1"/>
  <c r="CD980" i="267"/>
  <c r="CC980" i="267"/>
  <c r="BZ980" i="267"/>
  <c r="BY980" i="267"/>
  <c r="BV980" i="267"/>
  <c r="BU980" i="267"/>
  <c r="BP980" i="267"/>
  <c r="BO980" i="267"/>
  <c r="BN980" i="267"/>
  <c r="BM980" i="267"/>
  <c r="BR980" i="267" s="1"/>
  <c r="BL980" i="267"/>
  <c r="BH980" i="267"/>
  <c r="BG980" i="267"/>
  <c r="BF980" i="267"/>
  <c r="BE980" i="267"/>
  <c r="BA980" i="267"/>
  <c r="AX980" i="267"/>
  <c r="BB980" i="267" s="1"/>
  <c r="AW980" i="267"/>
  <c r="CN979" i="267"/>
  <c r="CI979" i="267"/>
  <c r="CH979" i="267"/>
  <c r="CM979" i="267" s="1"/>
  <c r="CG979" i="267"/>
  <c r="CL979" i="267" s="1"/>
  <c r="CD979" i="267"/>
  <c r="CC979" i="267"/>
  <c r="BZ979" i="267"/>
  <c r="BY979" i="267"/>
  <c r="BV979" i="267"/>
  <c r="BU979" i="267"/>
  <c r="BP979" i="267"/>
  <c r="BO979" i="267"/>
  <c r="BN979" i="267"/>
  <c r="BM979" i="267"/>
  <c r="BR979" i="267" s="1"/>
  <c r="BL979" i="267"/>
  <c r="BH979" i="267"/>
  <c r="BG979" i="267"/>
  <c r="BF979" i="267"/>
  <c r="BE979" i="267"/>
  <c r="BA979" i="267"/>
  <c r="AX979" i="267"/>
  <c r="BB979" i="267" s="1"/>
  <c r="AW979" i="267"/>
  <c r="CN978" i="267"/>
  <c r="CI978" i="267"/>
  <c r="CH978" i="267"/>
  <c r="CM978" i="267" s="1"/>
  <c r="CG978" i="267"/>
  <c r="CL978" i="267" s="1"/>
  <c r="CD978" i="267"/>
  <c r="CC978" i="267"/>
  <c r="BZ978" i="267"/>
  <c r="BY978" i="267"/>
  <c r="BV978" i="267"/>
  <c r="BU978" i="267"/>
  <c r="BP978" i="267"/>
  <c r="BO978" i="267"/>
  <c r="BN978" i="267"/>
  <c r="BM978" i="267"/>
  <c r="BR978" i="267" s="1"/>
  <c r="BL978" i="267"/>
  <c r="BH978" i="267"/>
  <c r="BG978" i="267"/>
  <c r="BF978" i="267"/>
  <c r="BE978" i="267"/>
  <c r="BA978" i="267"/>
  <c r="AX978" i="267"/>
  <c r="BB978" i="267" s="1"/>
  <c r="AW978" i="267"/>
  <c r="CN977" i="267"/>
  <c r="CI977" i="267"/>
  <c r="CH977" i="267"/>
  <c r="CM977" i="267" s="1"/>
  <c r="CG977" i="267"/>
  <c r="CL977" i="267" s="1"/>
  <c r="CD977" i="267"/>
  <c r="CC977" i="267"/>
  <c r="BZ977" i="267"/>
  <c r="BY977" i="267"/>
  <c r="BV977" i="267"/>
  <c r="BU977" i="267"/>
  <c r="BP977" i="267"/>
  <c r="BO977" i="267"/>
  <c r="BN977" i="267"/>
  <c r="BM977" i="267"/>
  <c r="BR977" i="267" s="1"/>
  <c r="BL977" i="267"/>
  <c r="BH977" i="267"/>
  <c r="BG977" i="267"/>
  <c r="BF977" i="267"/>
  <c r="BE977" i="267"/>
  <c r="BA977" i="267"/>
  <c r="AX977" i="267"/>
  <c r="BB977" i="267" s="1"/>
  <c r="AW977" i="267"/>
  <c r="CN976" i="267"/>
  <c r="CI976" i="267"/>
  <c r="CH976" i="267"/>
  <c r="CM976" i="267" s="1"/>
  <c r="CG976" i="267"/>
  <c r="CL976" i="267" s="1"/>
  <c r="CD976" i="267"/>
  <c r="CC976" i="267"/>
  <c r="BZ976" i="267"/>
  <c r="BY976" i="267"/>
  <c r="BV976" i="267"/>
  <c r="BU976" i="267"/>
  <c r="BP976" i="267"/>
  <c r="BO976" i="267"/>
  <c r="BN976" i="267"/>
  <c r="BM976" i="267"/>
  <c r="BR976" i="267" s="1"/>
  <c r="BL976" i="267"/>
  <c r="BH976" i="267"/>
  <c r="BG976" i="267"/>
  <c r="BF976" i="267"/>
  <c r="BE976" i="267"/>
  <c r="BA976" i="267"/>
  <c r="AX976" i="267"/>
  <c r="BB976" i="267" s="1"/>
  <c r="AW976" i="267"/>
  <c r="CN975" i="267"/>
  <c r="CI975" i="267"/>
  <c r="CH975" i="267"/>
  <c r="CM975" i="267" s="1"/>
  <c r="CG975" i="267"/>
  <c r="CL975" i="267" s="1"/>
  <c r="CD975" i="267"/>
  <c r="CC975" i="267"/>
  <c r="BZ975" i="267"/>
  <c r="BY975" i="267"/>
  <c r="BV975" i="267"/>
  <c r="BU975" i="267"/>
  <c r="BP975" i="267"/>
  <c r="BO975" i="267"/>
  <c r="BN975" i="267"/>
  <c r="BM975" i="267"/>
  <c r="BR975" i="267" s="1"/>
  <c r="BL975" i="267"/>
  <c r="BH975" i="267"/>
  <c r="BG975" i="267"/>
  <c r="BF975" i="267"/>
  <c r="BE975" i="267"/>
  <c r="BA975" i="267"/>
  <c r="AX975" i="267"/>
  <c r="BB975" i="267" s="1"/>
  <c r="AW975" i="267"/>
  <c r="CN974" i="267"/>
  <c r="CI974" i="267"/>
  <c r="CH974" i="267"/>
  <c r="CM974" i="267" s="1"/>
  <c r="CG974" i="267"/>
  <c r="CD974" i="267"/>
  <c r="CC974" i="267"/>
  <c r="BZ974" i="267"/>
  <c r="BY974" i="267"/>
  <c r="BV974" i="267"/>
  <c r="BU974" i="267"/>
  <c r="BP974" i="267"/>
  <c r="BO974" i="267"/>
  <c r="BN974" i="267"/>
  <c r="BM974" i="267"/>
  <c r="BR974" i="267" s="1"/>
  <c r="BL974" i="267"/>
  <c r="BH974" i="267"/>
  <c r="BG974" i="267"/>
  <c r="BF974" i="267"/>
  <c r="BE974" i="267"/>
  <c r="BA974" i="267"/>
  <c r="AX974" i="267"/>
  <c r="BB974" i="267" s="1"/>
  <c r="AW974" i="267"/>
  <c r="CN973" i="267"/>
  <c r="CI973" i="267"/>
  <c r="CH973" i="267"/>
  <c r="CM973" i="267" s="1"/>
  <c r="CG973" i="267"/>
  <c r="CL973" i="267" s="1"/>
  <c r="CD973" i="267"/>
  <c r="CC973" i="267"/>
  <c r="BZ973" i="267"/>
  <c r="BY973" i="267"/>
  <c r="BV973" i="267"/>
  <c r="BU973" i="267"/>
  <c r="BP973" i="267"/>
  <c r="BO973" i="267"/>
  <c r="BN973" i="267"/>
  <c r="BM973" i="267"/>
  <c r="BR973" i="267" s="1"/>
  <c r="BL973" i="267"/>
  <c r="BH973" i="267"/>
  <c r="BG973" i="267"/>
  <c r="BF973" i="267"/>
  <c r="BE973" i="267"/>
  <c r="BA973" i="267"/>
  <c r="AX973" i="267"/>
  <c r="BB973" i="267" s="1"/>
  <c r="AW973" i="267"/>
  <c r="CN972" i="267"/>
  <c r="CI972" i="267"/>
  <c r="CH972" i="267"/>
  <c r="CM972" i="267" s="1"/>
  <c r="CG972" i="267"/>
  <c r="CL972" i="267" s="1"/>
  <c r="CD972" i="267"/>
  <c r="CC972" i="267"/>
  <c r="BZ972" i="267"/>
  <c r="BY972" i="267"/>
  <c r="BV972" i="267"/>
  <c r="BU972" i="267"/>
  <c r="BP972" i="267"/>
  <c r="BO972" i="267"/>
  <c r="BN972" i="267"/>
  <c r="BM972" i="267"/>
  <c r="BR972" i="267" s="1"/>
  <c r="BL972" i="267"/>
  <c r="BH972" i="267"/>
  <c r="BG972" i="267"/>
  <c r="BF972" i="267"/>
  <c r="BE972" i="267"/>
  <c r="BA972" i="267"/>
  <c r="AX972" i="267"/>
  <c r="BB972" i="267" s="1"/>
  <c r="AW972" i="267"/>
  <c r="CN971" i="267"/>
  <c r="CI971" i="267"/>
  <c r="CH971" i="267"/>
  <c r="CM971" i="267" s="1"/>
  <c r="CG971" i="267"/>
  <c r="CD971" i="267"/>
  <c r="CC971" i="267"/>
  <c r="BZ971" i="267"/>
  <c r="BY971" i="267"/>
  <c r="BV971" i="267"/>
  <c r="BU971" i="267"/>
  <c r="BP971" i="267"/>
  <c r="BO971" i="267"/>
  <c r="BN971" i="267"/>
  <c r="BM971" i="267"/>
  <c r="BR971" i="267" s="1"/>
  <c r="BL971" i="267"/>
  <c r="BH971" i="267"/>
  <c r="BG971" i="267"/>
  <c r="BF971" i="267"/>
  <c r="BE971" i="267"/>
  <c r="BA971" i="267"/>
  <c r="AX971" i="267"/>
  <c r="BB971" i="267" s="1"/>
  <c r="AW971" i="267"/>
  <c r="CN970" i="267"/>
  <c r="CI970" i="267"/>
  <c r="CH970" i="267"/>
  <c r="CM970" i="267" s="1"/>
  <c r="CG970" i="267"/>
  <c r="CD970" i="267"/>
  <c r="CC970" i="267"/>
  <c r="BZ970" i="267"/>
  <c r="BY970" i="267"/>
  <c r="BV970" i="267"/>
  <c r="BU970" i="267"/>
  <c r="BP970" i="267"/>
  <c r="BO970" i="267"/>
  <c r="BN970" i="267"/>
  <c r="BM970" i="267"/>
  <c r="BR970" i="267" s="1"/>
  <c r="BL970" i="267"/>
  <c r="BH970" i="267"/>
  <c r="BG970" i="267"/>
  <c r="BF970" i="267"/>
  <c r="BE970" i="267"/>
  <c r="BA970" i="267"/>
  <c r="AX970" i="267"/>
  <c r="AW970" i="267"/>
  <c r="CN969" i="267"/>
  <c r="CI969" i="267"/>
  <c r="CH969" i="267"/>
  <c r="CM969" i="267" s="1"/>
  <c r="CG969" i="267"/>
  <c r="CL969" i="267" s="1"/>
  <c r="CD969" i="267"/>
  <c r="CC969" i="267"/>
  <c r="BZ969" i="267"/>
  <c r="BY969" i="267"/>
  <c r="BV969" i="267"/>
  <c r="BU969" i="267"/>
  <c r="BP969" i="267"/>
  <c r="BO969" i="267"/>
  <c r="BN969" i="267"/>
  <c r="BM969" i="267"/>
  <c r="BR969" i="267" s="1"/>
  <c r="BL969" i="267"/>
  <c r="BH969" i="267"/>
  <c r="BG969" i="267"/>
  <c r="BF969" i="267"/>
  <c r="BE969" i="267"/>
  <c r="BA969" i="267"/>
  <c r="AX969" i="267"/>
  <c r="BB969" i="267" s="1"/>
  <c r="AW969" i="267"/>
  <c r="CN968" i="267"/>
  <c r="CI968" i="267"/>
  <c r="CH968" i="267"/>
  <c r="CM968" i="267" s="1"/>
  <c r="CG968" i="267"/>
  <c r="CL968" i="267" s="1"/>
  <c r="CD968" i="267"/>
  <c r="CC968" i="267"/>
  <c r="BZ968" i="267"/>
  <c r="BY968" i="267"/>
  <c r="BV968" i="267"/>
  <c r="BU968" i="267"/>
  <c r="BP968" i="267"/>
  <c r="BO968" i="267"/>
  <c r="BN968" i="267"/>
  <c r="BM968" i="267"/>
  <c r="BR968" i="267" s="1"/>
  <c r="BL968" i="267"/>
  <c r="BH968" i="267"/>
  <c r="BG968" i="267"/>
  <c r="BF968" i="267"/>
  <c r="BE968" i="267"/>
  <c r="BA968" i="267"/>
  <c r="AX968" i="267"/>
  <c r="BB968" i="267" s="1"/>
  <c r="AW968" i="267"/>
  <c r="CN967" i="267"/>
  <c r="CI967" i="267"/>
  <c r="CH967" i="267"/>
  <c r="CM967" i="267" s="1"/>
  <c r="CG967" i="267"/>
  <c r="CD967" i="267"/>
  <c r="CC967" i="267"/>
  <c r="BZ967" i="267"/>
  <c r="BY967" i="267"/>
  <c r="BV967" i="267"/>
  <c r="BU967" i="267"/>
  <c r="BP967" i="267"/>
  <c r="BO967" i="267"/>
  <c r="BN967" i="267"/>
  <c r="BM967" i="267"/>
  <c r="BR967" i="267" s="1"/>
  <c r="BL967" i="267"/>
  <c r="BH967" i="267"/>
  <c r="BG967" i="267"/>
  <c r="BF967" i="267"/>
  <c r="BE967" i="267"/>
  <c r="BA967" i="267"/>
  <c r="AX967" i="267"/>
  <c r="BB967" i="267" s="1"/>
  <c r="AW967" i="267"/>
  <c r="CN966" i="267"/>
  <c r="CI966" i="267"/>
  <c r="CH966" i="267"/>
  <c r="CM966" i="267" s="1"/>
  <c r="CG966" i="267"/>
  <c r="CL966" i="267" s="1"/>
  <c r="CD966" i="267"/>
  <c r="CC966" i="267"/>
  <c r="BZ966" i="267"/>
  <c r="BY966" i="267"/>
  <c r="BV966" i="267"/>
  <c r="BU966" i="267"/>
  <c r="BP966" i="267"/>
  <c r="BO966" i="267"/>
  <c r="BN966" i="267"/>
  <c r="BM966" i="267"/>
  <c r="BR966" i="267" s="1"/>
  <c r="BL966" i="267"/>
  <c r="BH966" i="267"/>
  <c r="BG966" i="267"/>
  <c r="BF966" i="267"/>
  <c r="BE966" i="267"/>
  <c r="BA966" i="267"/>
  <c r="AX966" i="267"/>
  <c r="BB966" i="267" s="1"/>
  <c r="AW966" i="267"/>
  <c r="CN965" i="267"/>
  <c r="CI965" i="267"/>
  <c r="CH965" i="267"/>
  <c r="CM965" i="267" s="1"/>
  <c r="CG965" i="267"/>
  <c r="CL965" i="267" s="1"/>
  <c r="CD965" i="267"/>
  <c r="CC965" i="267"/>
  <c r="BZ965" i="267"/>
  <c r="BY965" i="267"/>
  <c r="BV965" i="267"/>
  <c r="BU965" i="267"/>
  <c r="BP965" i="267"/>
  <c r="BO965" i="267"/>
  <c r="BN965" i="267"/>
  <c r="BM965" i="267"/>
  <c r="BR965" i="267" s="1"/>
  <c r="BL965" i="267"/>
  <c r="BH965" i="267"/>
  <c r="BG965" i="267"/>
  <c r="BF965" i="267"/>
  <c r="BE965" i="267"/>
  <c r="BA965" i="267"/>
  <c r="AX965" i="267"/>
  <c r="BB965" i="267" s="1"/>
  <c r="AW965" i="267"/>
  <c r="CN964" i="267"/>
  <c r="CI964" i="267"/>
  <c r="CH964" i="267"/>
  <c r="CM964" i="267" s="1"/>
  <c r="CG964" i="267"/>
  <c r="CL964" i="267" s="1"/>
  <c r="CD964" i="267"/>
  <c r="CC964" i="267"/>
  <c r="BZ964" i="267"/>
  <c r="BY964" i="267"/>
  <c r="BV964" i="267"/>
  <c r="BU964" i="267"/>
  <c r="BP964" i="267"/>
  <c r="BO964" i="267"/>
  <c r="BN964" i="267"/>
  <c r="BM964" i="267"/>
  <c r="BR964" i="267" s="1"/>
  <c r="BL964" i="267"/>
  <c r="BH964" i="267"/>
  <c r="BG964" i="267"/>
  <c r="BF964" i="267"/>
  <c r="BE964" i="267"/>
  <c r="BA964" i="267"/>
  <c r="AX964" i="267"/>
  <c r="BB964" i="267" s="1"/>
  <c r="AW964" i="267"/>
  <c r="CN963" i="267"/>
  <c r="CI963" i="267"/>
  <c r="CH963" i="267"/>
  <c r="CM963" i="267" s="1"/>
  <c r="CG963" i="267"/>
  <c r="CD963" i="267"/>
  <c r="CC963" i="267"/>
  <c r="BZ963" i="267"/>
  <c r="BY963" i="267"/>
  <c r="BV963" i="267"/>
  <c r="BU963" i="267"/>
  <c r="BP963" i="267"/>
  <c r="BO963" i="267"/>
  <c r="BN963" i="267"/>
  <c r="BM963" i="267"/>
  <c r="BR963" i="267" s="1"/>
  <c r="BL963" i="267"/>
  <c r="BH963" i="267"/>
  <c r="BG963" i="267"/>
  <c r="BF963" i="267"/>
  <c r="BE963" i="267"/>
  <c r="BA963" i="267"/>
  <c r="AX963" i="267"/>
  <c r="BB963" i="267" s="1"/>
  <c r="AW963" i="267"/>
  <c r="CN962" i="267"/>
  <c r="CI962" i="267"/>
  <c r="CH962" i="267"/>
  <c r="CM962" i="267" s="1"/>
  <c r="CG962" i="267"/>
  <c r="CL962" i="267" s="1"/>
  <c r="CD962" i="267"/>
  <c r="CC962" i="267"/>
  <c r="BZ962" i="267"/>
  <c r="BY962" i="267"/>
  <c r="BV962" i="267"/>
  <c r="BU962" i="267"/>
  <c r="BP962" i="267"/>
  <c r="BO962" i="267"/>
  <c r="BN962" i="267"/>
  <c r="BM962" i="267"/>
  <c r="BR962" i="267" s="1"/>
  <c r="BL962" i="267"/>
  <c r="BH962" i="267"/>
  <c r="BG962" i="267"/>
  <c r="BF962" i="267"/>
  <c r="BE962" i="267"/>
  <c r="BA962" i="267"/>
  <c r="AX962" i="267"/>
  <c r="BB962" i="267" s="1"/>
  <c r="AW962" i="267"/>
  <c r="CN961" i="267"/>
  <c r="CI961" i="267"/>
  <c r="CH961" i="267"/>
  <c r="CM961" i="267" s="1"/>
  <c r="CG961" i="267"/>
  <c r="CL961" i="267" s="1"/>
  <c r="CD961" i="267"/>
  <c r="CC961" i="267"/>
  <c r="BZ961" i="267"/>
  <c r="BY961" i="267"/>
  <c r="BV961" i="267"/>
  <c r="BU961" i="267"/>
  <c r="BP961" i="267"/>
  <c r="BO961" i="267"/>
  <c r="BN961" i="267"/>
  <c r="BM961" i="267"/>
  <c r="BR961" i="267" s="1"/>
  <c r="BL961" i="267"/>
  <c r="BH961" i="267"/>
  <c r="BG961" i="267"/>
  <c r="BF961" i="267"/>
  <c r="BE961" i="267"/>
  <c r="BA961" i="267"/>
  <c r="AX961" i="267"/>
  <c r="BB961" i="267" s="1"/>
  <c r="AW961" i="267"/>
  <c r="CN960" i="267"/>
  <c r="CI960" i="267"/>
  <c r="CH960" i="267"/>
  <c r="CM960" i="267" s="1"/>
  <c r="CG960" i="267"/>
  <c r="CL960" i="267" s="1"/>
  <c r="CD960" i="267"/>
  <c r="CC960" i="267"/>
  <c r="BZ960" i="267"/>
  <c r="BY960" i="267"/>
  <c r="BV960" i="267"/>
  <c r="BU960" i="267"/>
  <c r="BP960" i="267"/>
  <c r="BO960" i="267"/>
  <c r="BN960" i="267"/>
  <c r="BM960" i="267"/>
  <c r="BR960" i="267" s="1"/>
  <c r="BL960" i="267"/>
  <c r="BH960" i="267"/>
  <c r="BG960" i="267"/>
  <c r="BF960" i="267"/>
  <c r="BE960" i="267"/>
  <c r="BA960" i="267"/>
  <c r="AX960" i="267"/>
  <c r="BB960" i="267" s="1"/>
  <c r="AW960" i="267"/>
  <c r="CN959" i="267"/>
  <c r="CI959" i="267"/>
  <c r="CH959" i="267"/>
  <c r="CM959" i="267" s="1"/>
  <c r="CG959" i="267"/>
  <c r="CD959" i="267"/>
  <c r="CC959" i="267"/>
  <c r="BZ959" i="267"/>
  <c r="BY959" i="267"/>
  <c r="BV959" i="267"/>
  <c r="BU959" i="267"/>
  <c r="BP959" i="267"/>
  <c r="BO959" i="267"/>
  <c r="BN959" i="267"/>
  <c r="BM959" i="267"/>
  <c r="BR959" i="267" s="1"/>
  <c r="BL959" i="267"/>
  <c r="BH959" i="267"/>
  <c r="BG959" i="267"/>
  <c r="BF959" i="267"/>
  <c r="BE959" i="267"/>
  <c r="BA959" i="267"/>
  <c r="AX959" i="267"/>
  <c r="BB959" i="267" s="1"/>
  <c r="AW959" i="267"/>
  <c r="CN958" i="267"/>
  <c r="CI958" i="267"/>
  <c r="CH958" i="267"/>
  <c r="CM958" i="267" s="1"/>
  <c r="CG958" i="267"/>
  <c r="CD958" i="267"/>
  <c r="CC958" i="267"/>
  <c r="BZ958" i="267"/>
  <c r="BY958" i="267"/>
  <c r="BV958" i="267"/>
  <c r="BU958" i="267"/>
  <c r="BP958" i="267"/>
  <c r="BO958" i="267"/>
  <c r="BN958" i="267"/>
  <c r="BM958" i="267"/>
  <c r="BR958" i="267" s="1"/>
  <c r="BL958" i="267"/>
  <c r="BH958" i="267"/>
  <c r="BG958" i="267"/>
  <c r="BF958" i="267"/>
  <c r="BE958" i="267"/>
  <c r="BA958" i="267"/>
  <c r="AX958" i="267"/>
  <c r="BB958" i="267" s="1"/>
  <c r="AW958" i="267"/>
  <c r="CN957" i="267"/>
  <c r="CI957" i="267"/>
  <c r="CH957" i="267"/>
  <c r="CM957" i="267" s="1"/>
  <c r="CG957" i="267"/>
  <c r="CL957" i="267" s="1"/>
  <c r="CD957" i="267"/>
  <c r="CC957" i="267"/>
  <c r="BZ957" i="267"/>
  <c r="BY957" i="267"/>
  <c r="BV957" i="267"/>
  <c r="BU957" i="267"/>
  <c r="BP957" i="267"/>
  <c r="BO957" i="267"/>
  <c r="BN957" i="267"/>
  <c r="BM957" i="267"/>
  <c r="BR957" i="267" s="1"/>
  <c r="BL957" i="267"/>
  <c r="BH957" i="267"/>
  <c r="BG957" i="267"/>
  <c r="BF957" i="267"/>
  <c r="BE957" i="267"/>
  <c r="BA957" i="267"/>
  <c r="AX957" i="267"/>
  <c r="BB957" i="267" s="1"/>
  <c r="AW957" i="267"/>
  <c r="CN956" i="267"/>
  <c r="CI956" i="267"/>
  <c r="CH956" i="267"/>
  <c r="CM956" i="267" s="1"/>
  <c r="CG956" i="267"/>
  <c r="CD956" i="267"/>
  <c r="CC956" i="267"/>
  <c r="BZ956" i="267"/>
  <c r="BY956" i="267"/>
  <c r="BV956" i="267"/>
  <c r="BU956" i="267"/>
  <c r="BP956" i="267"/>
  <c r="BO956" i="267"/>
  <c r="BN956" i="267"/>
  <c r="BM956" i="267"/>
  <c r="BR956" i="267" s="1"/>
  <c r="BL956" i="267"/>
  <c r="BH956" i="267"/>
  <c r="BG956" i="267"/>
  <c r="BF956" i="267"/>
  <c r="BE956" i="267"/>
  <c r="BA956" i="267"/>
  <c r="AX956" i="267"/>
  <c r="BB956" i="267" s="1"/>
  <c r="AW956" i="267"/>
  <c r="CN955" i="267"/>
  <c r="CI955" i="267"/>
  <c r="CH955" i="267"/>
  <c r="CM955" i="267" s="1"/>
  <c r="CG955" i="267"/>
  <c r="CL955" i="267" s="1"/>
  <c r="CD955" i="267"/>
  <c r="CC955" i="267"/>
  <c r="BZ955" i="267"/>
  <c r="BY955" i="267"/>
  <c r="BV955" i="267"/>
  <c r="BU955" i="267"/>
  <c r="BP955" i="267"/>
  <c r="BO955" i="267"/>
  <c r="BN955" i="267"/>
  <c r="BM955" i="267"/>
  <c r="BR955" i="267" s="1"/>
  <c r="BL955" i="267"/>
  <c r="BH955" i="267"/>
  <c r="BG955" i="267"/>
  <c r="BF955" i="267"/>
  <c r="BE955" i="267"/>
  <c r="BA955" i="267"/>
  <c r="AX955" i="267"/>
  <c r="BB955" i="267" s="1"/>
  <c r="AW955" i="267"/>
  <c r="CN954" i="267"/>
  <c r="CI954" i="267"/>
  <c r="CH954" i="267"/>
  <c r="CM954" i="267" s="1"/>
  <c r="CG954" i="267"/>
  <c r="CL954" i="267" s="1"/>
  <c r="CD954" i="267"/>
  <c r="CC954" i="267"/>
  <c r="BZ954" i="267"/>
  <c r="BY954" i="267"/>
  <c r="BV954" i="267"/>
  <c r="BU954" i="267"/>
  <c r="BP954" i="267"/>
  <c r="BO954" i="267"/>
  <c r="BN954" i="267"/>
  <c r="BM954" i="267"/>
  <c r="BR954" i="267" s="1"/>
  <c r="BL954" i="267"/>
  <c r="BH954" i="267"/>
  <c r="BG954" i="267"/>
  <c r="BF954" i="267"/>
  <c r="BE954" i="267"/>
  <c r="BA954" i="267"/>
  <c r="AX954" i="267"/>
  <c r="AW954" i="267"/>
  <c r="CN953" i="267"/>
  <c r="CI953" i="267"/>
  <c r="CH953" i="267"/>
  <c r="CM953" i="267" s="1"/>
  <c r="CG953" i="267"/>
  <c r="CL953" i="267" s="1"/>
  <c r="CD953" i="267"/>
  <c r="CC953" i="267"/>
  <c r="BZ953" i="267"/>
  <c r="BY953" i="267"/>
  <c r="BV953" i="267"/>
  <c r="BU953" i="267"/>
  <c r="BP953" i="267"/>
  <c r="BO953" i="267"/>
  <c r="BN953" i="267"/>
  <c r="BM953" i="267"/>
  <c r="BR953" i="267" s="1"/>
  <c r="BL953" i="267"/>
  <c r="BH953" i="267"/>
  <c r="BG953" i="267"/>
  <c r="BF953" i="267"/>
  <c r="BE953" i="267"/>
  <c r="BA953" i="267"/>
  <c r="AX953" i="267"/>
  <c r="BB953" i="267" s="1"/>
  <c r="AW953" i="267"/>
  <c r="CN952" i="267"/>
  <c r="CI952" i="267"/>
  <c r="CH952" i="267"/>
  <c r="CM952" i="267" s="1"/>
  <c r="CG952" i="267"/>
  <c r="CD952" i="267"/>
  <c r="CC952" i="267"/>
  <c r="BZ952" i="267"/>
  <c r="BY952" i="267"/>
  <c r="BV952" i="267"/>
  <c r="BU952" i="267"/>
  <c r="BP952" i="267"/>
  <c r="BO952" i="267"/>
  <c r="BN952" i="267"/>
  <c r="BM952" i="267"/>
  <c r="BR952" i="267" s="1"/>
  <c r="BL952" i="267"/>
  <c r="BH952" i="267"/>
  <c r="BG952" i="267"/>
  <c r="BF952" i="267"/>
  <c r="BE952" i="267"/>
  <c r="BA952" i="267"/>
  <c r="AX952" i="267"/>
  <c r="BB952" i="267" s="1"/>
  <c r="AW952" i="267"/>
  <c r="CN951" i="267"/>
  <c r="CI951" i="267"/>
  <c r="CH951" i="267"/>
  <c r="CM951" i="267" s="1"/>
  <c r="CG951" i="267"/>
  <c r="CL951" i="267" s="1"/>
  <c r="CD951" i="267"/>
  <c r="CC951" i="267"/>
  <c r="BZ951" i="267"/>
  <c r="BY951" i="267"/>
  <c r="BV951" i="267"/>
  <c r="BU951" i="267"/>
  <c r="BP951" i="267"/>
  <c r="BO951" i="267"/>
  <c r="BN951" i="267"/>
  <c r="BM951" i="267"/>
  <c r="BR951" i="267" s="1"/>
  <c r="BL951" i="267"/>
  <c r="BH951" i="267"/>
  <c r="BG951" i="267"/>
  <c r="BF951" i="267"/>
  <c r="BE951" i="267"/>
  <c r="BA951" i="267"/>
  <c r="AX951" i="267"/>
  <c r="BB951" i="267" s="1"/>
  <c r="AW951" i="267"/>
  <c r="CN950" i="267"/>
  <c r="CI950" i="267"/>
  <c r="CH950" i="267"/>
  <c r="CM950" i="267" s="1"/>
  <c r="CG950" i="267"/>
  <c r="CL950" i="267" s="1"/>
  <c r="CD950" i="267"/>
  <c r="CC950" i="267"/>
  <c r="BZ950" i="267"/>
  <c r="BY950" i="267"/>
  <c r="BV950" i="267"/>
  <c r="BU950" i="267"/>
  <c r="BP950" i="267"/>
  <c r="BO950" i="267"/>
  <c r="BN950" i="267"/>
  <c r="BM950" i="267"/>
  <c r="BR950" i="267" s="1"/>
  <c r="BL950" i="267"/>
  <c r="BH950" i="267"/>
  <c r="BG950" i="267"/>
  <c r="BF950" i="267"/>
  <c r="BE950" i="267"/>
  <c r="BA950" i="267"/>
  <c r="AX950" i="267"/>
  <c r="BB950" i="267" s="1"/>
  <c r="AW950" i="267"/>
  <c r="CN949" i="267"/>
  <c r="CI949" i="267"/>
  <c r="CH949" i="267"/>
  <c r="CM949" i="267" s="1"/>
  <c r="CG949" i="267"/>
  <c r="CL949" i="267" s="1"/>
  <c r="CD949" i="267"/>
  <c r="CC949" i="267"/>
  <c r="BZ949" i="267"/>
  <c r="BY949" i="267"/>
  <c r="BV949" i="267"/>
  <c r="BU949" i="267"/>
  <c r="BP949" i="267"/>
  <c r="BO949" i="267"/>
  <c r="BN949" i="267"/>
  <c r="BM949" i="267"/>
  <c r="BR949" i="267" s="1"/>
  <c r="BL949" i="267"/>
  <c r="BH949" i="267"/>
  <c r="BG949" i="267"/>
  <c r="BF949" i="267"/>
  <c r="BE949" i="267"/>
  <c r="BA949" i="267"/>
  <c r="AX949" i="267"/>
  <c r="AW949" i="267"/>
  <c r="CN948" i="267"/>
  <c r="CI948" i="267"/>
  <c r="CH948" i="267"/>
  <c r="CM948" i="267" s="1"/>
  <c r="CG948" i="267"/>
  <c r="CL948" i="267" s="1"/>
  <c r="CD948" i="267"/>
  <c r="CC948" i="267"/>
  <c r="BZ948" i="267"/>
  <c r="BY948" i="267"/>
  <c r="BV948" i="267"/>
  <c r="BU948" i="267"/>
  <c r="BP948" i="267"/>
  <c r="BO948" i="267"/>
  <c r="BN948" i="267"/>
  <c r="BM948" i="267"/>
  <c r="BR948" i="267" s="1"/>
  <c r="BL948" i="267"/>
  <c r="BH948" i="267"/>
  <c r="BG948" i="267"/>
  <c r="BF948" i="267"/>
  <c r="BE948" i="267"/>
  <c r="BA948" i="267"/>
  <c r="AX948" i="267"/>
  <c r="BB948" i="267" s="1"/>
  <c r="AW948" i="267"/>
  <c r="CN947" i="267"/>
  <c r="CI947" i="267"/>
  <c r="CH947" i="267"/>
  <c r="CM947" i="267" s="1"/>
  <c r="CG947" i="267"/>
  <c r="CD947" i="267"/>
  <c r="CC947" i="267"/>
  <c r="BZ947" i="267"/>
  <c r="BY947" i="267"/>
  <c r="BV947" i="267"/>
  <c r="BU947" i="267"/>
  <c r="BP947" i="267"/>
  <c r="BO947" i="267"/>
  <c r="BN947" i="267"/>
  <c r="BM947" i="267"/>
  <c r="BR947" i="267" s="1"/>
  <c r="BL947" i="267"/>
  <c r="BH947" i="267"/>
  <c r="BG947" i="267"/>
  <c r="BF947" i="267"/>
  <c r="BE947" i="267"/>
  <c r="BA947" i="267"/>
  <c r="AX947" i="267"/>
  <c r="AW947" i="267"/>
  <c r="CN946" i="267"/>
  <c r="CI946" i="267"/>
  <c r="CH946" i="267"/>
  <c r="CM946" i="267" s="1"/>
  <c r="CG946" i="267"/>
  <c r="CD946" i="267"/>
  <c r="CC946" i="267"/>
  <c r="BZ946" i="267"/>
  <c r="BY946" i="267"/>
  <c r="BV946" i="267"/>
  <c r="BU946" i="267"/>
  <c r="BP946" i="267"/>
  <c r="BO946" i="267"/>
  <c r="BN946" i="267"/>
  <c r="BM946" i="267"/>
  <c r="BR946" i="267" s="1"/>
  <c r="BL946" i="267"/>
  <c r="BH946" i="267"/>
  <c r="BG946" i="267"/>
  <c r="BF946" i="267"/>
  <c r="BE946" i="267"/>
  <c r="BA946" i="267"/>
  <c r="AX946" i="267"/>
  <c r="BB946" i="267" s="1"/>
  <c r="AW946" i="267"/>
  <c r="CN945" i="267"/>
  <c r="CI945" i="267"/>
  <c r="CH945" i="267"/>
  <c r="CM945" i="267" s="1"/>
  <c r="CG945" i="267"/>
  <c r="CL945" i="267" s="1"/>
  <c r="CD945" i="267"/>
  <c r="CC945" i="267"/>
  <c r="BZ945" i="267"/>
  <c r="BY945" i="267"/>
  <c r="BV945" i="267"/>
  <c r="BU945" i="267"/>
  <c r="BP945" i="267"/>
  <c r="BO945" i="267"/>
  <c r="BN945" i="267"/>
  <c r="BM945" i="267"/>
  <c r="BR945" i="267" s="1"/>
  <c r="BL945" i="267"/>
  <c r="BH945" i="267"/>
  <c r="BG945" i="267"/>
  <c r="BF945" i="267"/>
  <c r="BE945" i="267"/>
  <c r="BA945" i="267"/>
  <c r="AX945" i="267"/>
  <c r="BB945" i="267" s="1"/>
  <c r="AW945" i="267"/>
  <c r="CN944" i="267"/>
  <c r="CI944" i="267"/>
  <c r="CH944" i="267"/>
  <c r="CM944" i="267" s="1"/>
  <c r="CG944" i="267"/>
  <c r="CL944" i="267" s="1"/>
  <c r="CD944" i="267"/>
  <c r="CC944" i="267"/>
  <c r="BZ944" i="267"/>
  <c r="BY944" i="267"/>
  <c r="BV944" i="267"/>
  <c r="BU944" i="267"/>
  <c r="BP944" i="267"/>
  <c r="BO944" i="267"/>
  <c r="BN944" i="267"/>
  <c r="BM944" i="267"/>
  <c r="BR944" i="267" s="1"/>
  <c r="BL944" i="267"/>
  <c r="BH944" i="267"/>
  <c r="BG944" i="267"/>
  <c r="BF944" i="267"/>
  <c r="BE944" i="267"/>
  <c r="BA944" i="267"/>
  <c r="AX944" i="267"/>
  <c r="BB944" i="267" s="1"/>
  <c r="AW944" i="267"/>
  <c r="CN943" i="267"/>
  <c r="CI943" i="267"/>
  <c r="CH943" i="267"/>
  <c r="CM943" i="267" s="1"/>
  <c r="CG943" i="267"/>
  <c r="CD943" i="267"/>
  <c r="CC943" i="267"/>
  <c r="BZ943" i="267"/>
  <c r="BY943" i="267"/>
  <c r="BV943" i="267"/>
  <c r="BU943" i="267"/>
  <c r="BP943" i="267"/>
  <c r="BO943" i="267"/>
  <c r="BN943" i="267"/>
  <c r="BM943" i="267"/>
  <c r="BR943" i="267" s="1"/>
  <c r="BL943" i="267"/>
  <c r="BH943" i="267"/>
  <c r="BG943" i="267"/>
  <c r="BF943" i="267"/>
  <c r="BE943" i="267"/>
  <c r="BA943" i="267"/>
  <c r="AX943" i="267"/>
  <c r="BB943" i="267" s="1"/>
  <c r="AW943" i="267"/>
  <c r="CN942" i="267"/>
  <c r="CI942" i="267"/>
  <c r="CH942" i="267"/>
  <c r="CM942" i="267" s="1"/>
  <c r="CG942" i="267"/>
  <c r="CD942" i="267"/>
  <c r="CC942" i="267"/>
  <c r="BZ942" i="267"/>
  <c r="BY942" i="267"/>
  <c r="BV942" i="267"/>
  <c r="BU942" i="267"/>
  <c r="BP942" i="267"/>
  <c r="BO942" i="267"/>
  <c r="BN942" i="267"/>
  <c r="BM942" i="267"/>
  <c r="BR942" i="267" s="1"/>
  <c r="BL942" i="267"/>
  <c r="BH942" i="267"/>
  <c r="BG942" i="267"/>
  <c r="BF942" i="267"/>
  <c r="BE942" i="267"/>
  <c r="BA942" i="267"/>
  <c r="AX942" i="267"/>
  <c r="BB942" i="267" s="1"/>
  <c r="AW942" i="267"/>
  <c r="CN941" i="267"/>
  <c r="CI941" i="267"/>
  <c r="CH941" i="267"/>
  <c r="CM941" i="267" s="1"/>
  <c r="CG941" i="267"/>
  <c r="CL941" i="267" s="1"/>
  <c r="CD941" i="267"/>
  <c r="CC941" i="267"/>
  <c r="BZ941" i="267"/>
  <c r="BY941" i="267"/>
  <c r="BV941" i="267"/>
  <c r="BU941" i="267"/>
  <c r="BP941" i="267"/>
  <c r="BO941" i="267"/>
  <c r="BN941" i="267"/>
  <c r="BM941" i="267"/>
  <c r="BR941" i="267" s="1"/>
  <c r="BL941" i="267"/>
  <c r="BH941" i="267"/>
  <c r="BG941" i="267"/>
  <c r="BF941" i="267"/>
  <c r="BE941" i="267"/>
  <c r="BA941" i="267"/>
  <c r="AX941" i="267"/>
  <c r="BB941" i="267" s="1"/>
  <c r="AW941" i="267"/>
  <c r="CN940" i="267"/>
  <c r="CI940" i="267"/>
  <c r="CH940" i="267"/>
  <c r="CM940" i="267" s="1"/>
  <c r="CG940" i="267"/>
  <c r="CD940" i="267"/>
  <c r="CC940" i="267"/>
  <c r="BZ940" i="267"/>
  <c r="BY940" i="267"/>
  <c r="BV940" i="267"/>
  <c r="BU940" i="267"/>
  <c r="BP940" i="267"/>
  <c r="BO940" i="267"/>
  <c r="BN940" i="267"/>
  <c r="BM940" i="267"/>
  <c r="BR940" i="267" s="1"/>
  <c r="BL940" i="267"/>
  <c r="BH940" i="267"/>
  <c r="BG940" i="267"/>
  <c r="BF940" i="267"/>
  <c r="BE940" i="267"/>
  <c r="BA940" i="267"/>
  <c r="AX940" i="267"/>
  <c r="BB940" i="267" s="1"/>
  <c r="AW940" i="267"/>
  <c r="CN939" i="267"/>
  <c r="CI939" i="267"/>
  <c r="CH939" i="267"/>
  <c r="CM939" i="267" s="1"/>
  <c r="CG939" i="267"/>
  <c r="CD939" i="267"/>
  <c r="CC939" i="267"/>
  <c r="BZ939" i="267"/>
  <c r="BY939" i="267"/>
  <c r="BV939" i="267"/>
  <c r="BU939" i="267"/>
  <c r="BP939" i="267"/>
  <c r="BO939" i="267"/>
  <c r="BN939" i="267"/>
  <c r="BM939" i="267"/>
  <c r="BR939" i="267" s="1"/>
  <c r="BL939" i="267"/>
  <c r="BH939" i="267"/>
  <c r="BG939" i="267"/>
  <c r="BF939" i="267"/>
  <c r="BE939" i="267"/>
  <c r="BA939" i="267"/>
  <c r="AX939" i="267"/>
  <c r="BB939" i="267" s="1"/>
  <c r="AW939" i="267"/>
  <c r="CN938" i="267"/>
  <c r="CI938" i="267"/>
  <c r="CH938" i="267"/>
  <c r="CM938" i="267" s="1"/>
  <c r="CG938" i="267"/>
  <c r="CL938" i="267" s="1"/>
  <c r="CD938" i="267"/>
  <c r="CC938" i="267"/>
  <c r="BZ938" i="267"/>
  <c r="BY938" i="267"/>
  <c r="BV938" i="267"/>
  <c r="BU938" i="267"/>
  <c r="BP938" i="267"/>
  <c r="BO938" i="267"/>
  <c r="BN938" i="267"/>
  <c r="BM938" i="267"/>
  <c r="BR938" i="267" s="1"/>
  <c r="BL938" i="267"/>
  <c r="BH938" i="267"/>
  <c r="BG938" i="267"/>
  <c r="BF938" i="267"/>
  <c r="BE938" i="267"/>
  <c r="BA938" i="267"/>
  <c r="AX938" i="267"/>
  <c r="BB938" i="267" s="1"/>
  <c r="AW938" i="267"/>
  <c r="CN937" i="267"/>
  <c r="CI937" i="267"/>
  <c r="CH937" i="267"/>
  <c r="CM937" i="267" s="1"/>
  <c r="CG937" i="267"/>
  <c r="CL937" i="267" s="1"/>
  <c r="CD937" i="267"/>
  <c r="CC937" i="267"/>
  <c r="BZ937" i="267"/>
  <c r="BY937" i="267"/>
  <c r="BV937" i="267"/>
  <c r="BU937" i="267"/>
  <c r="BP937" i="267"/>
  <c r="BO937" i="267"/>
  <c r="BN937" i="267"/>
  <c r="BM937" i="267"/>
  <c r="BR937" i="267" s="1"/>
  <c r="BL937" i="267"/>
  <c r="BH937" i="267"/>
  <c r="BG937" i="267"/>
  <c r="BF937" i="267"/>
  <c r="BE937" i="267"/>
  <c r="BA937" i="267"/>
  <c r="AX937" i="267"/>
  <c r="AW937" i="267"/>
  <c r="CN936" i="267"/>
  <c r="CI936" i="267"/>
  <c r="CH936" i="267"/>
  <c r="CM936" i="267" s="1"/>
  <c r="CG936" i="267"/>
  <c r="CL936" i="267" s="1"/>
  <c r="CD936" i="267"/>
  <c r="CC936" i="267"/>
  <c r="BZ936" i="267"/>
  <c r="BY936" i="267"/>
  <c r="BV936" i="267"/>
  <c r="BU936" i="267"/>
  <c r="BP936" i="267"/>
  <c r="BO936" i="267"/>
  <c r="BN936" i="267"/>
  <c r="BM936" i="267"/>
  <c r="BR936" i="267" s="1"/>
  <c r="BL936" i="267"/>
  <c r="BH936" i="267"/>
  <c r="BG936" i="267"/>
  <c r="BF936" i="267"/>
  <c r="BE936" i="267"/>
  <c r="BA936" i="267"/>
  <c r="AX936" i="267"/>
  <c r="BB936" i="267" s="1"/>
  <c r="AW936" i="267"/>
  <c r="CN935" i="267"/>
  <c r="CI935" i="267"/>
  <c r="CH935" i="267"/>
  <c r="CM935" i="267" s="1"/>
  <c r="CG935" i="267"/>
  <c r="CL935" i="267" s="1"/>
  <c r="CD935" i="267"/>
  <c r="CC935" i="267"/>
  <c r="BZ935" i="267"/>
  <c r="BY935" i="267"/>
  <c r="BV935" i="267"/>
  <c r="BU935" i="267"/>
  <c r="BP935" i="267"/>
  <c r="BO935" i="267"/>
  <c r="BN935" i="267"/>
  <c r="BM935" i="267"/>
  <c r="BR935" i="267" s="1"/>
  <c r="BL935" i="267"/>
  <c r="BH935" i="267"/>
  <c r="BG935" i="267"/>
  <c r="BF935" i="267"/>
  <c r="BE935" i="267"/>
  <c r="BA935" i="267"/>
  <c r="AX935" i="267"/>
  <c r="BB935" i="267" s="1"/>
  <c r="AW935" i="267"/>
  <c r="CN934" i="267"/>
  <c r="CI934" i="267"/>
  <c r="CH934" i="267"/>
  <c r="CM934" i="267" s="1"/>
  <c r="CG934" i="267"/>
  <c r="CD934" i="267"/>
  <c r="CC934" i="267"/>
  <c r="BZ934" i="267"/>
  <c r="BY934" i="267"/>
  <c r="BV934" i="267"/>
  <c r="BU934" i="267"/>
  <c r="BP934" i="267"/>
  <c r="BO934" i="267"/>
  <c r="BN934" i="267"/>
  <c r="BM934" i="267"/>
  <c r="BR934" i="267" s="1"/>
  <c r="BL934" i="267"/>
  <c r="BH934" i="267"/>
  <c r="BG934" i="267"/>
  <c r="BF934" i="267"/>
  <c r="BE934" i="267"/>
  <c r="BA934" i="267"/>
  <c r="AX934" i="267"/>
  <c r="BB934" i="267" s="1"/>
  <c r="AW934" i="267"/>
  <c r="CN933" i="267"/>
  <c r="CI933" i="267"/>
  <c r="CH933" i="267"/>
  <c r="CM933" i="267" s="1"/>
  <c r="CG933" i="267"/>
  <c r="CL933" i="267" s="1"/>
  <c r="CD933" i="267"/>
  <c r="CC933" i="267"/>
  <c r="BZ933" i="267"/>
  <c r="BY933" i="267"/>
  <c r="BV933" i="267"/>
  <c r="BU933" i="267"/>
  <c r="BP933" i="267"/>
  <c r="BO933" i="267"/>
  <c r="BN933" i="267"/>
  <c r="BM933" i="267"/>
  <c r="BR933" i="267" s="1"/>
  <c r="BL933" i="267"/>
  <c r="BH933" i="267"/>
  <c r="BG933" i="267"/>
  <c r="BF933" i="267"/>
  <c r="BE933" i="267"/>
  <c r="BA933" i="267"/>
  <c r="AX933" i="267"/>
  <c r="BB933" i="267" s="1"/>
  <c r="AW933" i="267"/>
  <c r="CN932" i="267"/>
  <c r="CI932" i="267"/>
  <c r="CH932" i="267"/>
  <c r="CM932" i="267" s="1"/>
  <c r="CG932" i="267"/>
  <c r="CL932" i="267" s="1"/>
  <c r="CD932" i="267"/>
  <c r="CC932" i="267"/>
  <c r="BZ932" i="267"/>
  <c r="BY932" i="267"/>
  <c r="BV932" i="267"/>
  <c r="BU932" i="267"/>
  <c r="BP932" i="267"/>
  <c r="BO932" i="267"/>
  <c r="BN932" i="267"/>
  <c r="BM932" i="267"/>
  <c r="BR932" i="267" s="1"/>
  <c r="BL932" i="267"/>
  <c r="BH932" i="267"/>
  <c r="BG932" i="267"/>
  <c r="BF932" i="267"/>
  <c r="BE932" i="267"/>
  <c r="BA932" i="267"/>
  <c r="AX932" i="267"/>
  <c r="BB932" i="267" s="1"/>
  <c r="AW932" i="267"/>
  <c r="CN931" i="267"/>
  <c r="CI931" i="267"/>
  <c r="CH931" i="267"/>
  <c r="CM931" i="267" s="1"/>
  <c r="CG931" i="267"/>
  <c r="CD931" i="267"/>
  <c r="CC931" i="267"/>
  <c r="BZ931" i="267"/>
  <c r="BY931" i="267"/>
  <c r="BV931" i="267"/>
  <c r="BU931" i="267"/>
  <c r="BP931" i="267"/>
  <c r="BO931" i="267"/>
  <c r="BN931" i="267"/>
  <c r="BM931" i="267"/>
  <c r="BR931" i="267" s="1"/>
  <c r="BL931" i="267"/>
  <c r="BH931" i="267"/>
  <c r="BG931" i="267"/>
  <c r="BF931" i="267"/>
  <c r="BE931" i="267"/>
  <c r="BA931" i="267"/>
  <c r="AX931" i="267"/>
  <c r="BB931" i="267" s="1"/>
  <c r="AW931" i="267"/>
  <c r="CN930" i="267"/>
  <c r="CI930" i="267"/>
  <c r="CH930" i="267"/>
  <c r="CM930" i="267" s="1"/>
  <c r="CG930" i="267"/>
  <c r="CD930" i="267"/>
  <c r="CC930" i="267"/>
  <c r="BZ930" i="267"/>
  <c r="BY930" i="267"/>
  <c r="BV930" i="267"/>
  <c r="BU930" i="267"/>
  <c r="BP930" i="267"/>
  <c r="BO930" i="267"/>
  <c r="BN930" i="267"/>
  <c r="BM930" i="267"/>
  <c r="BR930" i="267" s="1"/>
  <c r="BL930" i="267"/>
  <c r="BH930" i="267"/>
  <c r="BG930" i="267"/>
  <c r="BF930" i="267"/>
  <c r="BE930" i="267"/>
  <c r="BA930" i="267"/>
  <c r="AX930" i="267"/>
  <c r="BB930" i="267" s="1"/>
  <c r="AW930" i="267"/>
  <c r="CN929" i="267"/>
  <c r="CI929" i="267"/>
  <c r="CH929" i="267"/>
  <c r="CM929" i="267" s="1"/>
  <c r="CG929" i="267"/>
  <c r="CD929" i="267"/>
  <c r="CC929" i="267"/>
  <c r="BZ929" i="267"/>
  <c r="BY929" i="267"/>
  <c r="BV929" i="267"/>
  <c r="BU929" i="267"/>
  <c r="BP929" i="267"/>
  <c r="BO929" i="267"/>
  <c r="BN929" i="267"/>
  <c r="BM929" i="267"/>
  <c r="BR929" i="267" s="1"/>
  <c r="BL929" i="267"/>
  <c r="BH929" i="267"/>
  <c r="BG929" i="267"/>
  <c r="BF929" i="267"/>
  <c r="BE929" i="267"/>
  <c r="BA929" i="267"/>
  <c r="AX929" i="267"/>
  <c r="BB929" i="267" s="1"/>
  <c r="AW929" i="267"/>
  <c r="CN928" i="267"/>
  <c r="CI928" i="267"/>
  <c r="CH928" i="267"/>
  <c r="CM928" i="267" s="1"/>
  <c r="CG928" i="267"/>
  <c r="CL928" i="267" s="1"/>
  <c r="CD928" i="267"/>
  <c r="CC928" i="267"/>
  <c r="BZ928" i="267"/>
  <c r="BY928" i="267"/>
  <c r="BV928" i="267"/>
  <c r="BU928" i="267"/>
  <c r="BP928" i="267"/>
  <c r="BO928" i="267"/>
  <c r="BN928" i="267"/>
  <c r="BM928" i="267"/>
  <c r="BR928" i="267" s="1"/>
  <c r="BL928" i="267"/>
  <c r="BH928" i="267"/>
  <c r="BG928" i="267"/>
  <c r="BF928" i="267"/>
  <c r="BE928" i="267"/>
  <c r="BA928" i="267"/>
  <c r="AX928" i="267"/>
  <c r="BB928" i="267" s="1"/>
  <c r="AW928" i="267"/>
  <c r="CN927" i="267"/>
  <c r="CI927" i="267"/>
  <c r="CH927" i="267"/>
  <c r="CM927" i="267" s="1"/>
  <c r="CG927" i="267"/>
  <c r="CD927" i="267"/>
  <c r="CC927" i="267"/>
  <c r="BZ927" i="267"/>
  <c r="BY927" i="267"/>
  <c r="BV927" i="267"/>
  <c r="BU927" i="267"/>
  <c r="BP927" i="267"/>
  <c r="BO927" i="267"/>
  <c r="BN927" i="267"/>
  <c r="BM927" i="267"/>
  <c r="BR927" i="267" s="1"/>
  <c r="BL927" i="267"/>
  <c r="BH927" i="267"/>
  <c r="BG927" i="267"/>
  <c r="BF927" i="267"/>
  <c r="BE927" i="267"/>
  <c r="BA927" i="267"/>
  <c r="AX927" i="267"/>
  <c r="BB927" i="267" s="1"/>
  <c r="AW927" i="267"/>
  <c r="CN926" i="267"/>
  <c r="CI926" i="267"/>
  <c r="CH926" i="267"/>
  <c r="CM926" i="267" s="1"/>
  <c r="CG926" i="267"/>
  <c r="CL926" i="267" s="1"/>
  <c r="CD926" i="267"/>
  <c r="CC926" i="267"/>
  <c r="BZ926" i="267"/>
  <c r="BY926" i="267"/>
  <c r="BV926" i="267"/>
  <c r="BU926" i="267"/>
  <c r="BP926" i="267"/>
  <c r="BO926" i="267"/>
  <c r="BN926" i="267"/>
  <c r="BM926" i="267"/>
  <c r="BR926" i="267" s="1"/>
  <c r="BL926" i="267"/>
  <c r="BH926" i="267"/>
  <c r="BG926" i="267"/>
  <c r="BF926" i="267"/>
  <c r="BE926" i="267"/>
  <c r="BA926" i="267"/>
  <c r="AX926" i="267"/>
  <c r="BB926" i="267" s="1"/>
  <c r="AW926" i="267"/>
  <c r="CN925" i="267"/>
  <c r="CI925" i="267"/>
  <c r="CH925" i="267"/>
  <c r="CM925" i="267" s="1"/>
  <c r="CG925" i="267"/>
  <c r="CD925" i="267"/>
  <c r="CC925" i="267"/>
  <c r="BZ925" i="267"/>
  <c r="BY925" i="267"/>
  <c r="BV925" i="267"/>
  <c r="BU925" i="267"/>
  <c r="BP925" i="267"/>
  <c r="BO925" i="267"/>
  <c r="BN925" i="267"/>
  <c r="BM925" i="267"/>
  <c r="BR925" i="267" s="1"/>
  <c r="BL925" i="267"/>
  <c r="BH925" i="267"/>
  <c r="BG925" i="267"/>
  <c r="BF925" i="267"/>
  <c r="BE925" i="267"/>
  <c r="BA925" i="267"/>
  <c r="AX925" i="267"/>
  <c r="BB925" i="267" s="1"/>
  <c r="AW925" i="267"/>
  <c r="CN924" i="267"/>
  <c r="CI924" i="267"/>
  <c r="CH924" i="267"/>
  <c r="CM924" i="267" s="1"/>
  <c r="CG924" i="267"/>
  <c r="CL924" i="267" s="1"/>
  <c r="CD924" i="267"/>
  <c r="CC924" i="267"/>
  <c r="BZ924" i="267"/>
  <c r="BY924" i="267"/>
  <c r="BV924" i="267"/>
  <c r="BU924" i="267"/>
  <c r="BP924" i="267"/>
  <c r="BO924" i="267"/>
  <c r="BN924" i="267"/>
  <c r="BM924" i="267"/>
  <c r="BR924" i="267" s="1"/>
  <c r="BL924" i="267"/>
  <c r="BH924" i="267"/>
  <c r="BG924" i="267"/>
  <c r="BF924" i="267"/>
  <c r="BE924" i="267"/>
  <c r="BA924" i="267"/>
  <c r="AX924" i="267"/>
  <c r="BB924" i="267" s="1"/>
  <c r="AW924" i="267"/>
  <c r="CN923" i="267"/>
  <c r="CI923" i="267"/>
  <c r="CH923" i="267"/>
  <c r="CM923" i="267" s="1"/>
  <c r="CG923" i="267"/>
  <c r="CL923" i="267" s="1"/>
  <c r="CD923" i="267"/>
  <c r="CC923" i="267"/>
  <c r="BZ923" i="267"/>
  <c r="BY923" i="267"/>
  <c r="BV923" i="267"/>
  <c r="BU923" i="267"/>
  <c r="BP923" i="267"/>
  <c r="BO923" i="267"/>
  <c r="BN923" i="267"/>
  <c r="BM923" i="267"/>
  <c r="BR923" i="267" s="1"/>
  <c r="BL923" i="267"/>
  <c r="BH923" i="267"/>
  <c r="BG923" i="267"/>
  <c r="BF923" i="267"/>
  <c r="BE923" i="267"/>
  <c r="BA923" i="267"/>
  <c r="AX923" i="267"/>
  <c r="BB923" i="267" s="1"/>
  <c r="AW923" i="267"/>
  <c r="CN922" i="267"/>
  <c r="CI922" i="267"/>
  <c r="CH922" i="267"/>
  <c r="CM922" i="267" s="1"/>
  <c r="CG922" i="267"/>
  <c r="CD922" i="267"/>
  <c r="CC922" i="267"/>
  <c r="BZ922" i="267"/>
  <c r="BY922" i="267"/>
  <c r="BV922" i="267"/>
  <c r="BU922" i="267"/>
  <c r="BP922" i="267"/>
  <c r="BO922" i="267"/>
  <c r="BN922" i="267"/>
  <c r="BM922" i="267"/>
  <c r="BR922" i="267" s="1"/>
  <c r="BL922" i="267"/>
  <c r="BH922" i="267"/>
  <c r="BG922" i="267"/>
  <c r="BF922" i="267"/>
  <c r="BE922" i="267"/>
  <c r="BA922" i="267"/>
  <c r="AX922" i="267"/>
  <c r="BB922" i="267" s="1"/>
  <c r="AW922" i="267"/>
  <c r="CN921" i="267"/>
  <c r="CI921" i="267"/>
  <c r="CH921" i="267"/>
  <c r="CM921" i="267" s="1"/>
  <c r="CG921" i="267"/>
  <c r="CD921" i="267"/>
  <c r="CC921" i="267"/>
  <c r="BZ921" i="267"/>
  <c r="BY921" i="267"/>
  <c r="BV921" i="267"/>
  <c r="BU921" i="267"/>
  <c r="BP921" i="267"/>
  <c r="BO921" i="267"/>
  <c r="BN921" i="267"/>
  <c r="BM921" i="267"/>
  <c r="BR921" i="267" s="1"/>
  <c r="BL921" i="267"/>
  <c r="BH921" i="267"/>
  <c r="BG921" i="267"/>
  <c r="BF921" i="267"/>
  <c r="BE921" i="267"/>
  <c r="BA921" i="267"/>
  <c r="AX921" i="267"/>
  <c r="AW921" i="267"/>
  <c r="CN920" i="267"/>
  <c r="CI920" i="267"/>
  <c r="CH920" i="267"/>
  <c r="CM920" i="267" s="1"/>
  <c r="CG920" i="267"/>
  <c r="CL920" i="267" s="1"/>
  <c r="CD920" i="267"/>
  <c r="CC920" i="267"/>
  <c r="BZ920" i="267"/>
  <c r="BY920" i="267"/>
  <c r="BV920" i="267"/>
  <c r="BU920" i="267"/>
  <c r="BP920" i="267"/>
  <c r="BO920" i="267"/>
  <c r="BN920" i="267"/>
  <c r="BM920" i="267"/>
  <c r="BR920" i="267" s="1"/>
  <c r="BL920" i="267"/>
  <c r="BH920" i="267"/>
  <c r="BG920" i="267"/>
  <c r="BF920" i="267"/>
  <c r="BE920" i="267"/>
  <c r="BA920" i="267"/>
  <c r="AX920" i="267"/>
  <c r="BB920" i="267" s="1"/>
  <c r="AW920" i="267"/>
  <c r="CN919" i="267"/>
  <c r="CI919" i="267"/>
  <c r="CH919" i="267"/>
  <c r="CM919" i="267" s="1"/>
  <c r="CG919" i="267"/>
  <c r="CL919" i="267" s="1"/>
  <c r="CD919" i="267"/>
  <c r="CC919" i="267"/>
  <c r="BZ919" i="267"/>
  <c r="BY919" i="267"/>
  <c r="BV919" i="267"/>
  <c r="BU919" i="267"/>
  <c r="BP919" i="267"/>
  <c r="BO919" i="267"/>
  <c r="BN919" i="267"/>
  <c r="BM919" i="267"/>
  <c r="BR919" i="267" s="1"/>
  <c r="BL919" i="267"/>
  <c r="BH919" i="267"/>
  <c r="BG919" i="267"/>
  <c r="BF919" i="267"/>
  <c r="BE919" i="267"/>
  <c r="BA919" i="267"/>
  <c r="AX919" i="267"/>
  <c r="BB919" i="267" s="1"/>
  <c r="AW919" i="267"/>
  <c r="CN918" i="267"/>
  <c r="CI918" i="267"/>
  <c r="CH918" i="267"/>
  <c r="CM918" i="267" s="1"/>
  <c r="CG918" i="267"/>
  <c r="CL918" i="267" s="1"/>
  <c r="CD918" i="267"/>
  <c r="CC918" i="267"/>
  <c r="BZ918" i="267"/>
  <c r="BY918" i="267"/>
  <c r="BV918" i="267"/>
  <c r="BU918" i="267"/>
  <c r="BP918" i="267"/>
  <c r="BO918" i="267"/>
  <c r="BN918" i="267"/>
  <c r="BM918" i="267"/>
  <c r="BR918" i="267" s="1"/>
  <c r="BL918" i="267"/>
  <c r="BH918" i="267"/>
  <c r="BG918" i="267"/>
  <c r="BF918" i="267"/>
  <c r="BE918" i="267"/>
  <c r="BA918" i="267"/>
  <c r="AX918" i="267"/>
  <c r="BB918" i="267" s="1"/>
  <c r="AW918" i="267"/>
  <c r="CN917" i="267"/>
  <c r="CI917" i="267"/>
  <c r="CH917" i="267"/>
  <c r="CM917" i="267" s="1"/>
  <c r="CG917" i="267"/>
  <c r="CD917" i="267"/>
  <c r="CC917" i="267"/>
  <c r="BZ917" i="267"/>
  <c r="BY917" i="267"/>
  <c r="BV917" i="267"/>
  <c r="BU917" i="267"/>
  <c r="BP917" i="267"/>
  <c r="BO917" i="267"/>
  <c r="BN917" i="267"/>
  <c r="BM917" i="267"/>
  <c r="BR917" i="267" s="1"/>
  <c r="BL917" i="267"/>
  <c r="BH917" i="267"/>
  <c r="BG917" i="267"/>
  <c r="BF917" i="267"/>
  <c r="BE917" i="267"/>
  <c r="BA917" i="267"/>
  <c r="AX917" i="267"/>
  <c r="AW917" i="267"/>
  <c r="CN916" i="267"/>
  <c r="CI916" i="267"/>
  <c r="CH916" i="267"/>
  <c r="CM916" i="267" s="1"/>
  <c r="CG916" i="267"/>
  <c r="CL916" i="267" s="1"/>
  <c r="CD916" i="267"/>
  <c r="CC916" i="267"/>
  <c r="BZ916" i="267"/>
  <c r="BY916" i="267"/>
  <c r="BV916" i="267"/>
  <c r="BU916" i="267"/>
  <c r="BP916" i="267"/>
  <c r="BO916" i="267"/>
  <c r="BN916" i="267"/>
  <c r="BM916" i="267"/>
  <c r="BR916" i="267" s="1"/>
  <c r="BL916" i="267"/>
  <c r="BH916" i="267"/>
  <c r="BG916" i="267"/>
  <c r="BF916" i="267"/>
  <c r="BE916" i="267"/>
  <c r="BA916" i="267"/>
  <c r="AX916" i="267"/>
  <c r="BB916" i="267" s="1"/>
  <c r="AW916" i="267"/>
  <c r="CN915" i="267"/>
  <c r="CI915" i="267"/>
  <c r="CH915" i="267"/>
  <c r="CM915" i="267" s="1"/>
  <c r="CG915" i="267"/>
  <c r="CL915" i="267" s="1"/>
  <c r="CD915" i="267"/>
  <c r="CC915" i="267"/>
  <c r="BZ915" i="267"/>
  <c r="BY915" i="267"/>
  <c r="BV915" i="267"/>
  <c r="BU915" i="267"/>
  <c r="BP915" i="267"/>
  <c r="BO915" i="267"/>
  <c r="BN915" i="267"/>
  <c r="BM915" i="267"/>
  <c r="BR915" i="267" s="1"/>
  <c r="BL915" i="267"/>
  <c r="BH915" i="267"/>
  <c r="BG915" i="267"/>
  <c r="BF915" i="267"/>
  <c r="BE915" i="267"/>
  <c r="BA915" i="267"/>
  <c r="AX915" i="267"/>
  <c r="BB915" i="267" s="1"/>
  <c r="AW915" i="267"/>
  <c r="CN914" i="267"/>
  <c r="CI914" i="267"/>
  <c r="CH914" i="267"/>
  <c r="CM914" i="267" s="1"/>
  <c r="CG914" i="267"/>
  <c r="CD914" i="267"/>
  <c r="CC914" i="267"/>
  <c r="BZ914" i="267"/>
  <c r="BY914" i="267"/>
  <c r="BV914" i="267"/>
  <c r="BU914" i="267"/>
  <c r="BP914" i="267"/>
  <c r="BO914" i="267"/>
  <c r="BN914" i="267"/>
  <c r="BM914" i="267"/>
  <c r="BR914" i="267" s="1"/>
  <c r="BL914" i="267"/>
  <c r="BH914" i="267"/>
  <c r="BG914" i="267"/>
  <c r="BF914" i="267"/>
  <c r="BE914" i="267"/>
  <c r="BA914" i="267"/>
  <c r="AX914" i="267"/>
  <c r="BB914" i="267" s="1"/>
  <c r="AW914" i="267"/>
  <c r="CN913" i="267"/>
  <c r="CI913" i="267"/>
  <c r="CH913" i="267"/>
  <c r="CM913" i="267" s="1"/>
  <c r="CG913" i="267"/>
  <c r="CL913" i="267" s="1"/>
  <c r="CD913" i="267"/>
  <c r="CC913" i="267"/>
  <c r="BZ913" i="267"/>
  <c r="BY913" i="267"/>
  <c r="BV913" i="267"/>
  <c r="BU913" i="267"/>
  <c r="BP913" i="267"/>
  <c r="BO913" i="267"/>
  <c r="BN913" i="267"/>
  <c r="BM913" i="267"/>
  <c r="BR913" i="267" s="1"/>
  <c r="BL913" i="267"/>
  <c r="BH913" i="267"/>
  <c r="BG913" i="267"/>
  <c r="BF913" i="267"/>
  <c r="BE913" i="267"/>
  <c r="BA913" i="267"/>
  <c r="AX913" i="267"/>
  <c r="BB913" i="267" s="1"/>
  <c r="AW913" i="267"/>
  <c r="CN912" i="267"/>
  <c r="CI912" i="267"/>
  <c r="CH912" i="267"/>
  <c r="CM912" i="267" s="1"/>
  <c r="CG912" i="267"/>
  <c r="CL912" i="267" s="1"/>
  <c r="CD912" i="267"/>
  <c r="CC912" i="267"/>
  <c r="BZ912" i="267"/>
  <c r="BY912" i="267"/>
  <c r="BV912" i="267"/>
  <c r="BU912" i="267"/>
  <c r="BP912" i="267"/>
  <c r="BO912" i="267"/>
  <c r="BN912" i="267"/>
  <c r="BM912" i="267"/>
  <c r="BR912" i="267" s="1"/>
  <c r="BL912" i="267"/>
  <c r="BH912" i="267"/>
  <c r="BG912" i="267"/>
  <c r="BF912" i="267"/>
  <c r="BE912" i="267"/>
  <c r="BA912" i="267"/>
  <c r="AX912" i="267"/>
  <c r="BB912" i="267" s="1"/>
  <c r="AW912" i="267"/>
  <c r="CN911" i="267"/>
  <c r="CI911" i="267"/>
  <c r="CH911" i="267"/>
  <c r="CM911" i="267" s="1"/>
  <c r="CG911" i="267"/>
  <c r="CD911" i="267"/>
  <c r="CC911" i="267"/>
  <c r="BZ911" i="267"/>
  <c r="BY911" i="267"/>
  <c r="BV911" i="267"/>
  <c r="BU911" i="267"/>
  <c r="BP911" i="267"/>
  <c r="BO911" i="267"/>
  <c r="BN911" i="267"/>
  <c r="BM911" i="267"/>
  <c r="BR911" i="267" s="1"/>
  <c r="BL911" i="267"/>
  <c r="BH911" i="267"/>
  <c r="BG911" i="267"/>
  <c r="BF911" i="267"/>
  <c r="BE911" i="267"/>
  <c r="BA911" i="267"/>
  <c r="AX911" i="267"/>
  <c r="BB911" i="267" s="1"/>
  <c r="AW911" i="267"/>
  <c r="CN910" i="267"/>
  <c r="CI910" i="267"/>
  <c r="CH910" i="267"/>
  <c r="CM910" i="267" s="1"/>
  <c r="CG910" i="267"/>
  <c r="CD910" i="267"/>
  <c r="CC910" i="267"/>
  <c r="BZ910" i="267"/>
  <c r="BY910" i="267"/>
  <c r="BV910" i="267"/>
  <c r="BU910" i="267"/>
  <c r="BP910" i="267"/>
  <c r="BO910" i="267"/>
  <c r="BN910" i="267"/>
  <c r="BM910" i="267"/>
  <c r="BR910" i="267" s="1"/>
  <c r="BL910" i="267"/>
  <c r="BH910" i="267"/>
  <c r="BG910" i="267"/>
  <c r="BF910" i="267"/>
  <c r="BE910" i="267"/>
  <c r="BA910" i="267"/>
  <c r="AX910" i="267"/>
  <c r="BB910" i="267" s="1"/>
  <c r="AW910" i="267"/>
  <c r="CN909" i="267"/>
  <c r="CI909" i="267"/>
  <c r="CH909" i="267"/>
  <c r="CM909" i="267" s="1"/>
  <c r="CG909" i="267"/>
  <c r="CD909" i="267"/>
  <c r="CC909" i="267"/>
  <c r="BZ909" i="267"/>
  <c r="BY909" i="267"/>
  <c r="BV909" i="267"/>
  <c r="BU909" i="267"/>
  <c r="BP909" i="267"/>
  <c r="BO909" i="267"/>
  <c r="BN909" i="267"/>
  <c r="BM909" i="267"/>
  <c r="BR909" i="267" s="1"/>
  <c r="BL909" i="267"/>
  <c r="BH909" i="267"/>
  <c r="BG909" i="267"/>
  <c r="BF909" i="267"/>
  <c r="BE909" i="267"/>
  <c r="BA909" i="267"/>
  <c r="AX909" i="267"/>
  <c r="BB909" i="267" s="1"/>
  <c r="AW909" i="267"/>
  <c r="CN908" i="267"/>
  <c r="CI908" i="267"/>
  <c r="CH908" i="267"/>
  <c r="CM908" i="267" s="1"/>
  <c r="CG908" i="267"/>
  <c r="CL908" i="267" s="1"/>
  <c r="CD908" i="267"/>
  <c r="CC908" i="267"/>
  <c r="BZ908" i="267"/>
  <c r="BY908" i="267"/>
  <c r="BV908" i="267"/>
  <c r="BU908" i="267"/>
  <c r="BP908" i="267"/>
  <c r="BO908" i="267"/>
  <c r="BN908" i="267"/>
  <c r="BM908" i="267"/>
  <c r="BR908" i="267" s="1"/>
  <c r="BL908" i="267"/>
  <c r="BH908" i="267"/>
  <c r="BG908" i="267"/>
  <c r="BF908" i="267"/>
  <c r="BE908" i="267"/>
  <c r="BA908" i="267"/>
  <c r="AX908" i="267"/>
  <c r="BB908" i="267" s="1"/>
  <c r="AW908" i="267"/>
  <c r="CN907" i="267"/>
  <c r="CI907" i="267"/>
  <c r="CH907" i="267"/>
  <c r="CM907" i="267" s="1"/>
  <c r="CG907" i="267"/>
  <c r="CL907" i="267" s="1"/>
  <c r="CD907" i="267"/>
  <c r="CC907" i="267"/>
  <c r="BZ907" i="267"/>
  <c r="BY907" i="267"/>
  <c r="BV907" i="267"/>
  <c r="BU907" i="267"/>
  <c r="BP907" i="267"/>
  <c r="BO907" i="267"/>
  <c r="BN907" i="267"/>
  <c r="BM907" i="267"/>
  <c r="BR907" i="267" s="1"/>
  <c r="BL907" i="267"/>
  <c r="BH907" i="267"/>
  <c r="BG907" i="267"/>
  <c r="BF907" i="267"/>
  <c r="BE907" i="267"/>
  <c r="BA907" i="267"/>
  <c r="AX907" i="267"/>
  <c r="BB907" i="267" s="1"/>
  <c r="AW907" i="267"/>
  <c r="CN906" i="267"/>
  <c r="CI906" i="267"/>
  <c r="CH906" i="267"/>
  <c r="CM906" i="267" s="1"/>
  <c r="CG906" i="267"/>
  <c r="CD906" i="267"/>
  <c r="CC906" i="267"/>
  <c r="BZ906" i="267"/>
  <c r="BY906" i="267"/>
  <c r="BV906" i="267"/>
  <c r="BU906" i="267"/>
  <c r="BP906" i="267"/>
  <c r="BO906" i="267"/>
  <c r="BN906" i="267"/>
  <c r="BM906" i="267"/>
  <c r="BR906" i="267" s="1"/>
  <c r="BL906" i="267"/>
  <c r="BH906" i="267"/>
  <c r="BG906" i="267"/>
  <c r="BF906" i="267"/>
  <c r="BE906" i="267"/>
  <c r="BA906" i="267"/>
  <c r="AX906" i="267"/>
  <c r="BB906" i="267" s="1"/>
  <c r="AW906" i="267"/>
  <c r="CN905" i="267"/>
  <c r="CI905" i="267"/>
  <c r="CH905" i="267"/>
  <c r="CM905" i="267" s="1"/>
  <c r="CG905" i="267"/>
  <c r="CL905" i="267" s="1"/>
  <c r="CD905" i="267"/>
  <c r="CC905" i="267"/>
  <c r="BZ905" i="267"/>
  <c r="BY905" i="267"/>
  <c r="BV905" i="267"/>
  <c r="BU905" i="267"/>
  <c r="BP905" i="267"/>
  <c r="BO905" i="267"/>
  <c r="BN905" i="267"/>
  <c r="BM905" i="267"/>
  <c r="BR905" i="267" s="1"/>
  <c r="BL905" i="267"/>
  <c r="BH905" i="267"/>
  <c r="BG905" i="267"/>
  <c r="BF905" i="267"/>
  <c r="BE905" i="267"/>
  <c r="BA905" i="267"/>
  <c r="AX905" i="267"/>
  <c r="BB905" i="267" s="1"/>
  <c r="AW905" i="267"/>
  <c r="CN904" i="267"/>
  <c r="CI904" i="267"/>
  <c r="CH904" i="267"/>
  <c r="CM904" i="267" s="1"/>
  <c r="CG904" i="267"/>
  <c r="CD904" i="267"/>
  <c r="CC904" i="267"/>
  <c r="BZ904" i="267"/>
  <c r="BY904" i="267"/>
  <c r="BV904" i="267"/>
  <c r="BU904" i="267"/>
  <c r="BP904" i="267"/>
  <c r="BO904" i="267"/>
  <c r="BN904" i="267"/>
  <c r="BM904" i="267"/>
  <c r="BR904" i="267" s="1"/>
  <c r="BL904" i="267"/>
  <c r="BH904" i="267"/>
  <c r="BG904" i="267"/>
  <c r="BF904" i="267"/>
  <c r="BE904" i="267"/>
  <c r="BA904" i="267"/>
  <c r="AX904" i="267"/>
  <c r="BB904" i="267" s="1"/>
  <c r="AW904" i="267"/>
  <c r="CN903" i="267"/>
  <c r="CI903" i="267"/>
  <c r="CH903" i="267"/>
  <c r="CM903" i="267" s="1"/>
  <c r="CG903" i="267"/>
  <c r="CD903" i="267"/>
  <c r="CC903" i="267"/>
  <c r="BZ903" i="267"/>
  <c r="BY903" i="267"/>
  <c r="BV903" i="267"/>
  <c r="BU903" i="267"/>
  <c r="BP903" i="267"/>
  <c r="BO903" i="267"/>
  <c r="BN903" i="267"/>
  <c r="BM903" i="267"/>
  <c r="BR903" i="267" s="1"/>
  <c r="BL903" i="267"/>
  <c r="BH903" i="267"/>
  <c r="BG903" i="267"/>
  <c r="BF903" i="267"/>
  <c r="BE903" i="267"/>
  <c r="BA903" i="267"/>
  <c r="AX903" i="267"/>
  <c r="AW903" i="267"/>
  <c r="CN902" i="267"/>
  <c r="CI902" i="267"/>
  <c r="CH902" i="267"/>
  <c r="CM902" i="267" s="1"/>
  <c r="CG902" i="267"/>
  <c r="CL902" i="267" s="1"/>
  <c r="CD902" i="267"/>
  <c r="CC902" i="267"/>
  <c r="BZ902" i="267"/>
  <c r="BY902" i="267"/>
  <c r="BV902" i="267"/>
  <c r="BU902" i="267"/>
  <c r="BP902" i="267"/>
  <c r="BO902" i="267"/>
  <c r="BN902" i="267"/>
  <c r="BM902" i="267"/>
  <c r="BR902" i="267" s="1"/>
  <c r="BL902" i="267"/>
  <c r="BH902" i="267"/>
  <c r="BG902" i="267"/>
  <c r="BF902" i="267"/>
  <c r="BE902" i="267"/>
  <c r="BA902" i="267"/>
  <c r="AX902" i="267"/>
  <c r="BB902" i="267" s="1"/>
  <c r="AW902" i="267"/>
  <c r="CN901" i="267"/>
  <c r="CI901" i="267"/>
  <c r="CH901" i="267"/>
  <c r="CM901" i="267" s="1"/>
  <c r="CG901" i="267"/>
  <c r="CD901" i="267"/>
  <c r="CC901" i="267"/>
  <c r="BZ901" i="267"/>
  <c r="BY901" i="267"/>
  <c r="BV901" i="267"/>
  <c r="BU901" i="267"/>
  <c r="BP901" i="267"/>
  <c r="BO901" i="267"/>
  <c r="BN901" i="267"/>
  <c r="BM901" i="267"/>
  <c r="BR901" i="267" s="1"/>
  <c r="BL901" i="267"/>
  <c r="BH901" i="267"/>
  <c r="BG901" i="267"/>
  <c r="BF901" i="267"/>
  <c r="BE901" i="267"/>
  <c r="BA901" i="267"/>
  <c r="AX901" i="267"/>
  <c r="BB901" i="267" s="1"/>
  <c r="AW901" i="267"/>
  <c r="CN900" i="267"/>
  <c r="CI900" i="267"/>
  <c r="CH900" i="267"/>
  <c r="CM900" i="267" s="1"/>
  <c r="CG900" i="267"/>
  <c r="CL900" i="267" s="1"/>
  <c r="CD900" i="267"/>
  <c r="CC900" i="267"/>
  <c r="BZ900" i="267"/>
  <c r="BY900" i="267"/>
  <c r="BV900" i="267"/>
  <c r="BU900" i="267"/>
  <c r="BP900" i="267"/>
  <c r="BO900" i="267"/>
  <c r="BN900" i="267"/>
  <c r="BM900" i="267"/>
  <c r="BR900" i="267" s="1"/>
  <c r="BL900" i="267"/>
  <c r="BH900" i="267"/>
  <c r="BG900" i="267"/>
  <c r="BF900" i="267"/>
  <c r="BE900" i="267"/>
  <c r="BA900" i="267"/>
  <c r="AX900" i="267"/>
  <c r="BB900" i="267" s="1"/>
  <c r="AW900" i="267"/>
  <c r="CN899" i="267"/>
  <c r="CI899" i="267"/>
  <c r="CH899" i="267"/>
  <c r="CM899" i="267" s="1"/>
  <c r="CG899" i="267"/>
  <c r="CL899" i="267" s="1"/>
  <c r="CD899" i="267"/>
  <c r="CC899" i="267"/>
  <c r="BZ899" i="267"/>
  <c r="BY899" i="267"/>
  <c r="BV899" i="267"/>
  <c r="BU899" i="267"/>
  <c r="BP899" i="267"/>
  <c r="BO899" i="267"/>
  <c r="BN899" i="267"/>
  <c r="BM899" i="267"/>
  <c r="BR899" i="267" s="1"/>
  <c r="BL899" i="267"/>
  <c r="BH899" i="267"/>
  <c r="BG899" i="267"/>
  <c r="BF899" i="267"/>
  <c r="BE899" i="267"/>
  <c r="BA899" i="267"/>
  <c r="AX899" i="267"/>
  <c r="BB899" i="267" s="1"/>
  <c r="AW899" i="267"/>
  <c r="CN898" i="267"/>
  <c r="CI898" i="267"/>
  <c r="CH898" i="267"/>
  <c r="CM898" i="267" s="1"/>
  <c r="CG898" i="267"/>
  <c r="CL898" i="267" s="1"/>
  <c r="CD898" i="267"/>
  <c r="CC898" i="267"/>
  <c r="BZ898" i="267"/>
  <c r="BY898" i="267"/>
  <c r="BV898" i="267"/>
  <c r="BU898" i="267"/>
  <c r="BP898" i="267"/>
  <c r="BO898" i="267"/>
  <c r="BN898" i="267"/>
  <c r="BM898" i="267"/>
  <c r="BR898" i="267" s="1"/>
  <c r="BL898" i="267"/>
  <c r="BH898" i="267"/>
  <c r="BG898" i="267"/>
  <c r="BF898" i="267"/>
  <c r="BE898" i="267"/>
  <c r="BA898" i="267"/>
  <c r="AX898" i="267"/>
  <c r="BB898" i="267" s="1"/>
  <c r="AW898" i="267"/>
  <c r="CN897" i="267"/>
  <c r="CI897" i="267"/>
  <c r="CH897" i="267"/>
  <c r="CM897" i="267" s="1"/>
  <c r="CG897" i="267"/>
  <c r="CD897" i="267"/>
  <c r="CC897" i="267"/>
  <c r="BZ897" i="267"/>
  <c r="BY897" i="267"/>
  <c r="BV897" i="267"/>
  <c r="BU897" i="267"/>
  <c r="BP897" i="267"/>
  <c r="BO897" i="267"/>
  <c r="BN897" i="267"/>
  <c r="BM897" i="267"/>
  <c r="BR897" i="267" s="1"/>
  <c r="BL897" i="267"/>
  <c r="BH897" i="267"/>
  <c r="BG897" i="267"/>
  <c r="BF897" i="267"/>
  <c r="BE897" i="267"/>
  <c r="BA897" i="267"/>
  <c r="AX897" i="267"/>
  <c r="AW897" i="267"/>
  <c r="CN896" i="267"/>
  <c r="CI896" i="267"/>
  <c r="CH896" i="267"/>
  <c r="CM896" i="267" s="1"/>
  <c r="CG896" i="267"/>
  <c r="CD896" i="267"/>
  <c r="CC896" i="267"/>
  <c r="BZ896" i="267"/>
  <c r="BY896" i="267"/>
  <c r="BV896" i="267"/>
  <c r="BU896" i="267"/>
  <c r="BP896" i="267"/>
  <c r="BO896" i="267"/>
  <c r="BN896" i="267"/>
  <c r="BM896" i="267"/>
  <c r="BR896" i="267" s="1"/>
  <c r="BL896" i="267"/>
  <c r="BH896" i="267"/>
  <c r="BG896" i="267"/>
  <c r="BF896" i="267"/>
  <c r="BE896" i="267"/>
  <c r="BA896" i="267"/>
  <c r="AX896" i="267"/>
  <c r="BB896" i="267" s="1"/>
  <c r="AW896" i="267"/>
  <c r="CN895" i="267"/>
  <c r="CI895" i="267"/>
  <c r="CH895" i="267"/>
  <c r="CM895" i="267" s="1"/>
  <c r="CG895" i="267"/>
  <c r="CD895" i="267"/>
  <c r="CC895" i="267"/>
  <c r="BZ895" i="267"/>
  <c r="BY895" i="267"/>
  <c r="BV895" i="267"/>
  <c r="BU895" i="267"/>
  <c r="BP895" i="267"/>
  <c r="BO895" i="267"/>
  <c r="BN895" i="267"/>
  <c r="BM895" i="267"/>
  <c r="BR895" i="267" s="1"/>
  <c r="BL895" i="267"/>
  <c r="BH895" i="267"/>
  <c r="BG895" i="267"/>
  <c r="BF895" i="267"/>
  <c r="BE895" i="267"/>
  <c r="BA895" i="267"/>
  <c r="AX895" i="267"/>
  <c r="BB895" i="267" s="1"/>
  <c r="AW895" i="267"/>
  <c r="CN894" i="267"/>
  <c r="CI894" i="267"/>
  <c r="CH894" i="267"/>
  <c r="CM894" i="267" s="1"/>
  <c r="CG894" i="267"/>
  <c r="CD894" i="267"/>
  <c r="CC894" i="267"/>
  <c r="BZ894" i="267"/>
  <c r="BY894" i="267"/>
  <c r="BV894" i="267"/>
  <c r="BU894" i="267"/>
  <c r="BP894" i="267"/>
  <c r="BO894" i="267"/>
  <c r="BN894" i="267"/>
  <c r="BM894" i="267"/>
  <c r="BR894" i="267" s="1"/>
  <c r="BL894" i="267"/>
  <c r="BH894" i="267"/>
  <c r="BG894" i="267"/>
  <c r="BF894" i="267"/>
  <c r="BE894" i="267"/>
  <c r="BA894" i="267"/>
  <c r="AX894" i="267"/>
  <c r="BB894" i="267" s="1"/>
  <c r="AW894" i="267"/>
  <c r="CN893" i="267"/>
  <c r="CI893" i="267"/>
  <c r="CH893" i="267"/>
  <c r="CM893" i="267" s="1"/>
  <c r="CG893" i="267"/>
  <c r="CD893" i="267"/>
  <c r="CC893" i="267"/>
  <c r="BZ893" i="267"/>
  <c r="BY893" i="267"/>
  <c r="BV893" i="267"/>
  <c r="BU893" i="267"/>
  <c r="BP893" i="267"/>
  <c r="BO893" i="267"/>
  <c r="BN893" i="267"/>
  <c r="BM893" i="267"/>
  <c r="BR893" i="267" s="1"/>
  <c r="BL893" i="267"/>
  <c r="BH893" i="267"/>
  <c r="BG893" i="267"/>
  <c r="BF893" i="267"/>
  <c r="BE893" i="267"/>
  <c r="BA893" i="267"/>
  <c r="AX893" i="267"/>
  <c r="BB893" i="267" s="1"/>
  <c r="AW893" i="267"/>
  <c r="CN892" i="267"/>
  <c r="CI892" i="267"/>
  <c r="CH892" i="267"/>
  <c r="CM892" i="267" s="1"/>
  <c r="CG892" i="267"/>
  <c r="CD892" i="267"/>
  <c r="CC892" i="267"/>
  <c r="BZ892" i="267"/>
  <c r="BY892" i="267"/>
  <c r="BV892" i="267"/>
  <c r="BU892" i="267"/>
  <c r="BP892" i="267"/>
  <c r="BO892" i="267"/>
  <c r="BN892" i="267"/>
  <c r="BM892" i="267"/>
  <c r="BR892" i="267" s="1"/>
  <c r="BL892" i="267"/>
  <c r="BH892" i="267"/>
  <c r="BG892" i="267"/>
  <c r="BF892" i="267"/>
  <c r="BE892" i="267"/>
  <c r="BA892" i="267"/>
  <c r="AX892" i="267"/>
  <c r="BB892" i="267" s="1"/>
  <c r="AW892" i="267"/>
  <c r="CN891" i="267"/>
  <c r="CI891" i="267"/>
  <c r="CH891" i="267"/>
  <c r="CM891" i="267" s="1"/>
  <c r="CG891" i="267"/>
  <c r="CD891" i="267"/>
  <c r="CC891" i="267"/>
  <c r="BZ891" i="267"/>
  <c r="BY891" i="267"/>
  <c r="BV891" i="267"/>
  <c r="BU891" i="267"/>
  <c r="BP891" i="267"/>
  <c r="BO891" i="267"/>
  <c r="BN891" i="267"/>
  <c r="BM891" i="267"/>
  <c r="BR891" i="267" s="1"/>
  <c r="BL891" i="267"/>
  <c r="BH891" i="267"/>
  <c r="BG891" i="267"/>
  <c r="BF891" i="267"/>
  <c r="BE891" i="267"/>
  <c r="BA891" i="267"/>
  <c r="AX891" i="267"/>
  <c r="BB891" i="267" s="1"/>
  <c r="AW891" i="267"/>
  <c r="CN890" i="267"/>
  <c r="CI890" i="267"/>
  <c r="CH890" i="267"/>
  <c r="CM890" i="267" s="1"/>
  <c r="CG890" i="267"/>
  <c r="CL890" i="267" s="1"/>
  <c r="CD890" i="267"/>
  <c r="CC890" i="267"/>
  <c r="BZ890" i="267"/>
  <c r="BY890" i="267"/>
  <c r="BV890" i="267"/>
  <c r="BU890" i="267"/>
  <c r="BP890" i="267"/>
  <c r="BO890" i="267"/>
  <c r="BN890" i="267"/>
  <c r="BM890" i="267"/>
  <c r="BR890" i="267" s="1"/>
  <c r="BL890" i="267"/>
  <c r="BH890" i="267"/>
  <c r="BG890" i="267"/>
  <c r="BF890" i="267"/>
  <c r="BE890" i="267"/>
  <c r="BA890" i="267"/>
  <c r="AX890" i="267"/>
  <c r="BB890" i="267" s="1"/>
  <c r="AW890" i="267"/>
  <c r="CN889" i="267"/>
  <c r="CI889" i="267"/>
  <c r="CH889" i="267"/>
  <c r="CM889" i="267" s="1"/>
  <c r="CG889" i="267"/>
  <c r="CD889" i="267"/>
  <c r="CC889" i="267"/>
  <c r="BZ889" i="267"/>
  <c r="BY889" i="267"/>
  <c r="BV889" i="267"/>
  <c r="BU889" i="267"/>
  <c r="BP889" i="267"/>
  <c r="BO889" i="267"/>
  <c r="BN889" i="267"/>
  <c r="BM889" i="267"/>
  <c r="BR889" i="267" s="1"/>
  <c r="BL889" i="267"/>
  <c r="BH889" i="267"/>
  <c r="BG889" i="267"/>
  <c r="BF889" i="267"/>
  <c r="BE889" i="267"/>
  <c r="BA889" i="267"/>
  <c r="AX889" i="267"/>
  <c r="BB889" i="267" s="1"/>
  <c r="AW889" i="267"/>
  <c r="CN888" i="267"/>
  <c r="CI888" i="267"/>
  <c r="CH888" i="267"/>
  <c r="CM888" i="267" s="1"/>
  <c r="CG888" i="267"/>
  <c r="CD888" i="267"/>
  <c r="CC888" i="267"/>
  <c r="BZ888" i="267"/>
  <c r="BY888" i="267"/>
  <c r="BV888" i="267"/>
  <c r="BU888" i="267"/>
  <c r="BP888" i="267"/>
  <c r="BO888" i="267"/>
  <c r="BN888" i="267"/>
  <c r="BM888" i="267"/>
  <c r="BR888" i="267" s="1"/>
  <c r="BL888" i="267"/>
  <c r="BH888" i="267"/>
  <c r="BG888" i="267"/>
  <c r="BF888" i="267"/>
  <c r="BE888" i="267"/>
  <c r="BA888" i="267"/>
  <c r="AX888" i="267"/>
  <c r="BB888" i="267" s="1"/>
  <c r="AW888" i="267"/>
  <c r="CN887" i="267"/>
  <c r="CI887" i="267"/>
  <c r="CH887" i="267"/>
  <c r="CM887" i="267" s="1"/>
  <c r="CG887" i="267"/>
  <c r="CL887" i="267" s="1"/>
  <c r="CD887" i="267"/>
  <c r="CC887" i="267"/>
  <c r="BZ887" i="267"/>
  <c r="BY887" i="267"/>
  <c r="BV887" i="267"/>
  <c r="BU887" i="267"/>
  <c r="BP887" i="267"/>
  <c r="BO887" i="267"/>
  <c r="BN887" i="267"/>
  <c r="BM887" i="267"/>
  <c r="BR887" i="267" s="1"/>
  <c r="BL887" i="267"/>
  <c r="BH887" i="267"/>
  <c r="BG887" i="267"/>
  <c r="BF887" i="267"/>
  <c r="BE887" i="267"/>
  <c r="BA887" i="267"/>
  <c r="AX887" i="267"/>
  <c r="AW887" i="267"/>
  <c r="CN886" i="267"/>
  <c r="CI886" i="267"/>
  <c r="CH886" i="267"/>
  <c r="CM886" i="267" s="1"/>
  <c r="CG886" i="267"/>
  <c r="CL886" i="267" s="1"/>
  <c r="CD886" i="267"/>
  <c r="CC886" i="267"/>
  <c r="BZ886" i="267"/>
  <c r="BY886" i="267"/>
  <c r="BV886" i="267"/>
  <c r="BU886" i="267"/>
  <c r="BP886" i="267"/>
  <c r="BO886" i="267"/>
  <c r="BN886" i="267"/>
  <c r="BM886" i="267"/>
  <c r="BR886" i="267" s="1"/>
  <c r="BL886" i="267"/>
  <c r="BH886" i="267"/>
  <c r="BG886" i="267"/>
  <c r="BF886" i="267"/>
  <c r="BE886" i="267"/>
  <c r="BA886" i="267"/>
  <c r="AX886" i="267"/>
  <c r="BB886" i="267" s="1"/>
  <c r="AW886" i="267"/>
  <c r="CN885" i="267"/>
  <c r="CI885" i="267"/>
  <c r="CH885" i="267"/>
  <c r="CM885" i="267" s="1"/>
  <c r="CG885" i="267"/>
  <c r="CD885" i="267"/>
  <c r="CC885" i="267"/>
  <c r="BZ885" i="267"/>
  <c r="BY885" i="267"/>
  <c r="BV885" i="267"/>
  <c r="BU885" i="267"/>
  <c r="BP885" i="267"/>
  <c r="BO885" i="267"/>
  <c r="BN885" i="267"/>
  <c r="BM885" i="267"/>
  <c r="BR885" i="267" s="1"/>
  <c r="BL885" i="267"/>
  <c r="BH885" i="267"/>
  <c r="BG885" i="267"/>
  <c r="BF885" i="267"/>
  <c r="BE885" i="267"/>
  <c r="BA885" i="267"/>
  <c r="AX885" i="267"/>
  <c r="BB885" i="267" s="1"/>
  <c r="AW885" i="267"/>
  <c r="CN884" i="267"/>
  <c r="CI884" i="267"/>
  <c r="CH884" i="267"/>
  <c r="CM884" i="267" s="1"/>
  <c r="CG884" i="267"/>
  <c r="CD884" i="267"/>
  <c r="CC884" i="267"/>
  <c r="BZ884" i="267"/>
  <c r="BY884" i="267"/>
  <c r="BV884" i="267"/>
  <c r="BU884" i="267"/>
  <c r="BP884" i="267"/>
  <c r="BO884" i="267"/>
  <c r="BN884" i="267"/>
  <c r="BM884" i="267"/>
  <c r="BR884" i="267" s="1"/>
  <c r="BL884" i="267"/>
  <c r="BH884" i="267"/>
  <c r="BG884" i="267"/>
  <c r="BF884" i="267"/>
  <c r="BE884" i="267"/>
  <c r="BA884" i="267"/>
  <c r="AX884" i="267"/>
  <c r="BB884" i="267" s="1"/>
  <c r="AW884" i="267"/>
  <c r="CN883" i="267"/>
  <c r="CI883" i="267"/>
  <c r="CH883" i="267"/>
  <c r="CM883" i="267" s="1"/>
  <c r="CG883" i="267"/>
  <c r="CL883" i="267" s="1"/>
  <c r="CD883" i="267"/>
  <c r="CC883" i="267"/>
  <c r="BZ883" i="267"/>
  <c r="BY883" i="267"/>
  <c r="BV883" i="267"/>
  <c r="BU883" i="267"/>
  <c r="BP883" i="267"/>
  <c r="BO883" i="267"/>
  <c r="BN883" i="267"/>
  <c r="BM883" i="267"/>
  <c r="BR883" i="267" s="1"/>
  <c r="BL883" i="267"/>
  <c r="BH883" i="267"/>
  <c r="BG883" i="267"/>
  <c r="BF883" i="267"/>
  <c r="BE883" i="267"/>
  <c r="BA883" i="267"/>
  <c r="AX883" i="267"/>
  <c r="BB883" i="267" s="1"/>
  <c r="AW883" i="267"/>
  <c r="CN882" i="267"/>
  <c r="CI882" i="267"/>
  <c r="CH882" i="267"/>
  <c r="CM882" i="267" s="1"/>
  <c r="CG882" i="267"/>
  <c r="CL882" i="267" s="1"/>
  <c r="CD882" i="267"/>
  <c r="CC882" i="267"/>
  <c r="BZ882" i="267"/>
  <c r="BY882" i="267"/>
  <c r="BV882" i="267"/>
  <c r="BU882" i="267"/>
  <c r="BP882" i="267"/>
  <c r="BO882" i="267"/>
  <c r="BN882" i="267"/>
  <c r="BM882" i="267"/>
  <c r="BR882" i="267" s="1"/>
  <c r="BL882" i="267"/>
  <c r="BH882" i="267"/>
  <c r="BG882" i="267"/>
  <c r="BF882" i="267"/>
  <c r="BE882" i="267"/>
  <c r="BA882" i="267"/>
  <c r="AX882" i="267"/>
  <c r="BB882" i="267" s="1"/>
  <c r="AW882" i="267"/>
  <c r="CN881" i="267"/>
  <c r="CI881" i="267"/>
  <c r="CH881" i="267"/>
  <c r="CM881" i="267" s="1"/>
  <c r="CG881" i="267"/>
  <c r="CL881" i="267" s="1"/>
  <c r="CD881" i="267"/>
  <c r="CC881" i="267"/>
  <c r="BZ881" i="267"/>
  <c r="BY881" i="267"/>
  <c r="BV881" i="267"/>
  <c r="BU881" i="267"/>
  <c r="BP881" i="267"/>
  <c r="BO881" i="267"/>
  <c r="BN881" i="267"/>
  <c r="BM881" i="267"/>
  <c r="BR881" i="267" s="1"/>
  <c r="BL881" i="267"/>
  <c r="BH881" i="267"/>
  <c r="BG881" i="267"/>
  <c r="BF881" i="267"/>
  <c r="BE881" i="267"/>
  <c r="BA881" i="267"/>
  <c r="AX881" i="267"/>
  <c r="BB881" i="267" s="1"/>
  <c r="AW881" i="267"/>
  <c r="CN880" i="267"/>
  <c r="CI880" i="267"/>
  <c r="CH880" i="267"/>
  <c r="CM880" i="267" s="1"/>
  <c r="CG880" i="267"/>
  <c r="CD880" i="267"/>
  <c r="CC880" i="267"/>
  <c r="BZ880" i="267"/>
  <c r="BY880" i="267"/>
  <c r="BV880" i="267"/>
  <c r="BU880" i="267"/>
  <c r="BP880" i="267"/>
  <c r="BO880" i="267"/>
  <c r="BN880" i="267"/>
  <c r="BM880" i="267"/>
  <c r="BR880" i="267" s="1"/>
  <c r="BL880" i="267"/>
  <c r="BH880" i="267"/>
  <c r="BG880" i="267"/>
  <c r="BF880" i="267"/>
  <c r="BE880" i="267"/>
  <c r="BA880" i="267"/>
  <c r="AX880" i="267"/>
  <c r="BB880" i="267" s="1"/>
  <c r="AW880" i="267"/>
  <c r="CN879" i="267"/>
  <c r="CI879" i="267"/>
  <c r="CH879" i="267"/>
  <c r="CM879" i="267" s="1"/>
  <c r="CG879" i="267"/>
  <c r="CD879" i="267"/>
  <c r="CC879" i="267"/>
  <c r="BZ879" i="267"/>
  <c r="BY879" i="267"/>
  <c r="BV879" i="267"/>
  <c r="BU879" i="267"/>
  <c r="BP879" i="267"/>
  <c r="BO879" i="267"/>
  <c r="BN879" i="267"/>
  <c r="BM879" i="267"/>
  <c r="BR879" i="267" s="1"/>
  <c r="BL879" i="267"/>
  <c r="BH879" i="267"/>
  <c r="BG879" i="267"/>
  <c r="BF879" i="267"/>
  <c r="BE879" i="267"/>
  <c r="BA879" i="267"/>
  <c r="AX879" i="267"/>
  <c r="BB879" i="267" s="1"/>
  <c r="AW879" i="267"/>
  <c r="CN878" i="267"/>
  <c r="CI878" i="267"/>
  <c r="CH878" i="267"/>
  <c r="CM878" i="267" s="1"/>
  <c r="CG878" i="267"/>
  <c r="CL878" i="267" s="1"/>
  <c r="CD878" i="267"/>
  <c r="CC878" i="267"/>
  <c r="BZ878" i="267"/>
  <c r="BY878" i="267"/>
  <c r="BV878" i="267"/>
  <c r="BU878" i="267"/>
  <c r="BP878" i="267"/>
  <c r="BO878" i="267"/>
  <c r="BN878" i="267"/>
  <c r="BM878" i="267"/>
  <c r="BR878" i="267" s="1"/>
  <c r="BL878" i="267"/>
  <c r="BH878" i="267"/>
  <c r="BG878" i="267"/>
  <c r="BF878" i="267"/>
  <c r="BE878" i="267"/>
  <c r="BA878" i="267"/>
  <c r="AX878" i="267"/>
  <c r="BB878" i="267" s="1"/>
  <c r="AW878" i="267"/>
  <c r="CN877" i="267"/>
  <c r="CI877" i="267"/>
  <c r="CH877" i="267"/>
  <c r="CM877" i="267" s="1"/>
  <c r="CG877" i="267"/>
  <c r="CL877" i="267" s="1"/>
  <c r="CD877" i="267"/>
  <c r="CC877" i="267"/>
  <c r="BZ877" i="267"/>
  <c r="BY877" i="267"/>
  <c r="BV877" i="267"/>
  <c r="BU877" i="267"/>
  <c r="BP877" i="267"/>
  <c r="BO877" i="267"/>
  <c r="BN877" i="267"/>
  <c r="BM877" i="267"/>
  <c r="BR877" i="267" s="1"/>
  <c r="BL877" i="267"/>
  <c r="BH877" i="267"/>
  <c r="BG877" i="267"/>
  <c r="BF877" i="267"/>
  <c r="BE877" i="267"/>
  <c r="BA877" i="267"/>
  <c r="AX877" i="267"/>
  <c r="BB877" i="267" s="1"/>
  <c r="AW877" i="267"/>
  <c r="CN876" i="267"/>
  <c r="CI876" i="267"/>
  <c r="CH876" i="267"/>
  <c r="CM876" i="267" s="1"/>
  <c r="CG876" i="267"/>
  <c r="CD876" i="267"/>
  <c r="CC876" i="267"/>
  <c r="BZ876" i="267"/>
  <c r="BY876" i="267"/>
  <c r="BV876" i="267"/>
  <c r="BU876" i="267"/>
  <c r="BP876" i="267"/>
  <c r="BO876" i="267"/>
  <c r="BN876" i="267"/>
  <c r="BM876" i="267"/>
  <c r="BR876" i="267" s="1"/>
  <c r="BL876" i="267"/>
  <c r="BH876" i="267"/>
  <c r="BG876" i="267"/>
  <c r="BF876" i="267"/>
  <c r="BE876" i="267"/>
  <c r="BA876" i="267"/>
  <c r="AX876" i="267"/>
  <c r="BB876" i="267" s="1"/>
  <c r="AW876" i="267"/>
  <c r="CN875" i="267"/>
  <c r="CI875" i="267"/>
  <c r="CH875" i="267"/>
  <c r="CM875" i="267" s="1"/>
  <c r="CG875" i="267"/>
  <c r="CD875" i="267"/>
  <c r="CC875" i="267"/>
  <c r="BZ875" i="267"/>
  <c r="BY875" i="267"/>
  <c r="BV875" i="267"/>
  <c r="BU875" i="267"/>
  <c r="BP875" i="267"/>
  <c r="BO875" i="267"/>
  <c r="BN875" i="267"/>
  <c r="BM875" i="267"/>
  <c r="BR875" i="267" s="1"/>
  <c r="BL875" i="267"/>
  <c r="BH875" i="267"/>
  <c r="BG875" i="267"/>
  <c r="BF875" i="267"/>
  <c r="BE875" i="267"/>
  <c r="BA875" i="267"/>
  <c r="AX875" i="267"/>
  <c r="BB875" i="267" s="1"/>
  <c r="AW875" i="267"/>
  <c r="CN874" i="267"/>
  <c r="CI874" i="267"/>
  <c r="CH874" i="267"/>
  <c r="CM874" i="267" s="1"/>
  <c r="CG874" i="267"/>
  <c r="CD874" i="267"/>
  <c r="CC874" i="267"/>
  <c r="BZ874" i="267"/>
  <c r="BY874" i="267"/>
  <c r="BV874" i="267"/>
  <c r="BU874" i="267"/>
  <c r="BP874" i="267"/>
  <c r="BO874" i="267"/>
  <c r="BN874" i="267"/>
  <c r="BM874" i="267"/>
  <c r="BR874" i="267" s="1"/>
  <c r="BL874" i="267"/>
  <c r="BH874" i="267"/>
  <c r="BG874" i="267"/>
  <c r="BF874" i="267"/>
  <c r="BE874" i="267"/>
  <c r="BA874" i="267"/>
  <c r="AX874" i="267"/>
  <c r="BB874" i="267" s="1"/>
  <c r="AW874" i="267"/>
  <c r="CN873" i="267"/>
  <c r="CI873" i="267"/>
  <c r="CH873" i="267"/>
  <c r="CM873" i="267" s="1"/>
  <c r="CG873" i="267"/>
  <c r="CD873" i="267"/>
  <c r="CC873" i="267"/>
  <c r="BZ873" i="267"/>
  <c r="BY873" i="267"/>
  <c r="BV873" i="267"/>
  <c r="BU873" i="267"/>
  <c r="BP873" i="267"/>
  <c r="BO873" i="267"/>
  <c r="BN873" i="267"/>
  <c r="BM873" i="267"/>
  <c r="BR873" i="267" s="1"/>
  <c r="BL873" i="267"/>
  <c r="BH873" i="267"/>
  <c r="BG873" i="267"/>
  <c r="BF873" i="267"/>
  <c r="BE873" i="267"/>
  <c r="BA873" i="267"/>
  <c r="AX873" i="267"/>
  <c r="BB873" i="267" s="1"/>
  <c r="AW873" i="267"/>
  <c r="CN872" i="267"/>
  <c r="CI872" i="267"/>
  <c r="CH872" i="267"/>
  <c r="CM872" i="267" s="1"/>
  <c r="CG872" i="267"/>
  <c r="CL872" i="267" s="1"/>
  <c r="CD872" i="267"/>
  <c r="CC872" i="267"/>
  <c r="BZ872" i="267"/>
  <c r="BY872" i="267"/>
  <c r="BV872" i="267"/>
  <c r="BU872" i="267"/>
  <c r="BP872" i="267"/>
  <c r="BO872" i="267"/>
  <c r="BN872" i="267"/>
  <c r="BM872" i="267"/>
  <c r="BR872" i="267" s="1"/>
  <c r="BL872" i="267"/>
  <c r="BH872" i="267"/>
  <c r="BG872" i="267"/>
  <c r="BF872" i="267"/>
  <c r="BE872" i="267"/>
  <c r="BA872" i="267"/>
  <c r="AX872" i="267"/>
  <c r="BB872" i="267" s="1"/>
  <c r="AW872" i="267"/>
  <c r="CN871" i="267"/>
  <c r="CI871" i="267"/>
  <c r="CH871" i="267"/>
  <c r="CM871" i="267" s="1"/>
  <c r="CG871" i="267"/>
  <c r="CL871" i="267" s="1"/>
  <c r="CD871" i="267"/>
  <c r="CC871" i="267"/>
  <c r="BZ871" i="267"/>
  <c r="BY871" i="267"/>
  <c r="BV871" i="267"/>
  <c r="BU871" i="267"/>
  <c r="BP871" i="267"/>
  <c r="BO871" i="267"/>
  <c r="BN871" i="267"/>
  <c r="BM871" i="267"/>
  <c r="BR871" i="267" s="1"/>
  <c r="BL871" i="267"/>
  <c r="BH871" i="267"/>
  <c r="BG871" i="267"/>
  <c r="BF871" i="267"/>
  <c r="BE871" i="267"/>
  <c r="BA871" i="267"/>
  <c r="AX871" i="267"/>
  <c r="AW871" i="267"/>
  <c r="CN870" i="267"/>
  <c r="CI870" i="267"/>
  <c r="CH870" i="267"/>
  <c r="CM870" i="267" s="1"/>
  <c r="CG870" i="267"/>
  <c r="CD870" i="267"/>
  <c r="CC870" i="267"/>
  <c r="BZ870" i="267"/>
  <c r="BY870" i="267"/>
  <c r="BV870" i="267"/>
  <c r="BU870" i="267"/>
  <c r="BP870" i="267"/>
  <c r="BO870" i="267"/>
  <c r="BN870" i="267"/>
  <c r="BM870" i="267"/>
  <c r="BR870" i="267" s="1"/>
  <c r="BL870" i="267"/>
  <c r="BH870" i="267"/>
  <c r="BG870" i="267"/>
  <c r="BF870" i="267"/>
  <c r="BE870" i="267"/>
  <c r="BA870" i="267"/>
  <c r="AX870" i="267"/>
  <c r="BB870" i="267" s="1"/>
  <c r="AW870" i="267"/>
  <c r="CN869" i="267"/>
  <c r="CI869" i="267"/>
  <c r="CH869" i="267"/>
  <c r="CM869" i="267" s="1"/>
  <c r="CG869" i="267"/>
  <c r="CL869" i="267" s="1"/>
  <c r="CD869" i="267"/>
  <c r="CC869" i="267"/>
  <c r="BZ869" i="267"/>
  <c r="BY869" i="267"/>
  <c r="BV869" i="267"/>
  <c r="BU869" i="267"/>
  <c r="BP869" i="267"/>
  <c r="BO869" i="267"/>
  <c r="BN869" i="267"/>
  <c r="BM869" i="267"/>
  <c r="BR869" i="267" s="1"/>
  <c r="BL869" i="267"/>
  <c r="BH869" i="267"/>
  <c r="BG869" i="267"/>
  <c r="BF869" i="267"/>
  <c r="BE869" i="267"/>
  <c r="BA869" i="267"/>
  <c r="AX869" i="267"/>
  <c r="BB869" i="267" s="1"/>
  <c r="AW869" i="267"/>
  <c r="CN868" i="267"/>
  <c r="CI868" i="267"/>
  <c r="CH868" i="267"/>
  <c r="CM868" i="267" s="1"/>
  <c r="CG868" i="267"/>
  <c r="CD868" i="267"/>
  <c r="CC868" i="267"/>
  <c r="BZ868" i="267"/>
  <c r="BY868" i="267"/>
  <c r="BV868" i="267"/>
  <c r="BU868" i="267"/>
  <c r="BP868" i="267"/>
  <c r="BO868" i="267"/>
  <c r="BN868" i="267"/>
  <c r="BM868" i="267"/>
  <c r="BR868" i="267" s="1"/>
  <c r="BL868" i="267"/>
  <c r="BH868" i="267"/>
  <c r="BG868" i="267"/>
  <c r="BF868" i="267"/>
  <c r="BE868" i="267"/>
  <c r="BA868" i="267"/>
  <c r="AX868" i="267"/>
  <c r="BB868" i="267" s="1"/>
  <c r="AW868" i="267"/>
  <c r="CN867" i="267"/>
  <c r="CI867" i="267"/>
  <c r="CH867" i="267"/>
  <c r="CM867" i="267" s="1"/>
  <c r="CG867" i="267"/>
  <c r="CL867" i="267" s="1"/>
  <c r="CD867" i="267"/>
  <c r="CC867" i="267"/>
  <c r="BZ867" i="267"/>
  <c r="BY867" i="267"/>
  <c r="BV867" i="267"/>
  <c r="BU867" i="267"/>
  <c r="BP867" i="267"/>
  <c r="BO867" i="267"/>
  <c r="BN867" i="267"/>
  <c r="BM867" i="267"/>
  <c r="BR867" i="267" s="1"/>
  <c r="BL867" i="267"/>
  <c r="BH867" i="267"/>
  <c r="BG867" i="267"/>
  <c r="BF867" i="267"/>
  <c r="BE867" i="267"/>
  <c r="BA867" i="267"/>
  <c r="AX867" i="267"/>
  <c r="BB867" i="267" s="1"/>
  <c r="AW867" i="267"/>
  <c r="CN866" i="267"/>
  <c r="CI866" i="267"/>
  <c r="CH866" i="267"/>
  <c r="CM866" i="267" s="1"/>
  <c r="CG866" i="267"/>
  <c r="CD866" i="267"/>
  <c r="CC866" i="267"/>
  <c r="BZ866" i="267"/>
  <c r="BY866" i="267"/>
  <c r="BV866" i="267"/>
  <c r="BU866" i="267"/>
  <c r="BP866" i="267"/>
  <c r="BO866" i="267"/>
  <c r="BN866" i="267"/>
  <c r="BM866" i="267"/>
  <c r="BR866" i="267" s="1"/>
  <c r="BL866" i="267"/>
  <c r="BH866" i="267"/>
  <c r="BG866" i="267"/>
  <c r="BF866" i="267"/>
  <c r="BE866" i="267"/>
  <c r="BA866" i="267"/>
  <c r="AX866" i="267"/>
  <c r="BB866" i="267" s="1"/>
  <c r="AW866" i="267"/>
  <c r="CN865" i="267"/>
  <c r="CI865" i="267"/>
  <c r="CH865" i="267"/>
  <c r="CM865" i="267" s="1"/>
  <c r="CG865" i="267"/>
  <c r="CD865" i="267"/>
  <c r="CC865" i="267"/>
  <c r="BZ865" i="267"/>
  <c r="BY865" i="267"/>
  <c r="BV865" i="267"/>
  <c r="BU865" i="267"/>
  <c r="BP865" i="267"/>
  <c r="BO865" i="267"/>
  <c r="BN865" i="267"/>
  <c r="BM865" i="267"/>
  <c r="BR865" i="267" s="1"/>
  <c r="BL865" i="267"/>
  <c r="BH865" i="267"/>
  <c r="BG865" i="267"/>
  <c r="BF865" i="267"/>
  <c r="BE865" i="267"/>
  <c r="BA865" i="267"/>
  <c r="AX865" i="267"/>
  <c r="BB865" i="267" s="1"/>
  <c r="AW865" i="267"/>
  <c r="CN864" i="267"/>
  <c r="CI864" i="267"/>
  <c r="CH864" i="267"/>
  <c r="CM864" i="267" s="1"/>
  <c r="CG864" i="267"/>
  <c r="CL864" i="267" s="1"/>
  <c r="CD864" i="267"/>
  <c r="CC864" i="267"/>
  <c r="BZ864" i="267"/>
  <c r="BY864" i="267"/>
  <c r="BV864" i="267"/>
  <c r="BU864" i="267"/>
  <c r="BP864" i="267"/>
  <c r="BO864" i="267"/>
  <c r="BN864" i="267"/>
  <c r="BM864" i="267"/>
  <c r="BR864" i="267" s="1"/>
  <c r="BL864" i="267"/>
  <c r="BH864" i="267"/>
  <c r="BG864" i="267"/>
  <c r="BF864" i="267"/>
  <c r="BE864" i="267"/>
  <c r="BA864" i="267"/>
  <c r="AX864" i="267"/>
  <c r="AW864" i="267"/>
  <c r="CN863" i="267"/>
  <c r="CI863" i="267"/>
  <c r="CH863" i="267"/>
  <c r="CM863" i="267" s="1"/>
  <c r="CG863" i="267"/>
  <c r="CD863" i="267"/>
  <c r="CC863" i="267"/>
  <c r="BZ863" i="267"/>
  <c r="BY863" i="267"/>
  <c r="BV863" i="267"/>
  <c r="BU863" i="267"/>
  <c r="BP863" i="267"/>
  <c r="BO863" i="267"/>
  <c r="BN863" i="267"/>
  <c r="BM863" i="267"/>
  <c r="BR863" i="267" s="1"/>
  <c r="BL863" i="267"/>
  <c r="BH863" i="267"/>
  <c r="BG863" i="267"/>
  <c r="BF863" i="267"/>
  <c r="BE863" i="267"/>
  <c r="BA863" i="267"/>
  <c r="AX863" i="267"/>
  <c r="BB863" i="267" s="1"/>
  <c r="AW863" i="267"/>
  <c r="CN862" i="267"/>
  <c r="CI862" i="267"/>
  <c r="CH862" i="267"/>
  <c r="CM862" i="267" s="1"/>
  <c r="CG862" i="267"/>
  <c r="CL862" i="267" s="1"/>
  <c r="CD862" i="267"/>
  <c r="CC862" i="267"/>
  <c r="BZ862" i="267"/>
  <c r="BY862" i="267"/>
  <c r="BV862" i="267"/>
  <c r="BU862" i="267"/>
  <c r="BP862" i="267"/>
  <c r="BO862" i="267"/>
  <c r="BN862" i="267"/>
  <c r="BM862" i="267"/>
  <c r="BR862" i="267" s="1"/>
  <c r="BL862" i="267"/>
  <c r="BH862" i="267"/>
  <c r="BG862" i="267"/>
  <c r="BF862" i="267"/>
  <c r="BE862" i="267"/>
  <c r="BA862" i="267"/>
  <c r="AX862" i="267"/>
  <c r="BB862" i="267" s="1"/>
  <c r="AW862" i="267"/>
  <c r="CN861" i="267"/>
  <c r="CI861" i="267"/>
  <c r="CH861" i="267"/>
  <c r="CM861" i="267" s="1"/>
  <c r="CG861" i="267"/>
  <c r="CD861" i="267"/>
  <c r="CC861" i="267"/>
  <c r="BZ861" i="267"/>
  <c r="BY861" i="267"/>
  <c r="BV861" i="267"/>
  <c r="BU861" i="267"/>
  <c r="BP861" i="267"/>
  <c r="BO861" i="267"/>
  <c r="BN861" i="267"/>
  <c r="BM861" i="267"/>
  <c r="BR861" i="267" s="1"/>
  <c r="BL861" i="267"/>
  <c r="BH861" i="267"/>
  <c r="BG861" i="267"/>
  <c r="BF861" i="267"/>
  <c r="BE861" i="267"/>
  <c r="BA861" i="267"/>
  <c r="AX861" i="267"/>
  <c r="BB861" i="267" s="1"/>
  <c r="AW861" i="267"/>
  <c r="CN860" i="267"/>
  <c r="CI860" i="267"/>
  <c r="CH860" i="267"/>
  <c r="CM860" i="267" s="1"/>
  <c r="CG860" i="267"/>
  <c r="CL860" i="267" s="1"/>
  <c r="CD860" i="267"/>
  <c r="CC860" i="267"/>
  <c r="BZ860" i="267"/>
  <c r="BY860" i="267"/>
  <c r="BV860" i="267"/>
  <c r="BU860" i="267"/>
  <c r="BP860" i="267"/>
  <c r="BO860" i="267"/>
  <c r="BN860" i="267"/>
  <c r="BM860" i="267"/>
  <c r="BR860" i="267" s="1"/>
  <c r="BL860" i="267"/>
  <c r="BH860" i="267"/>
  <c r="BG860" i="267"/>
  <c r="BF860" i="267"/>
  <c r="BE860" i="267"/>
  <c r="BA860" i="267"/>
  <c r="AX860" i="267"/>
  <c r="BB860" i="267" s="1"/>
  <c r="AW860" i="267"/>
  <c r="CN859" i="267"/>
  <c r="CI859" i="267"/>
  <c r="CH859" i="267"/>
  <c r="CM859" i="267" s="1"/>
  <c r="CG859" i="267"/>
  <c r="CL859" i="267" s="1"/>
  <c r="CD859" i="267"/>
  <c r="CC859" i="267"/>
  <c r="CE859" i="267" s="1"/>
  <c r="BZ859" i="267"/>
  <c r="BY859" i="267"/>
  <c r="CA859" i="267" s="1"/>
  <c r="BV859" i="267"/>
  <c r="BU859" i="267"/>
  <c r="BP859" i="267"/>
  <c r="BO859" i="267"/>
  <c r="BN859" i="267"/>
  <c r="BM859" i="267"/>
  <c r="BR859" i="267" s="1"/>
  <c r="BL859" i="267"/>
  <c r="BH859" i="267"/>
  <c r="BG859" i="267"/>
  <c r="BF859" i="267"/>
  <c r="BE859" i="267"/>
  <c r="BJ859" i="267" s="1"/>
  <c r="BA859" i="267"/>
  <c r="BC859" i="267" s="1"/>
  <c r="AX859" i="267"/>
  <c r="BB859" i="267" s="1"/>
  <c r="AW859" i="267"/>
  <c r="CN858" i="267"/>
  <c r="CI858" i="267"/>
  <c r="CH858" i="267"/>
  <c r="CM858" i="267" s="1"/>
  <c r="CG858" i="267"/>
  <c r="CL858" i="267" s="1"/>
  <c r="CD858" i="267"/>
  <c r="CC858" i="267"/>
  <c r="BZ858" i="267"/>
  <c r="BY858" i="267"/>
  <c r="BV858" i="267"/>
  <c r="BU858" i="267"/>
  <c r="BP858" i="267"/>
  <c r="BO858" i="267"/>
  <c r="BN858" i="267"/>
  <c r="BM858" i="267"/>
  <c r="BR858" i="267" s="1"/>
  <c r="BL858" i="267"/>
  <c r="BH858" i="267"/>
  <c r="BG858" i="267"/>
  <c r="BF858" i="267"/>
  <c r="BE858" i="267"/>
  <c r="BA858" i="267"/>
  <c r="AX858" i="267"/>
  <c r="BB858" i="267" s="1"/>
  <c r="AW858" i="267"/>
  <c r="CN857" i="267"/>
  <c r="CI857" i="267"/>
  <c r="CH857" i="267"/>
  <c r="CM857" i="267" s="1"/>
  <c r="CG857" i="267"/>
  <c r="CD857" i="267"/>
  <c r="CC857" i="267"/>
  <c r="BZ857" i="267"/>
  <c r="BY857" i="267"/>
  <c r="BV857" i="267"/>
  <c r="BU857" i="267"/>
  <c r="BP857" i="267"/>
  <c r="BO857" i="267"/>
  <c r="BN857" i="267"/>
  <c r="BM857" i="267"/>
  <c r="BR857" i="267" s="1"/>
  <c r="BL857" i="267"/>
  <c r="BH857" i="267"/>
  <c r="BG857" i="267"/>
  <c r="BF857" i="267"/>
  <c r="BE857" i="267"/>
  <c r="BA857" i="267"/>
  <c r="AX857" i="267"/>
  <c r="BB857" i="267" s="1"/>
  <c r="AW857" i="267"/>
  <c r="CN856" i="267"/>
  <c r="CI856" i="267"/>
  <c r="CH856" i="267"/>
  <c r="CM856" i="267" s="1"/>
  <c r="CG856" i="267"/>
  <c r="CD856" i="267"/>
  <c r="CC856" i="267"/>
  <c r="BZ856" i="267"/>
  <c r="BY856" i="267"/>
  <c r="BV856" i="267"/>
  <c r="BU856" i="267"/>
  <c r="BP856" i="267"/>
  <c r="BO856" i="267"/>
  <c r="BN856" i="267"/>
  <c r="BM856" i="267"/>
  <c r="BR856" i="267" s="1"/>
  <c r="BL856" i="267"/>
  <c r="BH856" i="267"/>
  <c r="BG856" i="267"/>
  <c r="BF856" i="267"/>
  <c r="BE856" i="267"/>
  <c r="BA856" i="267"/>
  <c r="AX856" i="267"/>
  <c r="BB856" i="267" s="1"/>
  <c r="AW856" i="267"/>
  <c r="CN855" i="267"/>
  <c r="CI855" i="267"/>
  <c r="CH855" i="267"/>
  <c r="CM855" i="267" s="1"/>
  <c r="CG855" i="267"/>
  <c r="CL855" i="267" s="1"/>
  <c r="CD855" i="267"/>
  <c r="CC855" i="267"/>
  <c r="BZ855" i="267"/>
  <c r="BY855" i="267"/>
  <c r="BV855" i="267"/>
  <c r="BU855" i="267"/>
  <c r="BP855" i="267"/>
  <c r="BO855" i="267"/>
  <c r="BN855" i="267"/>
  <c r="BM855" i="267"/>
  <c r="BR855" i="267" s="1"/>
  <c r="BL855" i="267"/>
  <c r="BH855" i="267"/>
  <c r="BG855" i="267"/>
  <c r="BF855" i="267"/>
  <c r="BE855" i="267"/>
  <c r="BA855" i="267"/>
  <c r="AX855" i="267"/>
  <c r="BB855" i="267" s="1"/>
  <c r="AW855" i="267"/>
  <c r="CN854" i="267"/>
  <c r="CI854" i="267"/>
  <c r="CH854" i="267"/>
  <c r="CM854" i="267" s="1"/>
  <c r="CG854" i="267"/>
  <c r="CL854" i="267" s="1"/>
  <c r="CD854" i="267"/>
  <c r="CC854" i="267"/>
  <c r="BZ854" i="267"/>
  <c r="BY854" i="267"/>
  <c r="BV854" i="267"/>
  <c r="BU854" i="267"/>
  <c r="BP854" i="267"/>
  <c r="BO854" i="267"/>
  <c r="BN854" i="267"/>
  <c r="BM854" i="267"/>
  <c r="BR854" i="267" s="1"/>
  <c r="BL854" i="267"/>
  <c r="BH854" i="267"/>
  <c r="BG854" i="267"/>
  <c r="BF854" i="267"/>
  <c r="BE854" i="267"/>
  <c r="BA854" i="267"/>
  <c r="AX854" i="267"/>
  <c r="BB854" i="267" s="1"/>
  <c r="AW854" i="267"/>
  <c r="CN853" i="267"/>
  <c r="CI853" i="267"/>
  <c r="CH853" i="267"/>
  <c r="CM853" i="267" s="1"/>
  <c r="CG853" i="267"/>
  <c r="CL853" i="267" s="1"/>
  <c r="CD853" i="267"/>
  <c r="CC853" i="267"/>
  <c r="BZ853" i="267"/>
  <c r="BY853" i="267"/>
  <c r="BV853" i="267"/>
  <c r="BU853" i="267"/>
  <c r="BP853" i="267"/>
  <c r="BO853" i="267"/>
  <c r="BN853" i="267"/>
  <c r="BM853" i="267"/>
  <c r="BR853" i="267" s="1"/>
  <c r="BL853" i="267"/>
  <c r="BH853" i="267"/>
  <c r="BG853" i="267"/>
  <c r="BF853" i="267"/>
  <c r="BE853" i="267"/>
  <c r="BA853" i="267"/>
  <c r="AX853" i="267"/>
  <c r="BB853" i="267" s="1"/>
  <c r="AW853" i="267"/>
  <c r="CN852" i="267"/>
  <c r="CI852" i="267"/>
  <c r="CH852" i="267"/>
  <c r="CM852" i="267" s="1"/>
  <c r="CG852" i="267"/>
  <c r="CD852" i="267"/>
  <c r="CC852" i="267"/>
  <c r="BZ852" i="267"/>
  <c r="BY852" i="267"/>
  <c r="BV852" i="267"/>
  <c r="BU852" i="267"/>
  <c r="BP852" i="267"/>
  <c r="BO852" i="267"/>
  <c r="BN852" i="267"/>
  <c r="BM852" i="267"/>
  <c r="BR852" i="267" s="1"/>
  <c r="BL852" i="267"/>
  <c r="BH852" i="267"/>
  <c r="BG852" i="267"/>
  <c r="BF852" i="267"/>
  <c r="BE852" i="267"/>
  <c r="BA852" i="267"/>
  <c r="AX852" i="267"/>
  <c r="BB852" i="267" s="1"/>
  <c r="AW852" i="267"/>
  <c r="CN851" i="267"/>
  <c r="CI851" i="267"/>
  <c r="CH851" i="267"/>
  <c r="CM851" i="267" s="1"/>
  <c r="CG851" i="267"/>
  <c r="CL851" i="267" s="1"/>
  <c r="CD851" i="267"/>
  <c r="CC851" i="267"/>
  <c r="BZ851" i="267"/>
  <c r="BY851" i="267"/>
  <c r="BV851" i="267"/>
  <c r="BU851" i="267"/>
  <c r="BP851" i="267"/>
  <c r="BO851" i="267"/>
  <c r="BN851" i="267"/>
  <c r="BM851" i="267"/>
  <c r="BR851" i="267" s="1"/>
  <c r="BL851" i="267"/>
  <c r="BH851" i="267"/>
  <c r="BG851" i="267"/>
  <c r="BF851" i="267"/>
  <c r="BE851" i="267"/>
  <c r="BA851" i="267"/>
  <c r="AX851" i="267"/>
  <c r="BB851" i="267" s="1"/>
  <c r="AW851" i="267"/>
  <c r="CN850" i="267"/>
  <c r="CI850" i="267"/>
  <c r="CH850" i="267"/>
  <c r="CM850" i="267" s="1"/>
  <c r="CG850" i="267"/>
  <c r="CD850" i="267"/>
  <c r="CC850" i="267"/>
  <c r="BZ850" i="267"/>
  <c r="BY850" i="267"/>
  <c r="BV850" i="267"/>
  <c r="BU850" i="267"/>
  <c r="BP850" i="267"/>
  <c r="BO850" i="267"/>
  <c r="BN850" i="267"/>
  <c r="BM850" i="267"/>
  <c r="BR850" i="267" s="1"/>
  <c r="BL850" i="267"/>
  <c r="BH850" i="267"/>
  <c r="BG850" i="267"/>
  <c r="BF850" i="267"/>
  <c r="BE850" i="267"/>
  <c r="BA850" i="267"/>
  <c r="AX850" i="267"/>
  <c r="BB850" i="267" s="1"/>
  <c r="AW850" i="267"/>
  <c r="CN849" i="267"/>
  <c r="CI849" i="267"/>
  <c r="CH849" i="267"/>
  <c r="CM849" i="267" s="1"/>
  <c r="CG849" i="267"/>
  <c r="CL849" i="267" s="1"/>
  <c r="CD849" i="267"/>
  <c r="CC849" i="267"/>
  <c r="BZ849" i="267"/>
  <c r="BY849" i="267"/>
  <c r="BV849" i="267"/>
  <c r="BU849" i="267"/>
  <c r="BP849" i="267"/>
  <c r="BO849" i="267"/>
  <c r="BN849" i="267"/>
  <c r="BM849" i="267"/>
  <c r="BR849" i="267" s="1"/>
  <c r="BL849" i="267"/>
  <c r="BH849" i="267"/>
  <c r="BG849" i="267"/>
  <c r="BF849" i="267"/>
  <c r="BE849" i="267"/>
  <c r="BA849" i="267"/>
  <c r="AX849" i="267"/>
  <c r="BB849" i="267" s="1"/>
  <c r="AW849" i="267"/>
  <c r="CN848" i="267"/>
  <c r="CI848" i="267"/>
  <c r="CH848" i="267"/>
  <c r="CM848" i="267" s="1"/>
  <c r="CG848" i="267"/>
  <c r="CL848" i="267" s="1"/>
  <c r="CD848" i="267"/>
  <c r="CC848" i="267"/>
  <c r="BZ848" i="267"/>
  <c r="BY848" i="267"/>
  <c r="BV848" i="267"/>
  <c r="BU848" i="267"/>
  <c r="BP848" i="267"/>
  <c r="BO848" i="267"/>
  <c r="BN848" i="267"/>
  <c r="BM848" i="267"/>
  <c r="BR848" i="267" s="1"/>
  <c r="BL848" i="267"/>
  <c r="BH848" i="267"/>
  <c r="BG848" i="267"/>
  <c r="BF848" i="267"/>
  <c r="BE848" i="267"/>
  <c r="BA848" i="267"/>
  <c r="AX848" i="267"/>
  <c r="AW848" i="267"/>
  <c r="CN847" i="267"/>
  <c r="CI847" i="267"/>
  <c r="CH847" i="267"/>
  <c r="CM847" i="267" s="1"/>
  <c r="CG847" i="267"/>
  <c r="CL847" i="267" s="1"/>
  <c r="CD847" i="267"/>
  <c r="CC847" i="267"/>
  <c r="BZ847" i="267"/>
  <c r="BY847" i="267"/>
  <c r="BV847" i="267"/>
  <c r="BU847" i="267"/>
  <c r="BP847" i="267"/>
  <c r="BO847" i="267"/>
  <c r="BN847" i="267"/>
  <c r="BM847" i="267"/>
  <c r="BR847" i="267" s="1"/>
  <c r="BL847" i="267"/>
  <c r="BH847" i="267"/>
  <c r="BG847" i="267"/>
  <c r="BF847" i="267"/>
  <c r="BE847" i="267"/>
  <c r="BA847" i="267"/>
  <c r="AX847" i="267"/>
  <c r="AW847" i="267"/>
  <c r="CN846" i="267"/>
  <c r="CI846" i="267"/>
  <c r="CH846" i="267"/>
  <c r="CM846" i="267" s="1"/>
  <c r="CG846" i="267"/>
  <c r="CL846" i="267" s="1"/>
  <c r="CD846" i="267"/>
  <c r="CC846" i="267"/>
  <c r="BZ846" i="267"/>
  <c r="BY846" i="267"/>
  <c r="BV846" i="267"/>
  <c r="BU846" i="267"/>
  <c r="BP846" i="267"/>
  <c r="BO846" i="267"/>
  <c r="BN846" i="267"/>
  <c r="BM846" i="267"/>
  <c r="BR846" i="267" s="1"/>
  <c r="BL846" i="267"/>
  <c r="BH846" i="267"/>
  <c r="BG846" i="267"/>
  <c r="BF846" i="267"/>
  <c r="BE846" i="267"/>
  <c r="BA846" i="267"/>
  <c r="AX846" i="267"/>
  <c r="BB846" i="267" s="1"/>
  <c r="AW846" i="267"/>
  <c r="CN845" i="267"/>
  <c r="CI845" i="267"/>
  <c r="CH845" i="267"/>
  <c r="CM845" i="267" s="1"/>
  <c r="CG845" i="267"/>
  <c r="CD845" i="267"/>
  <c r="CC845" i="267"/>
  <c r="BZ845" i="267"/>
  <c r="BY845" i="267"/>
  <c r="BV845" i="267"/>
  <c r="BU845" i="267"/>
  <c r="BP845" i="267"/>
  <c r="BO845" i="267"/>
  <c r="BN845" i="267"/>
  <c r="BM845" i="267"/>
  <c r="BR845" i="267" s="1"/>
  <c r="BL845" i="267"/>
  <c r="BH845" i="267"/>
  <c r="BG845" i="267"/>
  <c r="BF845" i="267"/>
  <c r="BE845" i="267"/>
  <c r="BA845" i="267"/>
  <c r="AX845" i="267"/>
  <c r="BB845" i="267" s="1"/>
  <c r="AW845" i="267"/>
  <c r="CN844" i="267"/>
  <c r="CI844" i="267"/>
  <c r="CH844" i="267"/>
  <c r="CM844" i="267" s="1"/>
  <c r="CG844" i="267"/>
  <c r="CL844" i="267" s="1"/>
  <c r="CD844" i="267"/>
  <c r="CC844" i="267"/>
  <c r="BZ844" i="267"/>
  <c r="BY844" i="267"/>
  <c r="BV844" i="267"/>
  <c r="BU844" i="267"/>
  <c r="BP844" i="267"/>
  <c r="BO844" i="267"/>
  <c r="BN844" i="267"/>
  <c r="BM844" i="267"/>
  <c r="BR844" i="267" s="1"/>
  <c r="BL844" i="267"/>
  <c r="BH844" i="267"/>
  <c r="BG844" i="267"/>
  <c r="BF844" i="267"/>
  <c r="BE844" i="267"/>
  <c r="BA844" i="267"/>
  <c r="AX844" i="267"/>
  <c r="AW844" i="267"/>
  <c r="CN843" i="267"/>
  <c r="CI843" i="267"/>
  <c r="CH843" i="267"/>
  <c r="CM843" i="267" s="1"/>
  <c r="CG843" i="267"/>
  <c r="CL843" i="267" s="1"/>
  <c r="CD843" i="267"/>
  <c r="CC843" i="267"/>
  <c r="BZ843" i="267"/>
  <c r="BY843" i="267"/>
  <c r="BV843" i="267"/>
  <c r="BU843" i="267"/>
  <c r="BP843" i="267"/>
  <c r="BO843" i="267"/>
  <c r="BN843" i="267"/>
  <c r="BM843" i="267"/>
  <c r="BR843" i="267" s="1"/>
  <c r="BL843" i="267"/>
  <c r="BH843" i="267"/>
  <c r="BG843" i="267"/>
  <c r="BF843" i="267"/>
  <c r="BE843" i="267"/>
  <c r="BA843" i="267"/>
  <c r="AX843" i="267"/>
  <c r="BB843" i="267" s="1"/>
  <c r="AW843" i="267"/>
  <c r="CN842" i="267"/>
  <c r="CI842" i="267"/>
  <c r="CH842" i="267"/>
  <c r="CM842" i="267" s="1"/>
  <c r="CG842" i="267"/>
  <c r="CL842" i="267" s="1"/>
  <c r="CD842" i="267"/>
  <c r="CC842" i="267"/>
  <c r="BZ842" i="267"/>
  <c r="BY842" i="267"/>
  <c r="BV842" i="267"/>
  <c r="BU842" i="267"/>
  <c r="BP842" i="267"/>
  <c r="BO842" i="267"/>
  <c r="BN842" i="267"/>
  <c r="BM842" i="267"/>
  <c r="BR842" i="267" s="1"/>
  <c r="BL842" i="267"/>
  <c r="BH842" i="267"/>
  <c r="BG842" i="267"/>
  <c r="BF842" i="267"/>
  <c r="BE842" i="267"/>
  <c r="BA842" i="267"/>
  <c r="AX842" i="267"/>
  <c r="BB842" i="267" s="1"/>
  <c r="AW842" i="267"/>
  <c r="CN841" i="267"/>
  <c r="CI841" i="267"/>
  <c r="CH841" i="267"/>
  <c r="CM841" i="267" s="1"/>
  <c r="CG841" i="267"/>
  <c r="CL841" i="267" s="1"/>
  <c r="CD841" i="267"/>
  <c r="CC841" i="267"/>
  <c r="BZ841" i="267"/>
  <c r="BY841" i="267"/>
  <c r="BV841" i="267"/>
  <c r="BU841" i="267"/>
  <c r="BP841" i="267"/>
  <c r="BO841" i="267"/>
  <c r="BN841" i="267"/>
  <c r="BM841" i="267"/>
  <c r="BR841" i="267" s="1"/>
  <c r="BL841" i="267"/>
  <c r="BH841" i="267"/>
  <c r="BG841" i="267"/>
  <c r="BF841" i="267"/>
  <c r="BE841" i="267"/>
  <c r="BA841" i="267"/>
  <c r="AX841" i="267"/>
  <c r="BB841" i="267" s="1"/>
  <c r="AW841" i="267"/>
  <c r="CN840" i="267"/>
  <c r="CI840" i="267"/>
  <c r="CH840" i="267"/>
  <c r="CM840" i="267" s="1"/>
  <c r="CG840" i="267"/>
  <c r="CD840" i="267"/>
  <c r="CC840" i="267"/>
  <c r="BZ840" i="267"/>
  <c r="BY840" i="267"/>
  <c r="BV840" i="267"/>
  <c r="BU840" i="267"/>
  <c r="BP840" i="267"/>
  <c r="BO840" i="267"/>
  <c r="BN840" i="267"/>
  <c r="BM840" i="267"/>
  <c r="BR840" i="267" s="1"/>
  <c r="BL840" i="267"/>
  <c r="BH840" i="267"/>
  <c r="BG840" i="267"/>
  <c r="BF840" i="267"/>
  <c r="BE840" i="267"/>
  <c r="BA840" i="267"/>
  <c r="AX840" i="267"/>
  <c r="BB840" i="267" s="1"/>
  <c r="AW840" i="267"/>
  <c r="CN839" i="267"/>
  <c r="CI839" i="267"/>
  <c r="CH839" i="267"/>
  <c r="CM839" i="267" s="1"/>
  <c r="CG839" i="267"/>
  <c r="CL839" i="267" s="1"/>
  <c r="CD839" i="267"/>
  <c r="CC839" i="267"/>
  <c r="BZ839" i="267"/>
  <c r="BY839" i="267"/>
  <c r="BV839" i="267"/>
  <c r="BU839" i="267"/>
  <c r="BP839" i="267"/>
  <c r="BO839" i="267"/>
  <c r="BN839" i="267"/>
  <c r="BM839" i="267"/>
  <c r="BR839" i="267" s="1"/>
  <c r="BL839" i="267"/>
  <c r="BH839" i="267"/>
  <c r="BG839" i="267"/>
  <c r="BF839" i="267"/>
  <c r="BE839" i="267"/>
  <c r="BA839" i="267"/>
  <c r="AX839" i="267"/>
  <c r="BB839" i="267" s="1"/>
  <c r="AW839" i="267"/>
  <c r="CN838" i="267"/>
  <c r="CI838" i="267"/>
  <c r="CH838" i="267"/>
  <c r="CM838" i="267" s="1"/>
  <c r="CG838" i="267"/>
  <c r="CL838" i="267" s="1"/>
  <c r="CD838" i="267"/>
  <c r="CC838" i="267"/>
  <c r="BZ838" i="267"/>
  <c r="BY838" i="267"/>
  <c r="BV838" i="267"/>
  <c r="BU838" i="267"/>
  <c r="BP838" i="267"/>
  <c r="BO838" i="267"/>
  <c r="BN838" i="267"/>
  <c r="BM838" i="267"/>
  <c r="BR838" i="267" s="1"/>
  <c r="BL838" i="267"/>
  <c r="BH838" i="267"/>
  <c r="BG838" i="267"/>
  <c r="BF838" i="267"/>
  <c r="BE838" i="267"/>
  <c r="BA838" i="267"/>
  <c r="AX838" i="267"/>
  <c r="BB838" i="267" s="1"/>
  <c r="AW838" i="267"/>
  <c r="CN837" i="267"/>
  <c r="CI837" i="267"/>
  <c r="CH837" i="267"/>
  <c r="CM837" i="267" s="1"/>
  <c r="CG837" i="267"/>
  <c r="CD837" i="267"/>
  <c r="CC837" i="267"/>
  <c r="BZ837" i="267"/>
  <c r="BY837" i="267"/>
  <c r="BV837" i="267"/>
  <c r="BU837" i="267"/>
  <c r="BP837" i="267"/>
  <c r="BO837" i="267"/>
  <c r="BN837" i="267"/>
  <c r="BM837" i="267"/>
  <c r="BR837" i="267" s="1"/>
  <c r="BL837" i="267"/>
  <c r="BH837" i="267"/>
  <c r="BG837" i="267"/>
  <c r="BF837" i="267"/>
  <c r="BE837" i="267"/>
  <c r="BA837" i="267"/>
  <c r="AX837" i="267"/>
  <c r="AW837" i="267"/>
  <c r="CN836" i="267"/>
  <c r="CI836" i="267"/>
  <c r="CH836" i="267"/>
  <c r="CM836" i="267" s="1"/>
  <c r="CG836" i="267"/>
  <c r="CD836" i="267"/>
  <c r="CC836" i="267"/>
  <c r="BZ836" i="267"/>
  <c r="BY836" i="267"/>
  <c r="BV836" i="267"/>
  <c r="BU836" i="267"/>
  <c r="BP836" i="267"/>
  <c r="BO836" i="267"/>
  <c r="BN836" i="267"/>
  <c r="BM836" i="267"/>
  <c r="BR836" i="267" s="1"/>
  <c r="BL836" i="267"/>
  <c r="BH836" i="267"/>
  <c r="BG836" i="267"/>
  <c r="BF836" i="267"/>
  <c r="BE836" i="267"/>
  <c r="BA836" i="267"/>
  <c r="AX836" i="267"/>
  <c r="BB836" i="267" s="1"/>
  <c r="AW836" i="267"/>
  <c r="CN835" i="267"/>
  <c r="CI835" i="267"/>
  <c r="CH835" i="267"/>
  <c r="CM835" i="267" s="1"/>
  <c r="CG835" i="267"/>
  <c r="CL835" i="267" s="1"/>
  <c r="CD835" i="267"/>
  <c r="CC835" i="267"/>
  <c r="BZ835" i="267"/>
  <c r="BY835" i="267"/>
  <c r="BV835" i="267"/>
  <c r="BU835" i="267"/>
  <c r="BP835" i="267"/>
  <c r="BO835" i="267"/>
  <c r="BN835" i="267"/>
  <c r="BM835" i="267"/>
  <c r="BR835" i="267" s="1"/>
  <c r="BL835" i="267"/>
  <c r="BH835" i="267"/>
  <c r="BG835" i="267"/>
  <c r="BF835" i="267"/>
  <c r="BE835" i="267"/>
  <c r="BA835" i="267"/>
  <c r="AX835" i="267"/>
  <c r="BB835" i="267" s="1"/>
  <c r="AW835" i="267"/>
  <c r="CN834" i="267"/>
  <c r="CI834" i="267"/>
  <c r="CH834" i="267"/>
  <c r="CM834" i="267" s="1"/>
  <c r="CG834" i="267"/>
  <c r="CL834" i="267" s="1"/>
  <c r="CD834" i="267"/>
  <c r="CC834" i="267"/>
  <c r="BZ834" i="267"/>
  <c r="BY834" i="267"/>
  <c r="BV834" i="267"/>
  <c r="BU834" i="267"/>
  <c r="BP834" i="267"/>
  <c r="BO834" i="267"/>
  <c r="BN834" i="267"/>
  <c r="BM834" i="267"/>
  <c r="BR834" i="267" s="1"/>
  <c r="BL834" i="267"/>
  <c r="BH834" i="267"/>
  <c r="BG834" i="267"/>
  <c r="BF834" i="267"/>
  <c r="BE834" i="267"/>
  <c r="BA834" i="267"/>
  <c r="AX834" i="267"/>
  <c r="BB834" i="267" s="1"/>
  <c r="AW834" i="267"/>
  <c r="CN833" i="267"/>
  <c r="CI833" i="267"/>
  <c r="CH833" i="267"/>
  <c r="CM833" i="267" s="1"/>
  <c r="CG833" i="267"/>
  <c r="CL833" i="267" s="1"/>
  <c r="CD833" i="267"/>
  <c r="CC833" i="267"/>
  <c r="BZ833" i="267"/>
  <c r="BY833" i="267"/>
  <c r="BV833" i="267"/>
  <c r="BU833" i="267"/>
  <c r="BP833" i="267"/>
  <c r="BO833" i="267"/>
  <c r="BN833" i="267"/>
  <c r="BM833" i="267"/>
  <c r="BR833" i="267" s="1"/>
  <c r="BL833" i="267"/>
  <c r="BH833" i="267"/>
  <c r="BG833" i="267"/>
  <c r="BF833" i="267"/>
  <c r="BE833" i="267"/>
  <c r="BA833" i="267"/>
  <c r="AX833" i="267"/>
  <c r="BB833" i="267" s="1"/>
  <c r="AW833" i="267"/>
  <c r="CN832" i="267"/>
  <c r="CI832" i="267"/>
  <c r="CH832" i="267"/>
  <c r="CM832" i="267" s="1"/>
  <c r="CG832" i="267"/>
  <c r="CL832" i="267" s="1"/>
  <c r="CD832" i="267"/>
  <c r="CC832" i="267"/>
  <c r="BZ832" i="267"/>
  <c r="BY832" i="267"/>
  <c r="BV832" i="267"/>
  <c r="BU832" i="267"/>
  <c r="BP832" i="267"/>
  <c r="BO832" i="267"/>
  <c r="BN832" i="267"/>
  <c r="BM832" i="267"/>
  <c r="BR832" i="267" s="1"/>
  <c r="BL832" i="267"/>
  <c r="BH832" i="267"/>
  <c r="BG832" i="267"/>
  <c r="BF832" i="267"/>
  <c r="BE832" i="267"/>
  <c r="BA832" i="267"/>
  <c r="AX832" i="267"/>
  <c r="AW832" i="267"/>
  <c r="CN831" i="267"/>
  <c r="CI831" i="267"/>
  <c r="CH831" i="267"/>
  <c r="CM831" i="267" s="1"/>
  <c r="CG831" i="267"/>
  <c r="CL831" i="267" s="1"/>
  <c r="CD831" i="267"/>
  <c r="CC831" i="267"/>
  <c r="BZ831" i="267"/>
  <c r="BY831" i="267"/>
  <c r="BV831" i="267"/>
  <c r="BU831" i="267"/>
  <c r="BP831" i="267"/>
  <c r="BO831" i="267"/>
  <c r="BN831" i="267"/>
  <c r="BM831" i="267"/>
  <c r="BR831" i="267" s="1"/>
  <c r="BL831" i="267"/>
  <c r="BH831" i="267"/>
  <c r="BG831" i="267"/>
  <c r="BF831" i="267"/>
  <c r="BE831" i="267"/>
  <c r="BA831" i="267"/>
  <c r="AX831" i="267"/>
  <c r="BB831" i="267" s="1"/>
  <c r="AW831" i="267"/>
  <c r="CN830" i="267"/>
  <c r="CI830" i="267"/>
  <c r="CH830" i="267"/>
  <c r="CM830" i="267" s="1"/>
  <c r="CG830" i="267"/>
  <c r="CL830" i="267" s="1"/>
  <c r="CD830" i="267"/>
  <c r="CC830" i="267"/>
  <c r="BZ830" i="267"/>
  <c r="BY830" i="267"/>
  <c r="BV830" i="267"/>
  <c r="BU830" i="267"/>
  <c r="BP830" i="267"/>
  <c r="BO830" i="267"/>
  <c r="BN830" i="267"/>
  <c r="BM830" i="267"/>
  <c r="BR830" i="267" s="1"/>
  <c r="BL830" i="267"/>
  <c r="BH830" i="267"/>
  <c r="BG830" i="267"/>
  <c r="BF830" i="267"/>
  <c r="BE830" i="267"/>
  <c r="BA830" i="267"/>
  <c r="AX830" i="267"/>
  <c r="BB830" i="267" s="1"/>
  <c r="AW830" i="267"/>
  <c r="CN829" i="267"/>
  <c r="CI829" i="267"/>
  <c r="CH829" i="267"/>
  <c r="CM829" i="267" s="1"/>
  <c r="CG829" i="267"/>
  <c r="CD829" i="267"/>
  <c r="CC829" i="267"/>
  <c r="BZ829" i="267"/>
  <c r="BY829" i="267"/>
  <c r="BV829" i="267"/>
  <c r="BU829" i="267"/>
  <c r="BP829" i="267"/>
  <c r="BO829" i="267"/>
  <c r="BN829" i="267"/>
  <c r="BM829" i="267"/>
  <c r="BR829" i="267" s="1"/>
  <c r="BL829" i="267"/>
  <c r="BH829" i="267"/>
  <c r="BG829" i="267"/>
  <c r="BF829" i="267"/>
  <c r="BE829" i="267"/>
  <c r="BA829" i="267"/>
  <c r="AX829" i="267"/>
  <c r="BB829" i="267" s="1"/>
  <c r="AW829" i="267"/>
  <c r="CN828" i="267"/>
  <c r="CI828" i="267"/>
  <c r="CH828" i="267"/>
  <c r="CM828" i="267" s="1"/>
  <c r="CG828" i="267"/>
  <c r="CL828" i="267" s="1"/>
  <c r="CD828" i="267"/>
  <c r="CC828" i="267"/>
  <c r="BZ828" i="267"/>
  <c r="BY828" i="267"/>
  <c r="BV828" i="267"/>
  <c r="BU828" i="267"/>
  <c r="BP828" i="267"/>
  <c r="BO828" i="267"/>
  <c r="BN828" i="267"/>
  <c r="BM828" i="267"/>
  <c r="BR828" i="267" s="1"/>
  <c r="BL828" i="267"/>
  <c r="BH828" i="267"/>
  <c r="BG828" i="267"/>
  <c r="BF828" i="267"/>
  <c r="BE828" i="267"/>
  <c r="BA828" i="267"/>
  <c r="AX828" i="267"/>
  <c r="AW828" i="267"/>
  <c r="CN827" i="267"/>
  <c r="CI827" i="267"/>
  <c r="CH827" i="267"/>
  <c r="CM827" i="267" s="1"/>
  <c r="CG827" i="267"/>
  <c r="CL827" i="267" s="1"/>
  <c r="CD827" i="267"/>
  <c r="CC827" i="267"/>
  <c r="BZ827" i="267"/>
  <c r="BY827" i="267"/>
  <c r="BV827" i="267"/>
  <c r="BU827" i="267"/>
  <c r="BP827" i="267"/>
  <c r="BO827" i="267"/>
  <c r="BN827" i="267"/>
  <c r="BM827" i="267"/>
  <c r="BR827" i="267" s="1"/>
  <c r="BL827" i="267"/>
  <c r="BH827" i="267"/>
  <c r="BG827" i="267"/>
  <c r="BF827" i="267"/>
  <c r="BE827" i="267"/>
  <c r="BA827" i="267"/>
  <c r="AX827" i="267"/>
  <c r="BB827" i="267" s="1"/>
  <c r="AW827" i="267"/>
  <c r="CN826" i="267"/>
  <c r="CI826" i="267"/>
  <c r="CH826" i="267"/>
  <c r="CM826" i="267" s="1"/>
  <c r="CG826" i="267"/>
  <c r="CL826" i="267" s="1"/>
  <c r="CD826" i="267"/>
  <c r="CC826" i="267"/>
  <c r="BZ826" i="267"/>
  <c r="BY826" i="267"/>
  <c r="BV826" i="267"/>
  <c r="BU826" i="267"/>
  <c r="BP826" i="267"/>
  <c r="BO826" i="267"/>
  <c r="BN826" i="267"/>
  <c r="BM826" i="267"/>
  <c r="BR826" i="267" s="1"/>
  <c r="BL826" i="267"/>
  <c r="BH826" i="267"/>
  <c r="BG826" i="267"/>
  <c r="BF826" i="267"/>
  <c r="BE826" i="267"/>
  <c r="BA826" i="267"/>
  <c r="AX826" i="267"/>
  <c r="BB826" i="267" s="1"/>
  <c r="AW826" i="267"/>
  <c r="CN825" i="267"/>
  <c r="CI825" i="267"/>
  <c r="CH825" i="267"/>
  <c r="CM825" i="267" s="1"/>
  <c r="CG825" i="267"/>
  <c r="CL825" i="267" s="1"/>
  <c r="CD825" i="267"/>
  <c r="CC825" i="267"/>
  <c r="BZ825" i="267"/>
  <c r="BY825" i="267"/>
  <c r="BV825" i="267"/>
  <c r="BU825" i="267"/>
  <c r="BP825" i="267"/>
  <c r="BO825" i="267"/>
  <c r="BN825" i="267"/>
  <c r="BM825" i="267"/>
  <c r="BR825" i="267" s="1"/>
  <c r="BL825" i="267"/>
  <c r="BH825" i="267"/>
  <c r="BG825" i="267"/>
  <c r="BF825" i="267"/>
  <c r="BE825" i="267"/>
  <c r="BA825" i="267"/>
  <c r="AX825" i="267"/>
  <c r="BB825" i="267" s="1"/>
  <c r="AW825" i="267"/>
  <c r="CN824" i="267"/>
  <c r="CI824" i="267"/>
  <c r="CH824" i="267"/>
  <c r="CM824" i="267" s="1"/>
  <c r="CG824" i="267"/>
  <c r="CL824" i="267" s="1"/>
  <c r="CD824" i="267"/>
  <c r="CC824" i="267"/>
  <c r="BZ824" i="267"/>
  <c r="BY824" i="267"/>
  <c r="BV824" i="267"/>
  <c r="BU824" i="267"/>
  <c r="BP824" i="267"/>
  <c r="BO824" i="267"/>
  <c r="BN824" i="267"/>
  <c r="BM824" i="267"/>
  <c r="BR824" i="267" s="1"/>
  <c r="BL824" i="267"/>
  <c r="BH824" i="267"/>
  <c r="BG824" i="267"/>
  <c r="BF824" i="267"/>
  <c r="BE824" i="267"/>
  <c r="BA824" i="267"/>
  <c r="AX824" i="267"/>
  <c r="BB824" i="267" s="1"/>
  <c r="AW824" i="267"/>
  <c r="CN823" i="267"/>
  <c r="CI823" i="267"/>
  <c r="CH823" i="267"/>
  <c r="CM823" i="267" s="1"/>
  <c r="CG823" i="267"/>
  <c r="CL823" i="267" s="1"/>
  <c r="CD823" i="267"/>
  <c r="CC823" i="267"/>
  <c r="BZ823" i="267"/>
  <c r="BY823" i="267"/>
  <c r="BV823" i="267"/>
  <c r="BU823" i="267"/>
  <c r="BP823" i="267"/>
  <c r="BO823" i="267"/>
  <c r="BN823" i="267"/>
  <c r="BM823" i="267"/>
  <c r="BR823" i="267" s="1"/>
  <c r="BL823" i="267"/>
  <c r="BH823" i="267"/>
  <c r="BG823" i="267"/>
  <c r="BF823" i="267"/>
  <c r="BE823" i="267"/>
  <c r="BA823" i="267"/>
  <c r="AX823" i="267"/>
  <c r="BB823" i="267" s="1"/>
  <c r="AW823" i="267"/>
  <c r="CN822" i="267"/>
  <c r="CI822" i="267"/>
  <c r="CH822" i="267"/>
  <c r="CM822" i="267" s="1"/>
  <c r="CG822" i="267"/>
  <c r="CL822" i="267" s="1"/>
  <c r="CD822" i="267"/>
  <c r="CC822" i="267"/>
  <c r="BZ822" i="267"/>
  <c r="BY822" i="267"/>
  <c r="BV822" i="267"/>
  <c r="BU822" i="267"/>
  <c r="BP822" i="267"/>
  <c r="BO822" i="267"/>
  <c r="BN822" i="267"/>
  <c r="BM822" i="267"/>
  <c r="BR822" i="267" s="1"/>
  <c r="BL822" i="267"/>
  <c r="BH822" i="267"/>
  <c r="BG822" i="267"/>
  <c r="BF822" i="267"/>
  <c r="BE822" i="267"/>
  <c r="BA822" i="267"/>
  <c r="AX822" i="267"/>
  <c r="BB822" i="267" s="1"/>
  <c r="AW822" i="267"/>
  <c r="CN821" i="267"/>
  <c r="CI821" i="267"/>
  <c r="CH821" i="267"/>
  <c r="CM821" i="267" s="1"/>
  <c r="CG821" i="267"/>
  <c r="CL821" i="267" s="1"/>
  <c r="CD821" i="267"/>
  <c r="CC821" i="267"/>
  <c r="BZ821" i="267"/>
  <c r="BY821" i="267"/>
  <c r="BV821" i="267"/>
  <c r="BU821" i="267"/>
  <c r="BP821" i="267"/>
  <c r="BO821" i="267"/>
  <c r="BN821" i="267"/>
  <c r="BM821" i="267"/>
  <c r="BR821" i="267" s="1"/>
  <c r="BL821" i="267"/>
  <c r="BH821" i="267"/>
  <c r="BG821" i="267"/>
  <c r="BF821" i="267"/>
  <c r="BE821" i="267"/>
  <c r="BA821" i="267"/>
  <c r="AX821" i="267"/>
  <c r="BB821" i="267" s="1"/>
  <c r="AW821" i="267"/>
  <c r="CN820" i="267"/>
  <c r="CI820" i="267"/>
  <c r="CH820" i="267"/>
  <c r="CM820" i="267" s="1"/>
  <c r="CG820" i="267"/>
  <c r="CD820" i="267"/>
  <c r="CC820" i="267"/>
  <c r="BZ820" i="267"/>
  <c r="BY820" i="267"/>
  <c r="BV820" i="267"/>
  <c r="BU820" i="267"/>
  <c r="BP820" i="267"/>
  <c r="BO820" i="267"/>
  <c r="BN820" i="267"/>
  <c r="BM820" i="267"/>
  <c r="BR820" i="267" s="1"/>
  <c r="BL820" i="267"/>
  <c r="BH820" i="267"/>
  <c r="BG820" i="267"/>
  <c r="BF820" i="267"/>
  <c r="BE820" i="267"/>
  <c r="BA820" i="267"/>
  <c r="AX820" i="267"/>
  <c r="AW820" i="267"/>
  <c r="CN819" i="267"/>
  <c r="CI819" i="267"/>
  <c r="CH819" i="267"/>
  <c r="CM819" i="267" s="1"/>
  <c r="CG819" i="267"/>
  <c r="CL819" i="267" s="1"/>
  <c r="CD819" i="267"/>
  <c r="CC819" i="267"/>
  <c r="BZ819" i="267"/>
  <c r="BY819" i="267"/>
  <c r="BV819" i="267"/>
  <c r="BU819" i="267"/>
  <c r="BP819" i="267"/>
  <c r="BO819" i="267"/>
  <c r="BN819" i="267"/>
  <c r="BM819" i="267"/>
  <c r="BR819" i="267" s="1"/>
  <c r="BL819" i="267"/>
  <c r="BH819" i="267"/>
  <c r="BG819" i="267"/>
  <c r="BF819" i="267"/>
  <c r="BE819" i="267"/>
  <c r="BA819" i="267"/>
  <c r="AX819" i="267"/>
  <c r="BB819" i="267" s="1"/>
  <c r="AW819" i="267"/>
  <c r="CN818" i="267"/>
  <c r="CI818" i="267"/>
  <c r="CH818" i="267"/>
  <c r="CM818" i="267" s="1"/>
  <c r="CG818" i="267"/>
  <c r="CL818" i="267" s="1"/>
  <c r="CD818" i="267"/>
  <c r="CC818" i="267"/>
  <c r="BZ818" i="267"/>
  <c r="BY818" i="267"/>
  <c r="BV818" i="267"/>
  <c r="BU818" i="267"/>
  <c r="BP818" i="267"/>
  <c r="BO818" i="267"/>
  <c r="BN818" i="267"/>
  <c r="BM818" i="267"/>
  <c r="BR818" i="267" s="1"/>
  <c r="BL818" i="267"/>
  <c r="BH818" i="267"/>
  <c r="BG818" i="267"/>
  <c r="BF818" i="267"/>
  <c r="BE818" i="267"/>
  <c r="BA818" i="267"/>
  <c r="AX818" i="267"/>
  <c r="BB818" i="267" s="1"/>
  <c r="AW818" i="267"/>
  <c r="CN817" i="267"/>
  <c r="CI817" i="267"/>
  <c r="CH817" i="267"/>
  <c r="CM817" i="267" s="1"/>
  <c r="CG817" i="267"/>
  <c r="CD817" i="267"/>
  <c r="CC817" i="267"/>
  <c r="BZ817" i="267"/>
  <c r="BY817" i="267"/>
  <c r="BV817" i="267"/>
  <c r="BU817" i="267"/>
  <c r="BP817" i="267"/>
  <c r="BO817" i="267"/>
  <c r="BN817" i="267"/>
  <c r="BM817" i="267"/>
  <c r="BR817" i="267" s="1"/>
  <c r="BL817" i="267"/>
  <c r="BH817" i="267"/>
  <c r="BG817" i="267"/>
  <c r="BF817" i="267"/>
  <c r="BE817" i="267"/>
  <c r="BA817" i="267"/>
  <c r="AX817" i="267"/>
  <c r="BB817" i="267" s="1"/>
  <c r="AW817" i="267"/>
  <c r="CN816" i="267"/>
  <c r="CI816" i="267"/>
  <c r="CH816" i="267"/>
  <c r="CM816" i="267" s="1"/>
  <c r="CG816" i="267"/>
  <c r="CL816" i="267" s="1"/>
  <c r="CD816" i="267"/>
  <c r="CC816" i="267"/>
  <c r="BZ816" i="267"/>
  <c r="BY816" i="267"/>
  <c r="BV816" i="267"/>
  <c r="BU816" i="267"/>
  <c r="BP816" i="267"/>
  <c r="BO816" i="267"/>
  <c r="BN816" i="267"/>
  <c r="BM816" i="267"/>
  <c r="BR816" i="267" s="1"/>
  <c r="BL816" i="267"/>
  <c r="BH816" i="267"/>
  <c r="BG816" i="267"/>
  <c r="BF816" i="267"/>
  <c r="BE816" i="267"/>
  <c r="BA816" i="267"/>
  <c r="AX816" i="267"/>
  <c r="BB816" i="267" s="1"/>
  <c r="AW816" i="267"/>
  <c r="CN815" i="267"/>
  <c r="CI815" i="267"/>
  <c r="CH815" i="267"/>
  <c r="CM815" i="267" s="1"/>
  <c r="CG815" i="267"/>
  <c r="CL815" i="267" s="1"/>
  <c r="CD815" i="267"/>
  <c r="CC815" i="267"/>
  <c r="BZ815" i="267"/>
  <c r="BY815" i="267"/>
  <c r="BV815" i="267"/>
  <c r="BU815" i="267"/>
  <c r="BP815" i="267"/>
  <c r="BO815" i="267"/>
  <c r="BN815" i="267"/>
  <c r="BM815" i="267"/>
  <c r="BR815" i="267" s="1"/>
  <c r="BL815" i="267"/>
  <c r="BH815" i="267"/>
  <c r="BG815" i="267"/>
  <c r="BF815" i="267"/>
  <c r="BE815" i="267"/>
  <c r="BA815" i="267"/>
  <c r="AX815" i="267"/>
  <c r="BB815" i="267" s="1"/>
  <c r="AW815" i="267"/>
  <c r="CN814" i="267"/>
  <c r="CI814" i="267"/>
  <c r="CH814" i="267"/>
  <c r="CM814" i="267" s="1"/>
  <c r="CG814" i="267"/>
  <c r="CL814" i="267" s="1"/>
  <c r="CD814" i="267"/>
  <c r="CC814" i="267"/>
  <c r="BZ814" i="267"/>
  <c r="BY814" i="267"/>
  <c r="BV814" i="267"/>
  <c r="BU814" i="267"/>
  <c r="BP814" i="267"/>
  <c r="BO814" i="267"/>
  <c r="BN814" i="267"/>
  <c r="BM814" i="267"/>
  <c r="BR814" i="267" s="1"/>
  <c r="BL814" i="267"/>
  <c r="BH814" i="267"/>
  <c r="BG814" i="267"/>
  <c r="BF814" i="267"/>
  <c r="BE814" i="267"/>
  <c r="BA814" i="267"/>
  <c r="AX814" i="267"/>
  <c r="BB814" i="267" s="1"/>
  <c r="AW814" i="267"/>
  <c r="CN813" i="267"/>
  <c r="CI813" i="267"/>
  <c r="CH813" i="267"/>
  <c r="CM813" i="267" s="1"/>
  <c r="CG813" i="267"/>
  <c r="CD813" i="267"/>
  <c r="CC813" i="267"/>
  <c r="BZ813" i="267"/>
  <c r="BY813" i="267"/>
  <c r="BV813" i="267"/>
  <c r="BU813" i="267"/>
  <c r="BP813" i="267"/>
  <c r="BO813" i="267"/>
  <c r="BN813" i="267"/>
  <c r="BM813" i="267"/>
  <c r="BR813" i="267" s="1"/>
  <c r="BL813" i="267"/>
  <c r="BH813" i="267"/>
  <c r="BG813" i="267"/>
  <c r="BF813" i="267"/>
  <c r="BE813" i="267"/>
  <c r="BA813" i="267"/>
  <c r="AX813" i="267"/>
  <c r="BB813" i="267" s="1"/>
  <c r="AW813" i="267"/>
  <c r="CN812" i="267"/>
  <c r="CI812" i="267"/>
  <c r="CH812" i="267"/>
  <c r="CM812" i="267" s="1"/>
  <c r="CG812" i="267"/>
  <c r="CD812" i="267"/>
  <c r="CC812" i="267"/>
  <c r="BZ812" i="267"/>
  <c r="BY812" i="267"/>
  <c r="BV812" i="267"/>
  <c r="BU812" i="267"/>
  <c r="BP812" i="267"/>
  <c r="BO812" i="267"/>
  <c r="BN812" i="267"/>
  <c r="BM812" i="267"/>
  <c r="BR812" i="267" s="1"/>
  <c r="BL812" i="267"/>
  <c r="BH812" i="267"/>
  <c r="BG812" i="267"/>
  <c r="BF812" i="267"/>
  <c r="BE812" i="267"/>
  <c r="BA812" i="267"/>
  <c r="AX812" i="267"/>
  <c r="BB812" i="267" s="1"/>
  <c r="AW812" i="267"/>
  <c r="CN811" i="267"/>
  <c r="CI811" i="267"/>
  <c r="CH811" i="267"/>
  <c r="CM811" i="267" s="1"/>
  <c r="CG811" i="267"/>
  <c r="CL811" i="267" s="1"/>
  <c r="CD811" i="267"/>
  <c r="CC811" i="267"/>
  <c r="BZ811" i="267"/>
  <c r="BY811" i="267"/>
  <c r="BV811" i="267"/>
  <c r="BU811" i="267"/>
  <c r="BP811" i="267"/>
  <c r="BO811" i="267"/>
  <c r="BN811" i="267"/>
  <c r="BM811" i="267"/>
  <c r="BR811" i="267" s="1"/>
  <c r="BL811" i="267"/>
  <c r="BH811" i="267"/>
  <c r="BG811" i="267"/>
  <c r="BF811" i="267"/>
  <c r="BE811" i="267"/>
  <c r="BA811" i="267"/>
  <c r="AX811" i="267"/>
  <c r="BB811" i="267" s="1"/>
  <c r="AW811" i="267"/>
  <c r="CN810" i="267"/>
  <c r="CI810" i="267"/>
  <c r="CH810" i="267"/>
  <c r="CM810" i="267" s="1"/>
  <c r="CG810" i="267"/>
  <c r="CL810" i="267" s="1"/>
  <c r="CD810" i="267"/>
  <c r="CC810" i="267"/>
  <c r="BZ810" i="267"/>
  <c r="BY810" i="267"/>
  <c r="BV810" i="267"/>
  <c r="BU810" i="267"/>
  <c r="BP810" i="267"/>
  <c r="BO810" i="267"/>
  <c r="BN810" i="267"/>
  <c r="BM810" i="267"/>
  <c r="BR810" i="267" s="1"/>
  <c r="BL810" i="267"/>
  <c r="BH810" i="267"/>
  <c r="BG810" i="267"/>
  <c r="BF810" i="267"/>
  <c r="BE810" i="267"/>
  <c r="BA810" i="267"/>
  <c r="AX810" i="267"/>
  <c r="BB810" i="267" s="1"/>
  <c r="AW810" i="267"/>
  <c r="CN809" i="267"/>
  <c r="CI809" i="267"/>
  <c r="CH809" i="267"/>
  <c r="CM809" i="267" s="1"/>
  <c r="CG809" i="267"/>
  <c r="CL809" i="267" s="1"/>
  <c r="CD809" i="267"/>
  <c r="CC809" i="267"/>
  <c r="BZ809" i="267"/>
  <c r="BY809" i="267"/>
  <c r="BV809" i="267"/>
  <c r="BU809" i="267"/>
  <c r="BP809" i="267"/>
  <c r="BO809" i="267"/>
  <c r="BN809" i="267"/>
  <c r="BM809" i="267"/>
  <c r="BR809" i="267" s="1"/>
  <c r="BL809" i="267"/>
  <c r="BH809" i="267"/>
  <c r="BG809" i="267"/>
  <c r="BF809" i="267"/>
  <c r="BE809" i="267"/>
  <c r="BA809" i="267"/>
  <c r="AX809" i="267"/>
  <c r="AW809" i="267"/>
  <c r="CN808" i="267"/>
  <c r="CI808" i="267"/>
  <c r="CH808" i="267"/>
  <c r="CM808" i="267" s="1"/>
  <c r="CG808" i="267"/>
  <c r="CL808" i="267" s="1"/>
  <c r="CD808" i="267"/>
  <c r="CC808" i="267"/>
  <c r="BZ808" i="267"/>
  <c r="BY808" i="267"/>
  <c r="BV808" i="267"/>
  <c r="BU808" i="267"/>
  <c r="BP808" i="267"/>
  <c r="BO808" i="267"/>
  <c r="BN808" i="267"/>
  <c r="BM808" i="267"/>
  <c r="BR808" i="267" s="1"/>
  <c r="BL808" i="267"/>
  <c r="BH808" i="267"/>
  <c r="BG808" i="267"/>
  <c r="BF808" i="267"/>
  <c r="BE808" i="267"/>
  <c r="BA808" i="267"/>
  <c r="AX808" i="267"/>
  <c r="BB808" i="267" s="1"/>
  <c r="AW808" i="267"/>
  <c r="CN807" i="267"/>
  <c r="CI807" i="267"/>
  <c r="CH807" i="267"/>
  <c r="CM807" i="267" s="1"/>
  <c r="CG807" i="267"/>
  <c r="CL807" i="267" s="1"/>
  <c r="CD807" i="267"/>
  <c r="CC807" i="267"/>
  <c r="BZ807" i="267"/>
  <c r="BY807" i="267"/>
  <c r="BV807" i="267"/>
  <c r="BU807" i="267"/>
  <c r="BP807" i="267"/>
  <c r="BO807" i="267"/>
  <c r="BN807" i="267"/>
  <c r="BM807" i="267"/>
  <c r="BR807" i="267" s="1"/>
  <c r="BL807" i="267"/>
  <c r="BH807" i="267"/>
  <c r="BG807" i="267"/>
  <c r="BF807" i="267"/>
  <c r="BE807" i="267"/>
  <c r="BA807" i="267"/>
  <c r="AX807" i="267"/>
  <c r="BB807" i="267" s="1"/>
  <c r="AW807" i="267"/>
  <c r="CN806" i="267"/>
  <c r="CI806" i="267"/>
  <c r="CH806" i="267"/>
  <c r="CM806" i="267" s="1"/>
  <c r="CG806" i="267"/>
  <c r="CD806" i="267"/>
  <c r="CC806" i="267"/>
  <c r="BZ806" i="267"/>
  <c r="BY806" i="267"/>
  <c r="BV806" i="267"/>
  <c r="BU806" i="267"/>
  <c r="BP806" i="267"/>
  <c r="BO806" i="267"/>
  <c r="BN806" i="267"/>
  <c r="BM806" i="267"/>
  <c r="BR806" i="267" s="1"/>
  <c r="BL806" i="267"/>
  <c r="BH806" i="267"/>
  <c r="BG806" i="267"/>
  <c r="BF806" i="267"/>
  <c r="BE806" i="267"/>
  <c r="BA806" i="267"/>
  <c r="AX806" i="267"/>
  <c r="BB806" i="267" s="1"/>
  <c r="AW806" i="267"/>
  <c r="CN805" i="267"/>
  <c r="CI805" i="267"/>
  <c r="CH805" i="267"/>
  <c r="CM805" i="267" s="1"/>
  <c r="CG805" i="267"/>
  <c r="CL805" i="267" s="1"/>
  <c r="CD805" i="267"/>
  <c r="CC805" i="267"/>
  <c r="BZ805" i="267"/>
  <c r="BY805" i="267"/>
  <c r="BV805" i="267"/>
  <c r="BU805" i="267"/>
  <c r="BP805" i="267"/>
  <c r="BO805" i="267"/>
  <c r="BN805" i="267"/>
  <c r="BM805" i="267"/>
  <c r="BR805" i="267" s="1"/>
  <c r="BL805" i="267"/>
  <c r="BH805" i="267"/>
  <c r="BG805" i="267"/>
  <c r="BF805" i="267"/>
  <c r="BE805" i="267"/>
  <c r="BA805" i="267"/>
  <c r="AX805" i="267"/>
  <c r="BB805" i="267" s="1"/>
  <c r="AW805" i="267"/>
  <c r="CN804" i="267"/>
  <c r="CI804" i="267"/>
  <c r="CH804" i="267"/>
  <c r="CM804" i="267" s="1"/>
  <c r="CG804" i="267"/>
  <c r="CD804" i="267"/>
  <c r="CC804" i="267"/>
  <c r="BZ804" i="267"/>
  <c r="BY804" i="267"/>
  <c r="BV804" i="267"/>
  <c r="BU804" i="267"/>
  <c r="BP804" i="267"/>
  <c r="BO804" i="267"/>
  <c r="BN804" i="267"/>
  <c r="BM804" i="267"/>
  <c r="BR804" i="267" s="1"/>
  <c r="BL804" i="267"/>
  <c r="BH804" i="267"/>
  <c r="BG804" i="267"/>
  <c r="BF804" i="267"/>
  <c r="BE804" i="267"/>
  <c r="BA804" i="267"/>
  <c r="AX804" i="267"/>
  <c r="AW804" i="267"/>
  <c r="CN803" i="267"/>
  <c r="CI803" i="267"/>
  <c r="CH803" i="267"/>
  <c r="CM803" i="267" s="1"/>
  <c r="CG803" i="267"/>
  <c r="CL803" i="267" s="1"/>
  <c r="CD803" i="267"/>
  <c r="CC803" i="267"/>
  <c r="BZ803" i="267"/>
  <c r="BY803" i="267"/>
  <c r="BV803" i="267"/>
  <c r="BU803" i="267"/>
  <c r="BP803" i="267"/>
  <c r="BO803" i="267"/>
  <c r="BN803" i="267"/>
  <c r="BM803" i="267"/>
  <c r="BR803" i="267" s="1"/>
  <c r="BL803" i="267"/>
  <c r="BH803" i="267"/>
  <c r="BG803" i="267"/>
  <c r="BF803" i="267"/>
  <c r="BE803" i="267"/>
  <c r="BA803" i="267"/>
  <c r="AX803" i="267"/>
  <c r="BB803" i="267" s="1"/>
  <c r="AW803" i="267"/>
  <c r="CN802" i="267"/>
  <c r="CI802" i="267"/>
  <c r="CH802" i="267"/>
  <c r="CM802" i="267" s="1"/>
  <c r="CG802" i="267"/>
  <c r="CL802" i="267" s="1"/>
  <c r="CD802" i="267"/>
  <c r="CC802" i="267"/>
  <c r="BZ802" i="267"/>
  <c r="BY802" i="267"/>
  <c r="BV802" i="267"/>
  <c r="BU802" i="267"/>
  <c r="BP802" i="267"/>
  <c r="BO802" i="267"/>
  <c r="BN802" i="267"/>
  <c r="BM802" i="267"/>
  <c r="BR802" i="267" s="1"/>
  <c r="BL802" i="267"/>
  <c r="BH802" i="267"/>
  <c r="BG802" i="267"/>
  <c r="BF802" i="267"/>
  <c r="BE802" i="267"/>
  <c r="BA802" i="267"/>
  <c r="AX802" i="267"/>
  <c r="BB802" i="267" s="1"/>
  <c r="AW802" i="267"/>
  <c r="CN801" i="267"/>
  <c r="CI801" i="267"/>
  <c r="CH801" i="267"/>
  <c r="CM801" i="267" s="1"/>
  <c r="CG801" i="267"/>
  <c r="CL801" i="267" s="1"/>
  <c r="CD801" i="267"/>
  <c r="CC801" i="267"/>
  <c r="BZ801" i="267"/>
  <c r="BY801" i="267"/>
  <c r="BV801" i="267"/>
  <c r="BU801" i="267"/>
  <c r="BP801" i="267"/>
  <c r="BO801" i="267"/>
  <c r="BN801" i="267"/>
  <c r="BM801" i="267"/>
  <c r="BR801" i="267" s="1"/>
  <c r="BL801" i="267"/>
  <c r="BH801" i="267"/>
  <c r="BG801" i="267"/>
  <c r="BF801" i="267"/>
  <c r="BE801" i="267"/>
  <c r="BA801" i="267"/>
  <c r="AX801" i="267"/>
  <c r="BB801" i="267" s="1"/>
  <c r="AW801" i="267"/>
  <c r="CN800" i="267"/>
  <c r="CI800" i="267"/>
  <c r="CH800" i="267"/>
  <c r="CM800" i="267" s="1"/>
  <c r="CG800" i="267"/>
  <c r="CL800" i="267" s="1"/>
  <c r="CD800" i="267"/>
  <c r="CC800" i="267"/>
  <c r="BZ800" i="267"/>
  <c r="BY800" i="267"/>
  <c r="BV800" i="267"/>
  <c r="BU800" i="267"/>
  <c r="BP800" i="267"/>
  <c r="BO800" i="267"/>
  <c r="BN800" i="267"/>
  <c r="BM800" i="267"/>
  <c r="BR800" i="267" s="1"/>
  <c r="BL800" i="267"/>
  <c r="BH800" i="267"/>
  <c r="BG800" i="267"/>
  <c r="BF800" i="267"/>
  <c r="BE800" i="267"/>
  <c r="BA800" i="267"/>
  <c r="AX800" i="267"/>
  <c r="BB800" i="267" s="1"/>
  <c r="AW800" i="267"/>
  <c r="CN799" i="267"/>
  <c r="CI799" i="267"/>
  <c r="CH799" i="267"/>
  <c r="CM799" i="267" s="1"/>
  <c r="CG799" i="267"/>
  <c r="CL799" i="267" s="1"/>
  <c r="CD799" i="267"/>
  <c r="CC799" i="267"/>
  <c r="BZ799" i="267"/>
  <c r="BY799" i="267"/>
  <c r="BV799" i="267"/>
  <c r="BU799" i="267"/>
  <c r="BP799" i="267"/>
  <c r="BO799" i="267"/>
  <c r="BN799" i="267"/>
  <c r="BM799" i="267"/>
  <c r="BR799" i="267" s="1"/>
  <c r="BL799" i="267"/>
  <c r="BH799" i="267"/>
  <c r="BG799" i="267"/>
  <c r="BF799" i="267"/>
  <c r="BE799" i="267"/>
  <c r="BA799" i="267"/>
  <c r="AX799" i="267"/>
  <c r="BB799" i="267" s="1"/>
  <c r="AW799" i="267"/>
  <c r="CN798" i="267"/>
  <c r="CI798" i="267"/>
  <c r="CH798" i="267"/>
  <c r="CM798" i="267" s="1"/>
  <c r="CG798" i="267"/>
  <c r="CD798" i="267"/>
  <c r="CC798" i="267"/>
  <c r="BZ798" i="267"/>
  <c r="BY798" i="267"/>
  <c r="BV798" i="267"/>
  <c r="BU798" i="267"/>
  <c r="BP798" i="267"/>
  <c r="BO798" i="267"/>
  <c r="BN798" i="267"/>
  <c r="BM798" i="267"/>
  <c r="BR798" i="267" s="1"/>
  <c r="BL798" i="267"/>
  <c r="BH798" i="267"/>
  <c r="BG798" i="267"/>
  <c r="BF798" i="267"/>
  <c r="BE798" i="267"/>
  <c r="BA798" i="267"/>
  <c r="AX798" i="267"/>
  <c r="BB798" i="267" s="1"/>
  <c r="AW798" i="267"/>
  <c r="CN797" i="267"/>
  <c r="CI797" i="267"/>
  <c r="CH797" i="267"/>
  <c r="CM797" i="267" s="1"/>
  <c r="CG797" i="267"/>
  <c r="CL797" i="267" s="1"/>
  <c r="CD797" i="267"/>
  <c r="CC797" i="267"/>
  <c r="BZ797" i="267"/>
  <c r="BY797" i="267"/>
  <c r="BV797" i="267"/>
  <c r="BU797" i="267"/>
  <c r="BP797" i="267"/>
  <c r="BO797" i="267"/>
  <c r="BN797" i="267"/>
  <c r="BM797" i="267"/>
  <c r="BR797" i="267" s="1"/>
  <c r="BL797" i="267"/>
  <c r="BH797" i="267"/>
  <c r="BG797" i="267"/>
  <c r="BF797" i="267"/>
  <c r="BE797" i="267"/>
  <c r="BA797" i="267"/>
  <c r="AX797" i="267"/>
  <c r="BB797" i="267" s="1"/>
  <c r="AW797" i="267"/>
  <c r="CN796" i="267"/>
  <c r="CI796" i="267"/>
  <c r="CH796" i="267"/>
  <c r="CM796" i="267" s="1"/>
  <c r="CG796" i="267"/>
  <c r="CD796" i="267"/>
  <c r="CC796" i="267"/>
  <c r="BZ796" i="267"/>
  <c r="BY796" i="267"/>
  <c r="BV796" i="267"/>
  <c r="BU796" i="267"/>
  <c r="BP796" i="267"/>
  <c r="BO796" i="267"/>
  <c r="BN796" i="267"/>
  <c r="BM796" i="267"/>
  <c r="BR796" i="267" s="1"/>
  <c r="BL796" i="267"/>
  <c r="BH796" i="267"/>
  <c r="BG796" i="267"/>
  <c r="BF796" i="267"/>
  <c r="BE796" i="267"/>
  <c r="BA796" i="267"/>
  <c r="AX796" i="267"/>
  <c r="AW796" i="267"/>
  <c r="CN795" i="267"/>
  <c r="CI795" i="267"/>
  <c r="CH795" i="267"/>
  <c r="CM795" i="267" s="1"/>
  <c r="CG795" i="267"/>
  <c r="CL795" i="267" s="1"/>
  <c r="CD795" i="267"/>
  <c r="CC795" i="267"/>
  <c r="BZ795" i="267"/>
  <c r="BY795" i="267"/>
  <c r="BV795" i="267"/>
  <c r="BU795" i="267"/>
  <c r="BP795" i="267"/>
  <c r="BO795" i="267"/>
  <c r="BN795" i="267"/>
  <c r="BM795" i="267"/>
  <c r="BR795" i="267" s="1"/>
  <c r="BL795" i="267"/>
  <c r="BH795" i="267"/>
  <c r="BG795" i="267"/>
  <c r="BF795" i="267"/>
  <c r="BE795" i="267"/>
  <c r="BA795" i="267"/>
  <c r="AX795" i="267"/>
  <c r="BB795" i="267" s="1"/>
  <c r="AW795" i="267"/>
  <c r="CN794" i="267"/>
  <c r="CI794" i="267"/>
  <c r="CH794" i="267"/>
  <c r="CM794" i="267" s="1"/>
  <c r="CG794" i="267"/>
  <c r="CL794" i="267" s="1"/>
  <c r="CD794" i="267"/>
  <c r="CC794" i="267"/>
  <c r="BZ794" i="267"/>
  <c r="BY794" i="267"/>
  <c r="BV794" i="267"/>
  <c r="BU794" i="267"/>
  <c r="BP794" i="267"/>
  <c r="BO794" i="267"/>
  <c r="BN794" i="267"/>
  <c r="BM794" i="267"/>
  <c r="BR794" i="267" s="1"/>
  <c r="BL794" i="267"/>
  <c r="BH794" i="267"/>
  <c r="BG794" i="267"/>
  <c r="BF794" i="267"/>
  <c r="BE794" i="267"/>
  <c r="BA794" i="267"/>
  <c r="AX794" i="267"/>
  <c r="BB794" i="267" s="1"/>
  <c r="AW794" i="267"/>
  <c r="CN793" i="267"/>
  <c r="CI793" i="267"/>
  <c r="CH793" i="267"/>
  <c r="CM793" i="267" s="1"/>
  <c r="CG793" i="267"/>
  <c r="CL793" i="267" s="1"/>
  <c r="CD793" i="267"/>
  <c r="CC793" i="267"/>
  <c r="BZ793" i="267"/>
  <c r="BY793" i="267"/>
  <c r="BV793" i="267"/>
  <c r="BU793" i="267"/>
  <c r="BP793" i="267"/>
  <c r="BO793" i="267"/>
  <c r="BN793" i="267"/>
  <c r="BM793" i="267"/>
  <c r="BR793" i="267" s="1"/>
  <c r="BL793" i="267"/>
  <c r="BH793" i="267"/>
  <c r="BG793" i="267"/>
  <c r="BF793" i="267"/>
  <c r="BE793" i="267"/>
  <c r="BA793" i="267"/>
  <c r="AX793" i="267"/>
  <c r="BB793" i="267" s="1"/>
  <c r="AW793" i="267"/>
  <c r="CN792" i="267"/>
  <c r="CI792" i="267"/>
  <c r="CH792" i="267"/>
  <c r="CM792" i="267" s="1"/>
  <c r="CG792" i="267"/>
  <c r="CD792" i="267"/>
  <c r="CC792" i="267"/>
  <c r="BZ792" i="267"/>
  <c r="BY792" i="267"/>
  <c r="BV792" i="267"/>
  <c r="BU792" i="267"/>
  <c r="BP792" i="267"/>
  <c r="BO792" i="267"/>
  <c r="BN792" i="267"/>
  <c r="BM792" i="267"/>
  <c r="BR792" i="267" s="1"/>
  <c r="BL792" i="267"/>
  <c r="BH792" i="267"/>
  <c r="BG792" i="267"/>
  <c r="BF792" i="267"/>
  <c r="BE792" i="267"/>
  <c r="BA792" i="267"/>
  <c r="AX792" i="267"/>
  <c r="BB792" i="267" s="1"/>
  <c r="AW792" i="267"/>
  <c r="CN791" i="267"/>
  <c r="CI791" i="267"/>
  <c r="CH791" i="267"/>
  <c r="CM791" i="267" s="1"/>
  <c r="CG791" i="267"/>
  <c r="CL791" i="267" s="1"/>
  <c r="CD791" i="267"/>
  <c r="CC791" i="267"/>
  <c r="BZ791" i="267"/>
  <c r="BY791" i="267"/>
  <c r="BV791" i="267"/>
  <c r="BU791" i="267"/>
  <c r="BP791" i="267"/>
  <c r="BO791" i="267"/>
  <c r="BN791" i="267"/>
  <c r="BM791" i="267"/>
  <c r="BR791" i="267" s="1"/>
  <c r="BL791" i="267"/>
  <c r="BH791" i="267"/>
  <c r="BG791" i="267"/>
  <c r="BF791" i="267"/>
  <c r="BE791" i="267"/>
  <c r="BA791" i="267"/>
  <c r="AX791" i="267"/>
  <c r="BB791" i="267" s="1"/>
  <c r="AW791" i="267"/>
  <c r="CN790" i="267"/>
  <c r="CI790" i="267"/>
  <c r="CH790" i="267"/>
  <c r="CM790" i="267" s="1"/>
  <c r="CG790" i="267"/>
  <c r="CD790" i="267"/>
  <c r="CC790" i="267"/>
  <c r="BZ790" i="267"/>
  <c r="BY790" i="267"/>
  <c r="BV790" i="267"/>
  <c r="BU790" i="267"/>
  <c r="BP790" i="267"/>
  <c r="BO790" i="267"/>
  <c r="BN790" i="267"/>
  <c r="BM790" i="267"/>
  <c r="BR790" i="267" s="1"/>
  <c r="BL790" i="267"/>
  <c r="BH790" i="267"/>
  <c r="BG790" i="267"/>
  <c r="BF790" i="267"/>
  <c r="BE790" i="267"/>
  <c r="BA790" i="267"/>
  <c r="AX790" i="267"/>
  <c r="BB790" i="267" s="1"/>
  <c r="AW790" i="267"/>
  <c r="CN789" i="267"/>
  <c r="CI789" i="267"/>
  <c r="CH789" i="267"/>
  <c r="CM789" i="267" s="1"/>
  <c r="CG789" i="267"/>
  <c r="CL789" i="267" s="1"/>
  <c r="CD789" i="267"/>
  <c r="CC789" i="267"/>
  <c r="BZ789" i="267"/>
  <c r="BY789" i="267"/>
  <c r="BV789" i="267"/>
  <c r="BU789" i="267"/>
  <c r="BP789" i="267"/>
  <c r="BO789" i="267"/>
  <c r="BN789" i="267"/>
  <c r="BM789" i="267"/>
  <c r="BR789" i="267" s="1"/>
  <c r="BL789" i="267"/>
  <c r="BH789" i="267"/>
  <c r="BG789" i="267"/>
  <c r="BF789" i="267"/>
  <c r="BE789" i="267"/>
  <c r="BA789" i="267"/>
  <c r="AX789" i="267"/>
  <c r="BB789" i="267" s="1"/>
  <c r="AW789" i="267"/>
  <c r="CN788" i="267"/>
  <c r="CI788" i="267"/>
  <c r="CH788" i="267"/>
  <c r="CM788" i="267" s="1"/>
  <c r="CG788" i="267"/>
  <c r="CD788" i="267"/>
  <c r="CC788" i="267"/>
  <c r="BZ788" i="267"/>
  <c r="BY788" i="267"/>
  <c r="BV788" i="267"/>
  <c r="BU788" i="267"/>
  <c r="BP788" i="267"/>
  <c r="BO788" i="267"/>
  <c r="BN788" i="267"/>
  <c r="BM788" i="267"/>
  <c r="BR788" i="267" s="1"/>
  <c r="BL788" i="267"/>
  <c r="BH788" i="267"/>
  <c r="BG788" i="267"/>
  <c r="BF788" i="267"/>
  <c r="BE788" i="267"/>
  <c r="BA788" i="267"/>
  <c r="AX788" i="267"/>
  <c r="AW788" i="267"/>
  <c r="CN787" i="267"/>
  <c r="CI787" i="267"/>
  <c r="CH787" i="267"/>
  <c r="CM787" i="267" s="1"/>
  <c r="CG787" i="267"/>
  <c r="CL787" i="267" s="1"/>
  <c r="CD787" i="267"/>
  <c r="CC787" i="267"/>
  <c r="BZ787" i="267"/>
  <c r="BY787" i="267"/>
  <c r="BV787" i="267"/>
  <c r="BU787" i="267"/>
  <c r="BP787" i="267"/>
  <c r="BO787" i="267"/>
  <c r="BN787" i="267"/>
  <c r="BM787" i="267"/>
  <c r="BR787" i="267" s="1"/>
  <c r="BL787" i="267"/>
  <c r="BH787" i="267"/>
  <c r="BG787" i="267"/>
  <c r="BF787" i="267"/>
  <c r="BE787" i="267"/>
  <c r="BA787" i="267"/>
  <c r="AX787" i="267"/>
  <c r="BB787" i="267" s="1"/>
  <c r="AW787" i="267"/>
  <c r="CN786" i="267"/>
  <c r="CI786" i="267"/>
  <c r="CH786" i="267"/>
  <c r="CM786" i="267" s="1"/>
  <c r="CG786" i="267"/>
  <c r="CL786" i="267" s="1"/>
  <c r="CD786" i="267"/>
  <c r="CC786" i="267"/>
  <c r="BZ786" i="267"/>
  <c r="BY786" i="267"/>
  <c r="BV786" i="267"/>
  <c r="BU786" i="267"/>
  <c r="BP786" i="267"/>
  <c r="BO786" i="267"/>
  <c r="BN786" i="267"/>
  <c r="BM786" i="267"/>
  <c r="BR786" i="267" s="1"/>
  <c r="BL786" i="267"/>
  <c r="BH786" i="267"/>
  <c r="BG786" i="267"/>
  <c r="BF786" i="267"/>
  <c r="BE786" i="267"/>
  <c r="BA786" i="267"/>
  <c r="AX786" i="267"/>
  <c r="BB786" i="267" s="1"/>
  <c r="AW786" i="267"/>
  <c r="CN785" i="267"/>
  <c r="CI785" i="267"/>
  <c r="CH785" i="267"/>
  <c r="CM785" i="267" s="1"/>
  <c r="CG785" i="267"/>
  <c r="CL785" i="267" s="1"/>
  <c r="CD785" i="267"/>
  <c r="CC785" i="267"/>
  <c r="BZ785" i="267"/>
  <c r="BY785" i="267"/>
  <c r="BV785" i="267"/>
  <c r="BU785" i="267"/>
  <c r="BP785" i="267"/>
  <c r="BO785" i="267"/>
  <c r="BN785" i="267"/>
  <c r="BM785" i="267"/>
  <c r="BR785" i="267" s="1"/>
  <c r="BL785" i="267"/>
  <c r="BH785" i="267"/>
  <c r="BG785" i="267"/>
  <c r="BF785" i="267"/>
  <c r="BE785" i="267"/>
  <c r="BA785" i="267"/>
  <c r="AX785" i="267"/>
  <c r="BB785" i="267" s="1"/>
  <c r="AW785" i="267"/>
  <c r="CN784" i="267"/>
  <c r="CI784" i="267"/>
  <c r="CH784" i="267"/>
  <c r="CM784" i="267" s="1"/>
  <c r="CG784" i="267"/>
  <c r="CL784" i="267" s="1"/>
  <c r="CD784" i="267"/>
  <c r="CC784" i="267"/>
  <c r="BZ784" i="267"/>
  <c r="BY784" i="267"/>
  <c r="BV784" i="267"/>
  <c r="BU784" i="267"/>
  <c r="BP784" i="267"/>
  <c r="BO784" i="267"/>
  <c r="BN784" i="267"/>
  <c r="BM784" i="267"/>
  <c r="BR784" i="267" s="1"/>
  <c r="BL784" i="267"/>
  <c r="BH784" i="267"/>
  <c r="BG784" i="267"/>
  <c r="BF784" i="267"/>
  <c r="BE784" i="267"/>
  <c r="BA784" i="267"/>
  <c r="AX784" i="267"/>
  <c r="BB784" i="267" s="1"/>
  <c r="AW784" i="267"/>
  <c r="CN783" i="267"/>
  <c r="CI783" i="267"/>
  <c r="CH783" i="267"/>
  <c r="CM783" i="267" s="1"/>
  <c r="CG783" i="267"/>
  <c r="CL783" i="267" s="1"/>
  <c r="CD783" i="267"/>
  <c r="CC783" i="267"/>
  <c r="BZ783" i="267"/>
  <c r="BY783" i="267"/>
  <c r="BV783" i="267"/>
  <c r="BU783" i="267"/>
  <c r="BP783" i="267"/>
  <c r="BO783" i="267"/>
  <c r="BN783" i="267"/>
  <c r="BM783" i="267"/>
  <c r="BR783" i="267" s="1"/>
  <c r="BL783" i="267"/>
  <c r="BH783" i="267"/>
  <c r="BG783" i="267"/>
  <c r="BF783" i="267"/>
  <c r="BE783" i="267"/>
  <c r="BA783" i="267"/>
  <c r="AX783" i="267"/>
  <c r="BB783" i="267" s="1"/>
  <c r="AW783" i="267"/>
  <c r="CN782" i="267"/>
  <c r="CI782" i="267"/>
  <c r="CH782" i="267"/>
  <c r="CM782" i="267" s="1"/>
  <c r="CG782" i="267"/>
  <c r="CL782" i="267" s="1"/>
  <c r="CD782" i="267"/>
  <c r="CC782" i="267"/>
  <c r="BZ782" i="267"/>
  <c r="BY782" i="267"/>
  <c r="BV782" i="267"/>
  <c r="BU782" i="267"/>
  <c r="BP782" i="267"/>
  <c r="BO782" i="267"/>
  <c r="BN782" i="267"/>
  <c r="BM782" i="267"/>
  <c r="BR782" i="267" s="1"/>
  <c r="BL782" i="267"/>
  <c r="BH782" i="267"/>
  <c r="BG782" i="267"/>
  <c r="BF782" i="267"/>
  <c r="BE782" i="267"/>
  <c r="BA782" i="267"/>
  <c r="AX782" i="267"/>
  <c r="BB782" i="267" s="1"/>
  <c r="AW782" i="267"/>
  <c r="CN781" i="267"/>
  <c r="CI781" i="267"/>
  <c r="CH781" i="267"/>
  <c r="CM781" i="267" s="1"/>
  <c r="CG781" i="267"/>
  <c r="CL781" i="267" s="1"/>
  <c r="CD781" i="267"/>
  <c r="CC781" i="267"/>
  <c r="BZ781" i="267"/>
  <c r="BY781" i="267"/>
  <c r="BV781" i="267"/>
  <c r="BU781" i="267"/>
  <c r="BP781" i="267"/>
  <c r="BO781" i="267"/>
  <c r="BN781" i="267"/>
  <c r="BM781" i="267"/>
  <c r="BR781" i="267" s="1"/>
  <c r="BL781" i="267"/>
  <c r="BH781" i="267"/>
  <c r="BG781" i="267"/>
  <c r="BF781" i="267"/>
  <c r="BE781" i="267"/>
  <c r="BA781" i="267"/>
  <c r="AX781" i="267"/>
  <c r="BB781" i="267" s="1"/>
  <c r="AW781" i="267"/>
  <c r="CN780" i="267"/>
  <c r="CI780" i="267"/>
  <c r="CH780" i="267"/>
  <c r="CM780" i="267" s="1"/>
  <c r="CG780" i="267"/>
  <c r="CL780" i="267" s="1"/>
  <c r="CD780" i="267"/>
  <c r="CC780" i="267"/>
  <c r="BZ780" i="267"/>
  <c r="BY780" i="267"/>
  <c r="BV780" i="267"/>
  <c r="BU780" i="267"/>
  <c r="BP780" i="267"/>
  <c r="BO780" i="267"/>
  <c r="BN780" i="267"/>
  <c r="BM780" i="267"/>
  <c r="BR780" i="267" s="1"/>
  <c r="BL780" i="267"/>
  <c r="BH780" i="267"/>
  <c r="BG780" i="267"/>
  <c r="BF780" i="267"/>
  <c r="BE780" i="267"/>
  <c r="BA780" i="267"/>
  <c r="AX780" i="267"/>
  <c r="BB780" i="267" s="1"/>
  <c r="AW780" i="267"/>
  <c r="CN779" i="267"/>
  <c r="CI779" i="267"/>
  <c r="CH779" i="267"/>
  <c r="CM779" i="267" s="1"/>
  <c r="CG779" i="267"/>
  <c r="CD779" i="267"/>
  <c r="CC779" i="267"/>
  <c r="BZ779" i="267"/>
  <c r="BY779" i="267"/>
  <c r="BV779" i="267"/>
  <c r="BU779" i="267"/>
  <c r="BP779" i="267"/>
  <c r="BO779" i="267"/>
  <c r="BN779" i="267"/>
  <c r="BM779" i="267"/>
  <c r="BR779" i="267" s="1"/>
  <c r="BL779" i="267"/>
  <c r="BH779" i="267"/>
  <c r="BG779" i="267"/>
  <c r="BF779" i="267"/>
  <c r="BE779" i="267"/>
  <c r="BA779" i="267"/>
  <c r="AX779" i="267"/>
  <c r="BB779" i="267" s="1"/>
  <c r="AW779" i="267"/>
  <c r="CN778" i="267"/>
  <c r="CI778" i="267"/>
  <c r="CH778" i="267"/>
  <c r="CM778" i="267" s="1"/>
  <c r="CG778" i="267"/>
  <c r="CD778" i="267"/>
  <c r="CC778" i="267"/>
  <c r="BZ778" i="267"/>
  <c r="BY778" i="267"/>
  <c r="BV778" i="267"/>
  <c r="BU778" i="267"/>
  <c r="BP778" i="267"/>
  <c r="BO778" i="267"/>
  <c r="BN778" i="267"/>
  <c r="BM778" i="267"/>
  <c r="BR778" i="267" s="1"/>
  <c r="BL778" i="267"/>
  <c r="BH778" i="267"/>
  <c r="BG778" i="267"/>
  <c r="BF778" i="267"/>
  <c r="BE778" i="267"/>
  <c r="BA778" i="267"/>
  <c r="AX778" i="267"/>
  <c r="BB778" i="267" s="1"/>
  <c r="AW778" i="267"/>
  <c r="CN777" i="267"/>
  <c r="CI777" i="267"/>
  <c r="CH777" i="267"/>
  <c r="CM777" i="267" s="1"/>
  <c r="CG777" i="267"/>
  <c r="CL777" i="267" s="1"/>
  <c r="CD777" i="267"/>
  <c r="CC777" i="267"/>
  <c r="BZ777" i="267"/>
  <c r="BY777" i="267"/>
  <c r="BV777" i="267"/>
  <c r="BU777" i="267"/>
  <c r="BP777" i="267"/>
  <c r="BO777" i="267"/>
  <c r="BN777" i="267"/>
  <c r="BM777" i="267"/>
  <c r="BR777" i="267" s="1"/>
  <c r="BL777" i="267"/>
  <c r="BH777" i="267"/>
  <c r="BG777" i="267"/>
  <c r="BF777" i="267"/>
  <c r="BE777" i="267"/>
  <c r="BA777" i="267"/>
  <c r="AX777" i="267"/>
  <c r="BB777" i="267" s="1"/>
  <c r="AW777" i="267"/>
  <c r="CN776" i="267"/>
  <c r="CI776" i="267"/>
  <c r="CH776" i="267"/>
  <c r="CM776" i="267" s="1"/>
  <c r="CG776" i="267"/>
  <c r="CD776" i="267"/>
  <c r="CC776" i="267"/>
  <c r="BZ776" i="267"/>
  <c r="BY776" i="267"/>
  <c r="BV776" i="267"/>
  <c r="BU776" i="267"/>
  <c r="BP776" i="267"/>
  <c r="BO776" i="267"/>
  <c r="BN776" i="267"/>
  <c r="BM776" i="267"/>
  <c r="BR776" i="267" s="1"/>
  <c r="BL776" i="267"/>
  <c r="BH776" i="267"/>
  <c r="BG776" i="267"/>
  <c r="BF776" i="267"/>
  <c r="BE776" i="267"/>
  <c r="BA776" i="267"/>
  <c r="AX776" i="267"/>
  <c r="BB776" i="267" s="1"/>
  <c r="AW776" i="267"/>
  <c r="CN775" i="267"/>
  <c r="CI775" i="267"/>
  <c r="CH775" i="267"/>
  <c r="CM775" i="267" s="1"/>
  <c r="CG775" i="267"/>
  <c r="CL775" i="267" s="1"/>
  <c r="CD775" i="267"/>
  <c r="CC775" i="267"/>
  <c r="BZ775" i="267"/>
  <c r="BY775" i="267"/>
  <c r="BV775" i="267"/>
  <c r="BU775" i="267"/>
  <c r="BP775" i="267"/>
  <c r="BO775" i="267"/>
  <c r="BN775" i="267"/>
  <c r="BM775" i="267"/>
  <c r="BR775" i="267" s="1"/>
  <c r="BL775" i="267"/>
  <c r="BH775" i="267"/>
  <c r="BG775" i="267"/>
  <c r="BF775" i="267"/>
  <c r="BE775" i="267"/>
  <c r="BA775" i="267"/>
  <c r="AX775" i="267"/>
  <c r="BB775" i="267" s="1"/>
  <c r="AW775" i="267"/>
  <c r="CN774" i="267"/>
  <c r="CI774" i="267"/>
  <c r="CH774" i="267"/>
  <c r="CM774" i="267" s="1"/>
  <c r="CG774" i="267"/>
  <c r="CL774" i="267" s="1"/>
  <c r="CD774" i="267"/>
  <c r="CC774" i="267"/>
  <c r="BZ774" i="267"/>
  <c r="BY774" i="267"/>
  <c r="BV774" i="267"/>
  <c r="BU774" i="267"/>
  <c r="BP774" i="267"/>
  <c r="BO774" i="267"/>
  <c r="BN774" i="267"/>
  <c r="BM774" i="267"/>
  <c r="BR774" i="267" s="1"/>
  <c r="BL774" i="267"/>
  <c r="BH774" i="267"/>
  <c r="BG774" i="267"/>
  <c r="BF774" i="267"/>
  <c r="BE774" i="267"/>
  <c r="BA774" i="267"/>
  <c r="AX774" i="267"/>
  <c r="AW774" i="267"/>
  <c r="CN773" i="267"/>
  <c r="CI773" i="267"/>
  <c r="CH773" i="267"/>
  <c r="CM773" i="267" s="1"/>
  <c r="CG773" i="267"/>
  <c r="CL773" i="267" s="1"/>
  <c r="CD773" i="267"/>
  <c r="CC773" i="267"/>
  <c r="BZ773" i="267"/>
  <c r="BY773" i="267"/>
  <c r="BV773" i="267"/>
  <c r="BU773" i="267"/>
  <c r="BP773" i="267"/>
  <c r="BO773" i="267"/>
  <c r="BN773" i="267"/>
  <c r="BM773" i="267"/>
  <c r="BR773" i="267" s="1"/>
  <c r="BL773" i="267"/>
  <c r="BH773" i="267"/>
  <c r="BG773" i="267"/>
  <c r="BF773" i="267"/>
  <c r="BE773" i="267"/>
  <c r="BA773" i="267"/>
  <c r="AX773" i="267"/>
  <c r="BB773" i="267" s="1"/>
  <c r="AW773" i="267"/>
  <c r="CN772" i="267"/>
  <c r="CI772" i="267"/>
  <c r="CH772" i="267"/>
  <c r="CM772" i="267" s="1"/>
  <c r="CG772" i="267"/>
  <c r="CD772" i="267"/>
  <c r="CC772" i="267"/>
  <c r="BZ772" i="267"/>
  <c r="BY772" i="267"/>
  <c r="BV772" i="267"/>
  <c r="BU772" i="267"/>
  <c r="BP772" i="267"/>
  <c r="BO772" i="267"/>
  <c r="BN772" i="267"/>
  <c r="BM772" i="267"/>
  <c r="BR772" i="267" s="1"/>
  <c r="BL772" i="267"/>
  <c r="BH772" i="267"/>
  <c r="BG772" i="267"/>
  <c r="BF772" i="267"/>
  <c r="BE772" i="267"/>
  <c r="BA772" i="267"/>
  <c r="AX772" i="267"/>
  <c r="BB772" i="267" s="1"/>
  <c r="AW772" i="267"/>
  <c r="CN771" i="267"/>
  <c r="CI771" i="267"/>
  <c r="CH771" i="267"/>
  <c r="CM771" i="267" s="1"/>
  <c r="CG771" i="267"/>
  <c r="CL771" i="267" s="1"/>
  <c r="CD771" i="267"/>
  <c r="CC771" i="267"/>
  <c r="BZ771" i="267"/>
  <c r="BY771" i="267"/>
  <c r="BV771" i="267"/>
  <c r="BU771" i="267"/>
  <c r="BP771" i="267"/>
  <c r="BO771" i="267"/>
  <c r="BN771" i="267"/>
  <c r="BM771" i="267"/>
  <c r="BR771" i="267" s="1"/>
  <c r="BL771" i="267"/>
  <c r="BH771" i="267"/>
  <c r="BG771" i="267"/>
  <c r="BF771" i="267"/>
  <c r="BE771" i="267"/>
  <c r="BA771" i="267"/>
  <c r="AX771" i="267"/>
  <c r="BB771" i="267" s="1"/>
  <c r="AW771" i="267"/>
  <c r="CN770" i="267"/>
  <c r="CI770" i="267"/>
  <c r="CH770" i="267"/>
  <c r="CM770" i="267" s="1"/>
  <c r="CG770" i="267"/>
  <c r="CL770" i="267" s="1"/>
  <c r="CD770" i="267"/>
  <c r="CC770" i="267"/>
  <c r="BZ770" i="267"/>
  <c r="BY770" i="267"/>
  <c r="BV770" i="267"/>
  <c r="BU770" i="267"/>
  <c r="BP770" i="267"/>
  <c r="BO770" i="267"/>
  <c r="BN770" i="267"/>
  <c r="BM770" i="267"/>
  <c r="BR770" i="267" s="1"/>
  <c r="BL770" i="267"/>
  <c r="BH770" i="267"/>
  <c r="BG770" i="267"/>
  <c r="BF770" i="267"/>
  <c r="BE770" i="267"/>
  <c r="BA770" i="267"/>
  <c r="AX770" i="267"/>
  <c r="BB770" i="267" s="1"/>
  <c r="AW770" i="267"/>
  <c r="CN769" i="267"/>
  <c r="CI769" i="267"/>
  <c r="CH769" i="267"/>
  <c r="CM769" i="267" s="1"/>
  <c r="CG769" i="267"/>
  <c r="CL769" i="267" s="1"/>
  <c r="CD769" i="267"/>
  <c r="CC769" i="267"/>
  <c r="BZ769" i="267"/>
  <c r="BY769" i="267"/>
  <c r="BV769" i="267"/>
  <c r="BU769" i="267"/>
  <c r="BP769" i="267"/>
  <c r="BO769" i="267"/>
  <c r="BN769" i="267"/>
  <c r="BM769" i="267"/>
  <c r="BR769" i="267" s="1"/>
  <c r="BL769" i="267"/>
  <c r="BH769" i="267"/>
  <c r="BG769" i="267"/>
  <c r="BF769" i="267"/>
  <c r="BE769" i="267"/>
  <c r="BA769" i="267"/>
  <c r="AX769" i="267"/>
  <c r="AW769" i="267"/>
  <c r="CN768" i="267"/>
  <c r="CI768" i="267"/>
  <c r="CH768" i="267"/>
  <c r="CM768" i="267" s="1"/>
  <c r="CG768" i="267"/>
  <c r="CL768" i="267" s="1"/>
  <c r="CD768" i="267"/>
  <c r="CC768" i="267"/>
  <c r="BZ768" i="267"/>
  <c r="BY768" i="267"/>
  <c r="BV768" i="267"/>
  <c r="BU768" i="267"/>
  <c r="BP768" i="267"/>
  <c r="BO768" i="267"/>
  <c r="BN768" i="267"/>
  <c r="BM768" i="267"/>
  <c r="BR768" i="267" s="1"/>
  <c r="BL768" i="267"/>
  <c r="BH768" i="267"/>
  <c r="BG768" i="267"/>
  <c r="BF768" i="267"/>
  <c r="BE768" i="267"/>
  <c r="BA768" i="267"/>
  <c r="AX768" i="267"/>
  <c r="BB768" i="267" s="1"/>
  <c r="AW768" i="267"/>
  <c r="CN767" i="267"/>
  <c r="CI767" i="267"/>
  <c r="CH767" i="267"/>
  <c r="CM767" i="267" s="1"/>
  <c r="CG767" i="267"/>
  <c r="CL767" i="267" s="1"/>
  <c r="CD767" i="267"/>
  <c r="CC767" i="267"/>
  <c r="BZ767" i="267"/>
  <c r="BY767" i="267"/>
  <c r="BV767" i="267"/>
  <c r="BU767" i="267"/>
  <c r="BP767" i="267"/>
  <c r="BO767" i="267"/>
  <c r="BN767" i="267"/>
  <c r="BM767" i="267"/>
  <c r="BR767" i="267" s="1"/>
  <c r="BL767" i="267"/>
  <c r="BH767" i="267"/>
  <c r="BG767" i="267"/>
  <c r="BF767" i="267"/>
  <c r="BE767" i="267"/>
  <c r="BA767" i="267"/>
  <c r="AX767" i="267"/>
  <c r="BB767" i="267" s="1"/>
  <c r="AW767" i="267"/>
  <c r="CN766" i="267"/>
  <c r="CI766" i="267"/>
  <c r="CH766" i="267"/>
  <c r="CM766" i="267" s="1"/>
  <c r="CG766" i="267"/>
  <c r="CD766" i="267"/>
  <c r="CC766" i="267"/>
  <c r="BZ766" i="267"/>
  <c r="BY766" i="267"/>
  <c r="BV766" i="267"/>
  <c r="BU766" i="267"/>
  <c r="BP766" i="267"/>
  <c r="BO766" i="267"/>
  <c r="BN766" i="267"/>
  <c r="BM766" i="267"/>
  <c r="BR766" i="267" s="1"/>
  <c r="BL766" i="267"/>
  <c r="BH766" i="267"/>
  <c r="BG766" i="267"/>
  <c r="BF766" i="267"/>
  <c r="BE766" i="267"/>
  <c r="BA766" i="267"/>
  <c r="AX766" i="267"/>
  <c r="BB766" i="267" s="1"/>
  <c r="AW766" i="267"/>
  <c r="CN765" i="267"/>
  <c r="CI765" i="267"/>
  <c r="CH765" i="267"/>
  <c r="CM765" i="267" s="1"/>
  <c r="CG765" i="267"/>
  <c r="CL765" i="267" s="1"/>
  <c r="CD765" i="267"/>
  <c r="CC765" i="267"/>
  <c r="BZ765" i="267"/>
  <c r="BY765" i="267"/>
  <c r="BV765" i="267"/>
  <c r="BU765" i="267"/>
  <c r="BP765" i="267"/>
  <c r="BO765" i="267"/>
  <c r="BN765" i="267"/>
  <c r="BM765" i="267"/>
  <c r="BR765" i="267" s="1"/>
  <c r="BL765" i="267"/>
  <c r="BH765" i="267"/>
  <c r="BG765" i="267"/>
  <c r="BF765" i="267"/>
  <c r="BE765" i="267"/>
  <c r="BA765" i="267"/>
  <c r="AX765" i="267"/>
  <c r="BB765" i="267" s="1"/>
  <c r="AW765" i="267"/>
  <c r="CN764" i="267"/>
  <c r="CI764" i="267"/>
  <c r="CH764" i="267"/>
  <c r="CM764" i="267" s="1"/>
  <c r="CG764" i="267"/>
  <c r="CL764" i="267" s="1"/>
  <c r="CD764" i="267"/>
  <c r="CC764" i="267"/>
  <c r="BZ764" i="267"/>
  <c r="BY764" i="267"/>
  <c r="BV764" i="267"/>
  <c r="BU764" i="267"/>
  <c r="BP764" i="267"/>
  <c r="BO764" i="267"/>
  <c r="BN764" i="267"/>
  <c r="BM764" i="267"/>
  <c r="BR764" i="267" s="1"/>
  <c r="BL764" i="267"/>
  <c r="BH764" i="267"/>
  <c r="BG764" i="267"/>
  <c r="BF764" i="267"/>
  <c r="BE764" i="267"/>
  <c r="BA764" i="267"/>
  <c r="AX764" i="267"/>
  <c r="BB764" i="267" s="1"/>
  <c r="AW764" i="267"/>
  <c r="CN763" i="267"/>
  <c r="CI763" i="267"/>
  <c r="CH763" i="267"/>
  <c r="CM763" i="267" s="1"/>
  <c r="CG763" i="267"/>
  <c r="CD763" i="267"/>
  <c r="CC763" i="267"/>
  <c r="BZ763" i="267"/>
  <c r="BY763" i="267"/>
  <c r="BV763" i="267"/>
  <c r="BU763" i="267"/>
  <c r="BP763" i="267"/>
  <c r="BO763" i="267"/>
  <c r="BN763" i="267"/>
  <c r="BM763" i="267"/>
  <c r="BR763" i="267" s="1"/>
  <c r="BL763" i="267"/>
  <c r="BH763" i="267"/>
  <c r="BG763" i="267"/>
  <c r="BF763" i="267"/>
  <c r="BE763" i="267"/>
  <c r="BA763" i="267"/>
  <c r="AX763" i="267"/>
  <c r="BB763" i="267" s="1"/>
  <c r="AW763" i="267"/>
  <c r="CN762" i="267"/>
  <c r="CI762" i="267"/>
  <c r="CH762" i="267"/>
  <c r="CM762" i="267" s="1"/>
  <c r="CG762" i="267"/>
  <c r="CD762" i="267"/>
  <c r="CC762" i="267"/>
  <c r="BZ762" i="267"/>
  <c r="BY762" i="267"/>
  <c r="BV762" i="267"/>
  <c r="BU762" i="267"/>
  <c r="BP762" i="267"/>
  <c r="BO762" i="267"/>
  <c r="BN762" i="267"/>
  <c r="BM762" i="267"/>
  <c r="BR762" i="267" s="1"/>
  <c r="BL762" i="267"/>
  <c r="BH762" i="267"/>
  <c r="BG762" i="267"/>
  <c r="BF762" i="267"/>
  <c r="BE762" i="267"/>
  <c r="BA762" i="267"/>
  <c r="AX762" i="267"/>
  <c r="BB762" i="267" s="1"/>
  <c r="AW762" i="267"/>
  <c r="CN761" i="267"/>
  <c r="CI761" i="267"/>
  <c r="CH761" i="267"/>
  <c r="CM761" i="267" s="1"/>
  <c r="CG761" i="267"/>
  <c r="CL761" i="267" s="1"/>
  <c r="CD761" i="267"/>
  <c r="CC761" i="267"/>
  <c r="BZ761" i="267"/>
  <c r="BY761" i="267"/>
  <c r="BV761" i="267"/>
  <c r="BU761" i="267"/>
  <c r="BP761" i="267"/>
  <c r="BO761" i="267"/>
  <c r="BN761" i="267"/>
  <c r="BM761" i="267"/>
  <c r="BR761" i="267" s="1"/>
  <c r="BL761" i="267"/>
  <c r="BH761" i="267"/>
  <c r="BG761" i="267"/>
  <c r="BF761" i="267"/>
  <c r="BE761" i="267"/>
  <c r="BA761" i="267"/>
  <c r="AX761" i="267"/>
  <c r="BB761" i="267" s="1"/>
  <c r="AW761" i="267"/>
  <c r="CN760" i="267"/>
  <c r="CI760" i="267"/>
  <c r="CH760" i="267"/>
  <c r="CM760" i="267" s="1"/>
  <c r="CG760" i="267"/>
  <c r="CL760" i="267" s="1"/>
  <c r="CD760" i="267"/>
  <c r="CC760" i="267"/>
  <c r="BZ760" i="267"/>
  <c r="BY760" i="267"/>
  <c r="BV760" i="267"/>
  <c r="BU760" i="267"/>
  <c r="BP760" i="267"/>
  <c r="BO760" i="267"/>
  <c r="BN760" i="267"/>
  <c r="BM760" i="267"/>
  <c r="BR760" i="267" s="1"/>
  <c r="BL760" i="267"/>
  <c r="BH760" i="267"/>
  <c r="BG760" i="267"/>
  <c r="BF760" i="267"/>
  <c r="BE760" i="267"/>
  <c r="BA760" i="267"/>
  <c r="AX760" i="267"/>
  <c r="BB760" i="267" s="1"/>
  <c r="AW760" i="267"/>
  <c r="CN759" i="267"/>
  <c r="CI759" i="267"/>
  <c r="CH759" i="267"/>
  <c r="CM759" i="267" s="1"/>
  <c r="CG759" i="267"/>
  <c r="CL759" i="267" s="1"/>
  <c r="CD759" i="267"/>
  <c r="CC759" i="267"/>
  <c r="BZ759" i="267"/>
  <c r="BY759" i="267"/>
  <c r="BV759" i="267"/>
  <c r="BU759" i="267"/>
  <c r="BP759" i="267"/>
  <c r="BO759" i="267"/>
  <c r="BN759" i="267"/>
  <c r="BM759" i="267"/>
  <c r="BR759" i="267" s="1"/>
  <c r="BL759" i="267"/>
  <c r="BH759" i="267"/>
  <c r="BG759" i="267"/>
  <c r="BF759" i="267"/>
  <c r="BE759" i="267"/>
  <c r="BA759" i="267"/>
  <c r="AX759" i="267"/>
  <c r="BB759" i="267" s="1"/>
  <c r="AW759" i="267"/>
  <c r="CN758" i="267"/>
  <c r="CI758" i="267"/>
  <c r="CH758" i="267"/>
  <c r="CM758" i="267" s="1"/>
  <c r="CG758" i="267"/>
  <c r="CL758" i="267" s="1"/>
  <c r="CD758" i="267"/>
  <c r="CC758" i="267"/>
  <c r="BZ758" i="267"/>
  <c r="BY758" i="267"/>
  <c r="BV758" i="267"/>
  <c r="BU758" i="267"/>
  <c r="BP758" i="267"/>
  <c r="BO758" i="267"/>
  <c r="BN758" i="267"/>
  <c r="BM758" i="267"/>
  <c r="BR758" i="267" s="1"/>
  <c r="BL758" i="267"/>
  <c r="BH758" i="267"/>
  <c r="BG758" i="267"/>
  <c r="BF758" i="267"/>
  <c r="BE758" i="267"/>
  <c r="BA758" i="267"/>
  <c r="AX758" i="267"/>
  <c r="AW758" i="267"/>
  <c r="CN757" i="267"/>
  <c r="CI757" i="267"/>
  <c r="CH757" i="267"/>
  <c r="CM757" i="267" s="1"/>
  <c r="CG757" i="267"/>
  <c r="CL757" i="267" s="1"/>
  <c r="CD757" i="267"/>
  <c r="CC757" i="267"/>
  <c r="BZ757" i="267"/>
  <c r="BY757" i="267"/>
  <c r="BV757" i="267"/>
  <c r="BU757" i="267"/>
  <c r="BP757" i="267"/>
  <c r="BO757" i="267"/>
  <c r="BN757" i="267"/>
  <c r="BM757" i="267"/>
  <c r="BR757" i="267" s="1"/>
  <c r="BL757" i="267"/>
  <c r="BH757" i="267"/>
  <c r="BG757" i="267"/>
  <c r="BF757" i="267"/>
  <c r="BE757" i="267"/>
  <c r="BA757" i="267"/>
  <c r="AX757" i="267"/>
  <c r="BB757" i="267" s="1"/>
  <c r="AW757" i="267"/>
  <c r="CN756" i="267"/>
  <c r="CI756" i="267"/>
  <c r="CH756" i="267"/>
  <c r="CM756" i="267" s="1"/>
  <c r="CG756" i="267"/>
  <c r="CD756" i="267"/>
  <c r="CC756" i="267"/>
  <c r="BZ756" i="267"/>
  <c r="BY756" i="267"/>
  <c r="BV756" i="267"/>
  <c r="BU756" i="267"/>
  <c r="BP756" i="267"/>
  <c r="BO756" i="267"/>
  <c r="BN756" i="267"/>
  <c r="BM756" i="267"/>
  <c r="BR756" i="267" s="1"/>
  <c r="BL756" i="267"/>
  <c r="BH756" i="267"/>
  <c r="BG756" i="267"/>
  <c r="BF756" i="267"/>
  <c r="BE756" i="267"/>
  <c r="BA756" i="267"/>
  <c r="AX756" i="267"/>
  <c r="BB756" i="267" s="1"/>
  <c r="AW756" i="267"/>
  <c r="CN755" i="267"/>
  <c r="CI755" i="267"/>
  <c r="CH755" i="267"/>
  <c r="CM755" i="267" s="1"/>
  <c r="CG755" i="267"/>
  <c r="CL755" i="267" s="1"/>
  <c r="CD755" i="267"/>
  <c r="CC755" i="267"/>
  <c r="BZ755" i="267"/>
  <c r="BY755" i="267"/>
  <c r="BV755" i="267"/>
  <c r="BU755" i="267"/>
  <c r="BP755" i="267"/>
  <c r="BO755" i="267"/>
  <c r="BN755" i="267"/>
  <c r="BM755" i="267"/>
  <c r="BR755" i="267" s="1"/>
  <c r="BL755" i="267"/>
  <c r="BH755" i="267"/>
  <c r="BG755" i="267"/>
  <c r="BF755" i="267"/>
  <c r="BE755" i="267"/>
  <c r="BA755" i="267"/>
  <c r="AX755" i="267"/>
  <c r="BB755" i="267" s="1"/>
  <c r="AW755" i="267"/>
  <c r="CN754" i="267"/>
  <c r="CI754" i="267"/>
  <c r="CH754" i="267"/>
  <c r="CM754" i="267" s="1"/>
  <c r="CG754" i="267"/>
  <c r="CL754" i="267" s="1"/>
  <c r="CD754" i="267"/>
  <c r="CC754" i="267"/>
  <c r="BZ754" i="267"/>
  <c r="BY754" i="267"/>
  <c r="BV754" i="267"/>
  <c r="BU754" i="267"/>
  <c r="BP754" i="267"/>
  <c r="BO754" i="267"/>
  <c r="BN754" i="267"/>
  <c r="BM754" i="267"/>
  <c r="BR754" i="267" s="1"/>
  <c r="BL754" i="267"/>
  <c r="BH754" i="267"/>
  <c r="BG754" i="267"/>
  <c r="BF754" i="267"/>
  <c r="BE754" i="267"/>
  <c r="BA754" i="267"/>
  <c r="AX754" i="267"/>
  <c r="AW754" i="267"/>
  <c r="CN753" i="267"/>
  <c r="CI753" i="267"/>
  <c r="CH753" i="267"/>
  <c r="CM753" i="267" s="1"/>
  <c r="CG753" i="267"/>
  <c r="CL753" i="267" s="1"/>
  <c r="CD753" i="267"/>
  <c r="CC753" i="267"/>
  <c r="BZ753" i="267"/>
  <c r="BY753" i="267"/>
  <c r="BV753" i="267"/>
  <c r="BU753" i="267"/>
  <c r="BP753" i="267"/>
  <c r="BO753" i="267"/>
  <c r="BN753" i="267"/>
  <c r="BM753" i="267"/>
  <c r="BR753" i="267" s="1"/>
  <c r="BL753" i="267"/>
  <c r="BH753" i="267"/>
  <c r="BG753" i="267"/>
  <c r="BF753" i="267"/>
  <c r="BE753" i="267"/>
  <c r="BA753" i="267"/>
  <c r="AX753" i="267"/>
  <c r="AW753" i="267"/>
  <c r="CN752" i="267"/>
  <c r="CI752" i="267"/>
  <c r="CH752" i="267"/>
  <c r="CM752" i="267" s="1"/>
  <c r="CG752" i="267"/>
  <c r="CL752" i="267" s="1"/>
  <c r="CD752" i="267"/>
  <c r="CC752" i="267"/>
  <c r="BZ752" i="267"/>
  <c r="BY752" i="267"/>
  <c r="BV752" i="267"/>
  <c r="BU752" i="267"/>
  <c r="BP752" i="267"/>
  <c r="BO752" i="267"/>
  <c r="BN752" i="267"/>
  <c r="BM752" i="267"/>
  <c r="BR752" i="267" s="1"/>
  <c r="BL752" i="267"/>
  <c r="BH752" i="267"/>
  <c r="BG752" i="267"/>
  <c r="BF752" i="267"/>
  <c r="BE752" i="267"/>
  <c r="BA752" i="267"/>
  <c r="AX752" i="267"/>
  <c r="BB752" i="267" s="1"/>
  <c r="AW752" i="267"/>
  <c r="CN751" i="267"/>
  <c r="CI751" i="267"/>
  <c r="CH751" i="267"/>
  <c r="CM751" i="267" s="1"/>
  <c r="CG751" i="267"/>
  <c r="CL751" i="267" s="1"/>
  <c r="CD751" i="267"/>
  <c r="CC751" i="267"/>
  <c r="BZ751" i="267"/>
  <c r="BY751" i="267"/>
  <c r="BV751" i="267"/>
  <c r="BU751" i="267"/>
  <c r="BP751" i="267"/>
  <c r="BO751" i="267"/>
  <c r="BN751" i="267"/>
  <c r="BM751" i="267"/>
  <c r="BR751" i="267" s="1"/>
  <c r="BL751" i="267"/>
  <c r="BH751" i="267"/>
  <c r="BG751" i="267"/>
  <c r="BF751" i="267"/>
  <c r="BE751" i="267"/>
  <c r="BA751" i="267"/>
  <c r="AX751" i="267"/>
  <c r="BB751" i="267" s="1"/>
  <c r="AW751" i="267"/>
  <c r="CN750" i="267"/>
  <c r="CI750" i="267"/>
  <c r="CH750" i="267"/>
  <c r="CM750" i="267" s="1"/>
  <c r="CG750" i="267"/>
  <c r="CD750" i="267"/>
  <c r="CC750" i="267"/>
  <c r="CE750" i="267" s="1"/>
  <c r="BZ750" i="267"/>
  <c r="BY750" i="267"/>
  <c r="CA750" i="267" s="1"/>
  <c r="BV750" i="267"/>
  <c r="BU750" i="267"/>
  <c r="BP750" i="267"/>
  <c r="BO750" i="267"/>
  <c r="BN750" i="267"/>
  <c r="BM750" i="267"/>
  <c r="BR750" i="267" s="1"/>
  <c r="BL750" i="267"/>
  <c r="BH750" i="267"/>
  <c r="BG750" i="267"/>
  <c r="BF750" i="267"/>
  <c r="BE750" i="267"/>
  <c r="BJ750" i="267" s="1"/>
  <c r="BA750" i="267"/>
  <c r="BC750" i="267" s="1"/>
  <c r="AX750" i="267"/>
  <c r="BB750" i="267" s="1"/>
  <c r="AW750" i="267"/>
  <c r="CN749" i="267"/>
  <c r="CI749" i="267"/>
  <c r="CH749" i="267"/>
  <c r="CM749" i="267" s="1"/>
  <c r="CG749" i="267"/>
  <c r="CL749" i="267" s="1"/>
  <c r="CD749" i="267"/>
  <c r="CC749" i="267"/>
  <c r="BZ749" i="267"/>
  <c r="BY749" i="267"/>
  <c r="BV749" i="267"/>
  <c r="BU749" i="267"/>
  <c r="BP749" i="267"/>
  <c r="BO749" i="267"/>
  <c r="BN749" i="267"/>
  <c r="BM749" i="267"/>
  <c r="BR749" i="267" s="1"/>
  <c r="BL749" i="267"/>
  <c r="BH749" i="267"/>
  <c r="BG749" i="267"/>
  <c r="BF749" i="267"/>
  <c r="BE749" i="267"/>
  <c r="BA749" i="267"/>
  <c r="AX749" i="267"/>
  <c r="BB749" i="267" s="1"/>
  <c r="AW749" i="267"/>
  <c r="CN748" i="267"/>
  <c r="CI748" i="267"/>
  <c r="CH748" i="267"/>
  <c r="CM748" i="267" s="1"/>
  <c r="CG748" i="267"/>
  <c r="CL748" i="267" s="1"/>
  <c r="CD748" i="267"/>
  <c r="CC748" i="267"/>
  <c r="BZ748" i="267"/>
  <c r="BY748" i="267"/>
  <c r="BV748" i="267"/>
  <c r="BU748" i="267"/>
  <c r="BP748" i="267"/>
  <c r="BO748" i="267"/>
  <c r="BN748" i="267"/>
  <c r="BM748" i="267"/>
  <c r="BR748" i="267" s="1"/>
  <c r="BL748" i="267"/>
  <c r="BH748" i="267"/>
  <c r="BG748" i="267"/>
  <c r="BF748" i="267"/>
  <c r="BE748" i="267"/>
  <c r="BA748" i="267"/>
  <c r="AX748" i="267"/>
  <c r="BB748" i="267" s="1"/>
  <c r="AW748" i="267"/>
  <c r="CN747" i="267"/>
  <c r="CI747" i="267"/>
  <c r="CH747" i="267"/>
  <c r="CM747" i="267" s="1"/>
  <c r="CG747" i="267"/>
  <c r="CL747" i="267" s="1"/>
  <c r="CD747" i="267"/>
  <c r="CC747" i="267"/>
  <c r="BZ747" i="267"/>
  <c r="BY747" i="267"/>
  <c r="BV747" i="267"/>
  <c r="BU747" i="267"/>
  <c r="BP747" i="267"/>
  <c r="BO747" i="267"/>
  <c r="BN747" i="267"/>
  <c r="BM747" i="267"/>
  <c r="BR747" i="267" s="1"/>
  <c r="BL747" i="267"/>
  <c r="BH747" i="267"/>
  <c r="BG747" i="267"/>
  <c r="BF747" i="267"/>
  <c r="BE747" i="267"/>
  <c r="BA747" i="267"/>
  <c r="AX747" i="267"/>
  <c r="BB747" i="267" s="1"/>
  <c r="AW747" i="267"/>
  <c r="CN746" i="267"/>
  <c r="CI746" i="267"/>
  <c r="CH746" i="267"/>
  <c r="CM746" i="267" s="1"/>
  <c r="CG746" i="267"/>
  <c r="CD746" i="267"/>
  <c r="CC746" i="267"/>
  <c r="BZ746" i="267"/>
  <c r="BY746" i="267"/>
  <c r="BV746" i="267"/>
  <c r="BU746" i="267"/>
  <c r="BP746" i="267"/>
  <c r="BO746" i="267"/>
  <c r="BN746" i="267"/>
  <c r="BM746" i="267"/>
  <c r="BR746" i="267" s="1"/>
  <c r="BL746" i="267"/>
  <c r="BH746" i="267"/>
  <c r="BG746" i="267"/>
  <c r="BF746" i="267"/>
  <c r="BE746" i="267"/>
  <c r="BA746" i="267"/>
  <c r="AX746" i="267"/>
  <c r="BB746" i="267" s="1"/>
  <c r="AW746" i="267"/>
  <c r="CN745" i="267"/>
  <c r="CI745" i="267"/>
  <c r="CH745" i="267"/>
  <c r="CM745" i="267" s="1"/>
  <c r="CG745" i="267"/>
  <c r="CL745" i="267" s="1"/>
  <c r="CD745" i="267"/>
  <c r="CC745" i="267"/>
  <c r="BZ745" i="267"/>
  <c r="BY745" i="267"/>
  <c r="BV745" i="267"/>
  <c r="BU745" i="267"/>
  <c r="BP745" i="267"/>
  <c r="BO745" i="267"/>
  <c r="BN745" i="267"/>
  <c r="BM745" i="267"/>
  <c r="BR745" i="267" s="1"/>
  <c r="BL745" i="267"/>
  <c r="BH745" i="267"/>
  <c r="BG745" i="267"/>
  <c r="BF745" i="267"/>
  <c r="BE745" i="267"/>
  <c r="BA745" i="267"/>
  <c r="AX745" i="267"/>
  <c r="BB745" i="267" s="1"/>
  <c r="AW745" i="267"/>
  <c r="CN744" i="267"/>
  <c r="CI744" i="267"/>
  <c r="CH744" i="267"/>
  <c r="CM744" i="267" s="1"/>
  <c r="CG744" i="267"/>
  <c r="CL744" i="267" s="1"/>
  <c r="CD744" i="267"/>
  <c r="CC744" i="267"/>
  <c r="BZ744" i="267"/>
  <c r="BY744" i="267"/>
  <c r="BV744" i="267"/>
  <c r="BU744" i="267"/>
  <c r="BP744" i="267"/>
  <c r="BO744" i="267"/>
  <c r="BN744" i="267"/>
  <c r="BM744" i="267"/>
  <c r="BR744" i="267" s="1"/>
  <c r="BL744" i="267"/>
  <c r="BH744" i="267"/>
  <c r="BG744" i="267"/>
  <c r="BF744" i="267"/>
  <c r="BE744" i="267"/>
  <c r="BA744" i="267"/>
  <c r="AX744" i="267"/>
  <c r="BB744" i="267" s="1"/>
  <c r="AW744" i="267"/>
  <c r="CN743" i="267"/>
  <c r="CI743" i="267"/>
  <c r="CH743" i="267"/>
  <c r="CM743" i="267" s="1"/>
  <c r="CG743" i="267"/>
  <c r="CD743" i="267"/>
  <c r="CC743" i="267"/>
  <c r="BZ743" i="267"/>
  <c r="BY743" i="267"/>
  <c r="BV743" i="267"/>
  <c r="BU743" i="267"/>
  <c r="BP743" i="267"/>
  <c r="BO743" i="267"/>
  <c r="BN743" i="267"/>
  <c r="BM743" i="267"/>
  <c r="BR743" i="267" s="1"/>
  <c r="BL743" i="267"/>
  <c r="BH743" i="267"/>
  <c r="BG743" i="267"/>
  <c r="BF743" i="267"/>
  <c r="BE743" i="267"/>
  <c r="BA743" i="267"/>
  <c r="AX743" i="267"/>
  <c r="BB743" i="267" s="1"/>
  <c r="AW743" i="267"/>
  <c r="CN742" i="267"/>
  <c r="CI742" i="267"/>
  <c r="CH742" i="267"/>
  <c r="CM742" i="267" s="1"/>
  <c r="CG742" i="267"/>
  <c r="CL742" i="267" s="1"/>
  <c r="CD742" i="267"/>
  <c r="CC742" i="267"/>
  <c r="BZ742" i="267"/>
  <c r="BY742" i="267"/>
  <c r="BV742" i="267"/>
  <c r="BU742" i="267"/>
  <c r="BP742" i="267"/>
  <c r="BO742" i="267"/>
  <c r="BN742" i="267"/>
  <c r="BM742" i="267"/>
  <c r="BR742" i="267" s="1"/>
  <c r="BL742" i="267"/>
  <c r="BH742" i="267"/>
  <c r="BG742" i="267"/>
  <c r="BF742" i="267"/>
  <c r="BE742" i="267"/>
  <c r="BA742" i="267"/>
  <c r="AX742" i="267"/>
  <c r="AW742" i="267"/>
  <c r="CN741" i="267"/>
  <c r="CI741" i="267"/>
  <c r="CH741" i="267"/>
  <c r="CM741" i="267" s="1"/>
  <c r="CG741" i="267"/>
  <c r="CD741" i="267"/>
  <c r="CC741" i="267"/>
  <c r="BZ741" i="267"/>
  <c r="BY741" i="267"/>
  <c r="BV741" i="267"/>
  <c r="BU741" i="267"/>
  <c r="BP741" i="267"/>
  <c r="BO741" i="267"/>
  <c r="BN741" i="267"/>
  <c r="BM741" i="267"/>
  <c r="BR741" i="267" s="1"/>
  <c r="BL741" i="267"/>
  <c r="BH741" i="267"/>
  <c r="BG741" i="267"/>
  <c r="BF741" i="267"/>
  <c r="BE741" i="267"/>
  <c r="BA741" i="267"/>
  <c r="AX741" i="267"/>
  <c r="BB741" i="267" s="1"/>
  <c r="AW741" i="267"/>
  <c r="CN740" i="267"/>
  <c r="CI740" i="267"/>
  <c r="CH740" i="267"/>
  <c r="CM740" i="267" s="1"/>
  <c r="CG740" i="267"/>
  <c r="CD740" i="267"/>
  <c r="CC740" i="267"/>
  <c r="BZ740" i="267"/>
  <c r="BY740" i="267"/>
  <c r="BV740" i="267"/>
  <c r="BU740" i="267"/>
  <c r="BP740" i="267"/>
  <c r="BO740" i="267"/>
  <c r="BN740" i="267"/>
  <c r="BM740" i="267"/>
  <c r="BR740" i="267" s="1"/>
  <c r="BL740" i="267"/>
  <c r="BH740" i="267"/>
  <c r="BG740" i="267"/>
  <c r="BF740" i="267"/>
  <c r="BE740" i="267"/>
  <c r="BA740" i="267"/>
  <c r="AX740" i="267"/>
  <c r="BB740" i="267" s="1"/>
  <c r="AW740" i="267"/>
  <c r="CN739" i="267"/>
  <c r="CI739" i="267"/>
  <c r="CH739" i="267"/>
  <c r="CM739" i="267" s="1"/>
  <c r="CG739" i="267"/>
  <c r="CD739" i="267"/>
  <c r="CC739" i="267"/>
  <c r="BZ739" i="267"/>
  <c r="BY739" i="267"/>
  <c r="BV739" i="267"/>
  <c r="BU739" i="267"/>
  <c r="BP739" i="267"/>
  <c r="BO739" i="267"/>
  <c r="BN739" i="267"/>
  <c r="BM739" i="267"/>
  <c r="BR739" i="267" s="1"/>
  <c r="BL739" i="267"/>
  <c r="BH739" i="267"/>
  <c r="BG739" i="267"/>
  <c r="BF739" i="267"/>
  <c r="BE739" i="267"/>
  <c r="BA739" i="267"/>
  <c r="AX739" i="267"/>
  <c r="BB739" i="267" s="1"/>
  <c r="AW739" i="267"/>
  <c r="CN738" i="267"/>
  <c r="CI738" i="267"/>
  <c r="CH738" i="267"/>
  <c r="CM738" i="267" s="1"/>
  <c r="CG738" i="267"/>
  <c r="CL738" i="267" s="1"/>
  <c r="CD738" i="267"/>
  <c r="CC738" i="267"/>
  <c r="BZ738" i="267"/>
  <c r="BY738" i="267"/>
  <c r="BV738" i="267"/>
  <c r="BU738" i="267"/>
  <c r="BP738" i="267"/>
  <c r="BO738" i="267"/>
  <c r="BN738" i="267"/>
  <c r="BM738" i="267"/>
  <c r="BR738" i="267" s="1"/>
  <c r="BL738" i="267"/>
  <c r="BH738" i="267"/>
  <c r="BG738" i="267"/>
  <c r="BF738" i="267"/>
  <c r="BE738" i="267"/>
  <c r="BA738" i="267"/>
  <c r="AX738" i="267"/>
  <c r="BB738" i="267" s="1"/>
  <c r="AW738" i="267"/>
  <c r="CN737" i="267"/>
  <c r="CI737" i="267"/>
  <c r="CH737" i="267"/>
  <c r="CM737" i="267" s="1"/>
  <c r="CG737" i="267"/>
  <c r="CL737" i="267" s="1"/>
  <c r="CD737" i="267"/>
  <c r="CC737" i="267"/>
  <c r="BZ737" i="267"/>
  <c r="BY737" i="267"/>
  <c r="BV737" i="267"/>
  <c r="BU737" i="267"/>
  <c r="BP737" i="267"/>
  <c r="BO737" i="267"/>
  <c r="BN737" i="267"/>
  <c r="BM737" i="267"/>
  <c r="BR737" i="267" s="1"/>
  <c r="BL737" i="267"/>
  <c r="BH737" i="267"/>
  <c r="BG737" i="267"/>
  <c r="BF737" i="267"/>
  <c r="BE737" i="267"/>
  <c r="BA737" i="267"/>
  <c r="AX737" i="267"/>
  <c r="BB737" i="267" s="1"/>
  <c r="AW737" i="267"/>
  <c r="CN736" i="267"/>
  <c r="CI736" i="267"/>
  <c r="CH736" i="267"/>
  <c r="CM736" i="267" s="1"/>
  <c r="CG736" i="267"/>
  <c r="CL736" i="267" s="1"/>
  <c r="CD736" i="267"/>
  <c r="CC736" i="267"/>
  <c r="BZ736" i="267"/>
  <c r="BY736" i="267"/>
  <c r="BV736" i="267"/>
  <c r="BU736" i="267"/>
  <c r="BP736" i="267"/>
  <c r="BO736" i="267"/>
  <c r="BN736" i="267"/>
  <c r="BM736" i="267"/>
  <c r="BR736" i="267" s="1"/>
  <c r="BL736" i="267"/>
  <c r="BH736" i="267"/>
  <c r="BG736" i="267"/>
  <c r="BF736" i="267"/>
  <c r="BE736" i="267"/>
  <c r="BA736" i="267"/>
  <c r="AX736" i="267"/>
  <c r="BB736" i="267" s="1"/>
  <c r="AW736" i="267"/>
  <c r="CN735" i="267"/>
  <c r="CI735" i="267"/>
  <c r="CH735" i="267"/>
  <c r="CM735" i="267" s="1"/>
  <c r="CG735" i="267"/>
  <c r="CL735" i="267" s="1"/>
  <c r="CD735" i="267"/>
  <c r="CC735" i="267"/>
  <c r="BZ735" i="267"/>
  <c r="BY735" i="267"/>
  <c r="BV735" i="267"/>
  <c r="BU735" i="267"/>
  <c r="BP735" i="267"/>
  <c r="BO735" i="267"/>
  <c r="BN735" i="267"/>
  <c r="BM735" i="267"/>
  <c r="BR735" i="267" s="1"/>
  <c r="BL735" i="267"/>
  <c r="BH735" i="267"/>
  <c r="BG735" i="267"/>
  <c r="BF735" i="267"/>
  <c r="BE735" i="267"/>
  <c r="BA735" i="267"/>
  <c r="AX735" i="267"/>
  <c r="AW735" i="267"/>
  <c r="CN734" i="267"/>
  <c r="CI734" i="267"/>
  <c r="CH734" i="267"/>
  <c r="CM734" i="267" s="1"/>
  <c r="CG734" i="267"/>
  <c r="CL734" i="267" s="1"/>
  <c r="CD734" i="267"/>
  <c r="CC734" i="267"/>
  <c r="BZ734" i="267"/>
  <c r="BY734" i="267"/>
  <c r="BV734" i="267"/>
  <c r="BU734" i="267"/>
  <c r="BP734" i="267"/>
  <c r="BO734" i="267"/>
  <c r="BN734" i="267"/>
  <c r="BM734" i="267"/>
  <c r="BR734" i="267" s="1"/>
  <c r="BL734" i="267"/>
  <c r="BH734" i="267"/>
  <c r="BG734" i="267"/>
  <c r="BF734" i="267"/>
  <c r="BE734" i="267"/>
  <c r="BA734" i="267"/>
  <c r="AX734" i="267"/>
  <c r="BB734" i="267" s="1"/>
  <c r="AW734" i="267"/>
  <c r="CN733" i="267"/>
  <c r="CI733" i="267"/>
  <c r="CH733" i="267"/>
  <c r="CM733" i="267" s="1"/>
  <c r="CG733" i="267"/>
  <c r="CL733" i="267" s="1"/>
  <c r="CD733" i="267"/>
  <c r="CC733" i="267"/>
  <c r="BZ733" i="267"/>
  <c r="BY733" i="267"/>
  <c r="BV733" i="267"/>
  <c r="BU733" i="267"/>
  <c r="BP733" i="267"/>
  <c r="BO733" i="267"/>
  <c r="BN733" i="267"/>
  <c r="BM733" i="267"/>
  <c r="BR733" i="267" s="1"/>
  <c r="BL733" i="267"/>
  <c r="BH733" i="267"/>
  <c r="BG733" i="267"/>
  <c r="BF733" i="267"/>
  <c r="BE733" i="267"/>
  <c r="BA733" i="267"/>
  <c r="AX733" i="267"/>
  <c r="BB733" i="267" s="1"/>
  <c r="AW733" i="267"/>
  <c r="CN732" i="267"/>
  <c r="CI732" i="267"/>
  <c r="CH732" i="267"/>
  <c r="CM732" i="267" s="1"/>
  <c r="CG732" i="267"/>
  <c r="CL732" i="267" s="1"/>
  <c r="CD732" i="267"/>
  <c r="CC732" i="267"/>
  <c r="BZ732" i="267"/>
  <c r="BY732" i="267"/>
  <c r="BV732" i="267"/>
  <c r="BU732" i="267"/>
  <c r="BP732" i="267"/>
  <c r="BO732" i="267"/>
  <c r="BN732" i="267"/>
  <c r="BM732" i="267"/>
  <c r="BR732" i="267" s="1"/>
  <c r="BL732" i="267"/>
  <c r="BH732" i="267"/>
  <c r="BG732" i="267"/>
  <c r="BF732" i="267"/>
  <c r="BE732" i="267"/>
  <c r="BA732" i="267"/>
  <c r="AX732" i="267"/>
  <c r="BB732" i="267" s="1"/>
  <c r="AW732" i="267"/>
  <c r="CN731" i="267"/>
  <c r="CI731" i="267"/>
  <c r="CH731" i="267"/>
  <c r="CM731" i="267" s="1"/>
  <c r="CG731" i="267"/>
  <c r="CD731" i="267"/>
  <c r="CC731" i="267"/>
  <c r="BZ731" i="267"/>
  <c r="BY731" i="267"/>
  <c r="BV731" i="267"/>
  <c r="BU731" i="267"/>
  <c r="BP731" i="267"/>
  <c r="BO731" i="267"/>
  <c r="BN731" i="267"/>
  <c r="BM731" i="267"/>
  <c r="BR731" i="267" s="1"/>
  <c r="BL731" i="267"/>
  <c r="BH731" i="267"/>
  <c r="BG731" i="267"/>
  <c r="BF731" i="267"/>
  <c r="BE731" i="267"/>
  <c r="BA731" i="267"/>
  <c r="AX731" i="267"/>
  <c r="AW731" i="267"/>
  <c r="CN730" i="267"/>
  <c r="CI730" i="267"/>
  <c r="CH730" i="267"/>
  <c r="CM730" i="267" s="1"/>
  <c r="CG730" i="267"/>
  <c r="CD730" i="267"/>
  <c r="CC730" i="267"/>
  <c r="BZ730" i="267"/>
  <c r="BY730" i="267"/>
  <c r="BV730" i="267"/>
  <c r="BU730" i="267"/>
  <c r="BP730" i="267"/>
  <c r="BO730" i="267"/>
  <c r="BN730" i="267"/>
  <c r="BM730" i="267"/>
  <c r="BR730" i="267" s="1"/>
  <c r="BL730" i="267"/>
  <c r="BH730" i="267"/>
  <c r="BG730" i="267"/>
  <c r="BF730" i="267"/>
  <c r="BE730" i="267"/>
  <c r="BA730" i="267"/>
  <c r="AX730" i="267"/>
  <c r="BB730" i="267" s="1"/>
  <c r="AW730" i="267"/>
  <c r="CN729" i="267"/>
  <c r="CI729" i="267"/>
  <c r="CH729" i="267"/>
  <c r="CM729" i="267" s="1"/>
  <c r="CG729" i="267"/>
  <c r="CL729" i="267" s="1"/>
  <c r="CD729" i="267"/>
  <c r="CC729" i="267"/>
  <c r="BZ729" i="267"/>
  <c r="BY729" i="267"/>
  <c r="BV729" i="267"/>
  <c r="BU729" i="267"/>
  <c r="BP729" i="267"/>
  <c r="BO729" i="267"/>
  <c r="BN729" i="267"/>
  <c r="BM729" i="267"/>
  <c r="BR729" i="267" s="1"/>
  <c r="BL729" i="267"/>
  <c r="BH729" i="267"/>
  <c r="BG729" i="267"/>
  <c r="BF729" i="267"/>
  <c r="BE729" i="267"/>
  <c r="BA729" i="267"/>
  <c r="AX729" i="267"/>
  <c r="BB729" i="267" s="1"/>
  <c r="AW729" i="267"/>
  <c r="CN728" i="267"/>
  <c r="CI728" i="267"/>
  <c r="CH728" i="267"/>
  <c r="CM728" i="267" s="1"/>
  <c r="CG728" i="267"/>
  <c r="CD728" i="267"/>
  <c r="CC728" i="267"/>
  <c r="BZ728" i="267"/>
  <c r="BY728" i="267"/>
  <c r="BV728" i="267"/>
  <c r="BU728" i="267"/>
  <c r="BP728" i="267"/>
  <c r="BO728" i="267"/>
  <c r="BN728" i="267"/>
  <c r="BM728" i="267"/>
  <c r="BR728" i="267" s="1"/>
  <c r="BL728" i="267"/>
  <c r="BH728" i="267"/>
  <c r="BG728" i="267"/>
  <c r="BF728" i="267"/>
  <c r="BE728" i="267"/>
  <c r="BA728" i="267"/>
  <c r="AX728" i="267"/>
  <c r="BB728" i="267" s="1"/>
  <c r="AW728" i="267"/>
  <c r="CN727" i="267"/>
  <c r="CI727" i="267"/>
  <c r="CH727" i="267"/>
  <c r="CM727" i="267" s="1"/>
  <c r="CG727" i="267"/>
  <c r="CD727" i="267"/>
  <c r="CC727" i="267"/>
  <c r="BZ727" i="267"/>
  <c r="BY727" i="267"/>
  <c r="BV727" i="267"/>
  <c r="BU727" i="267"/>
  <c r="BP727" i="267"/>
  <c r="BO727" i="267"/>
  <c r="BN727" i="267"/>
  <c r="BM727" i="267"/>
  <c r="BR727" i="267" s="1"/>
  <c r="BL727" i="267"/>
  <c r="BH727" i="267"/>
  <c r="BG727" i="267"/>
  <c r="BF727" i="267"/>
  <c r="BE727" i="267"/>
  <c r="BA727" i="267"/>
  <c r="AX727" i="267"/>
  <c r="BB727" i="267" s="1"/>
  <c r="AW727" i="267"/>
  <c r="CN726" i="267"/>
  <c r="CI726" i="267"/>
  <c r="CH726" i="267"/>
  <c r="CM726" i="267" s="1"/>
  <c r="CG726" i="267"/>
  <c r="CL726" i="267" s="1"/>
  <c r="CD726" i="267"/>
  <c r="CC726" i="267"/>
  <c r="BZ726" i="267"/>
  <c r="BY726" i="267"/>
  <c r="BV726" i="267"/>
  <c r="BU726" i="267"/>
  <c r="BP726" i="267"/>
  <c r="BO726" i="267"/>
  <c r="BN726" i="267"/>
  <c r="BM726" i="267"/>
  <c r="BR726" i="267" s="1"/>
  <c r="BL726" i="267"/>
  <c r="BH726" i="267"/>
  <c r="BG726" i="267"/>
  <c r="BF726" i="267"/>
  <c r="BE726" i="267"/>
  <c r="BA726" i="267"/>
  <c r="AX726" i="267"/>
  <c r="AW726" i="267"/>
  <c r="CN725" i="267"/>
  <c r="CI725" i="267"/>
  <c r="CH725" i="267"/>
  <c r="CM725" i="267" s="1"/>
  <c r="CG725" i="267"/>
  <c r="CL725" i="267" s="1"/>
  <c r="CD725" i="267"/>
  <c r="CC725" i="267"/>
  <c r="BZ725" i="267"/>
  <c r="BY725" i="267"/>
  <c r="BV725" i="267"/>
  <c r="BU725" i="267"/>
  <c r="BP725" i="267"/>
  <c r="BO725" i="267"/>
  <c r="BN725" i="267"/>
  <c r="BM725" i="267"/>
  <c r="BR725" i="267" s="1"/>
  <c r="BL725" i="267"/>
  <c r="BH725" i="267"/>
  <c r="BG725" i="267"/>
  <c r="BF725" i="267"/>
  <c r="BE725" i="267"/>
  <c r="BA725" i="267"/>
  <c r="AX725" i="267"/>
  <c r="BB725" i="267" s="1"/>
  <c r="AW725" i="267"/>
  <c r="CN724" i="267"/>
  <c r="CI724" i="267"/>
  <c r="CH724" i="267"/>
  <c r="CM724" i="267" s="1"/>
  <c r="CG724" i="267"/>
  <c r="CD724" i="267"/>
  <c r="CC724" i="267"/>
  <c r="BZ724" i="267"/>
  <c r="BY724" i="267"/>
  <c r="BV724" i="267"/>
  <c r="BU724" i="267"/>
  <c r="BP724" i="267"/>
  <c r="BO724" i="267"/>
  <c r="BN724" i="267"/>
  <c r="BM724" i="267"/>
  <c r="BR724" i="267" s="1"/>
  <c r="BL724" i="267"/>
  <c r="BH724" i="267"/>
  <c r="BG724" i="267"/>
  <c r="BF724" i="267"/>
  <c r="BE724" i="267"/>
  <c r="BA724" i="267"/>
  <c r="AX724" i="267"/>
  <c r="BB724" i="267" s="1"/>
  <c r="AW724" i="267"/>
  <c r="CN723" i="267"/>
  <c r="CI723" i="267"/>
  <c r="CH723" i="267"/>
  <c r="CM723" i="267" s="1"/>
  <c r="CG723" i="267"/>
  <c r="CD723" i="267"/>
  <c r="CC723" i="267"/>
  <c r="BZ723" i="267"/>
  <c r="BY723" i="267"/>
  <c r="BV723" i="267"/>
  <c r="BU723" i="267"/>
  <c r="BP723" i="267"/>
  <c r="BO723" i="267"/>
  <c r="BN723" i="267"/>
  <c r="BM723" i="267"/>
  <c r="BR723" i="267" s="1"/>
  <c r="BL723" i="267"/>
  <c r="BH723" i="267"/>
  <c r="BG723" i="267"/>
  <c r="BF723" i="267"/>
  <c r="BE723" i="267"/>
  <c r="BA723" i="267"/>
  <c r="AX723" i="267"/>
  <c r="BB723" i="267" s="1"/>
  <c r="AW723" i="267"/>
  <c r="CN722" i="267"/>
  <c r="CI722" i="267"/>
  <c r="CH722" i="267"/>
  <c r="CM722" i="267" s="1"/>
  <c r="CG722" i="267"/>
  <c r="CL722" i="267" s="1"/>
  <c r="CD722" i="267"/>
  <c r="CC722" i="267"/>
  <c r="BZ722" i="267"/>
  <c r="BY722" i="267"/>
  <c r="BV722" i="267"/>
  <c r="BU722" i="267"/>
  <c r="BP722" i="267"/>
  <c r="BO722" i="267"/>
  <c r="BN722" i="267"/>
  <c r="BM722" i="267"/>
  <c r="BR722" i="267" s="1"/>
  <c r="BL722" i="267"/>
  <c r="BH722" i="267"/>
  <c r="BG722" i="267"/>
  <c r="BF722" i="267"/>
  <c r="BE722" i="267"/>
  <c r="BA722" i="267"/>
  <c r="AX722" i="267"/>
  <c r="BB722" i="267" s="1"/>
  <c r="AW722" i="267"/>
  <c r="CN721" i="267"/>
  <c r="CI721" i="267"/>
  <c r="CH721" i="267"/>
  <c r="CM721" i="267" s="1"/>
  <c r="CG721" i="267"/>
  <c r="CL721" i="267" s="1"/>
  <c r="CD721" i="267"/>
  <c r="CC721" i="267"/>
  <c r="BZ721" i="267"/>
  <c r="BY721" i="267"/>
  <c r="BV721" i="267"/>
  <c r="BU721" i="267"/>
  <c r="BP721" i="267"/>
  <c r="BO721" i="267"/>
  <c r="BN721" i="267"/>
  <c r="BM721" i="267"/>
  <c r="BR721" i="267" s="1"/>
  <c r="BL721" i="267"/>
  <c r="BH721" i="267"/>
  <c r="BG721" i="267"/>
  <c r="BF721" i="267"/>
  <c r="BE721" i="267"/>
  <c r="BA721" i="267"/>
  <c r="AX721" i="267"/>
  <c r="BB721" i="267" s="1"/>
  <c r="AW721" i="267"/>
  <c r="CN720" i="267"/>
  <c r="CI720" i="267"/>
  <c r="CH720" i="267"/>
  <c r="CM720" i="267" s="1"/>
  <c r="CG720" i="267"/>
  <c r="CL720" i="267" s="1"/>
  <c r="CD720" i="267"/>
  <c r="CC720" i="267"/>
  <c r="BZ720" i="267"/>
  <c r="BY720" i="267"/>
  <c r="BV720" i="267"/>
  <c r="BU720" i="267"/>
  <c r="BP720" i="267"/>
  <c r="BO720" i="267"/>
  <c r="BN720" i="267"/>
  <c r="BM720" i="267"/>
  <c r="BR720" i="267" s="1"/>
  <c r="BL720" i="267"/>
  <c r="BH720" i="267"/>
  <c r="BG720" i="267"/>
  <c r="BF720" i="267"/>
  <c r="BE720" i="267"/>
  <c r="BA720" i="267"/>
  <c r="AX720" i="267"/>
  <c r="BB720" i="267" s="1"/>
  <c r="AW720" i="267"/>
  <c r="CN719" i="267"/>
  <c r="CI719" i="267"/>
  <c r="CH719" i="267"/>
  <c r="CM719" i="267" s="1"/>
  <c r="CG719" i="267"/>
  <c r="CD719" i="267"/>
  <c r="CC719" i="267"/>
  <c r="BZ719" i="267"/>
  <c r="BY719" i="267"/>
  <c r="BV719" i="267"/>
  <c r="BU719" i="267"/>
  <c r="BP719" i="267"/>
  <c r="BO719" i="267"/>
  <c r="BN719" i="267"/>
  <c r="BM719" i="267"/>
  <c r="BR719" i="267" s="1"/>
  <c r="BL719" i="267"/>
  <c r="BH719" i="267"/>
  <c r="BG719" i="267"/>
  <c r="BF719" i="267"/>
  <c r="BE719" i="267"/>
  <c r="BA719" i="267"/>
  <c r="AX719" i="267"/>
  <c r="BB719" i="267" s="1"/>
  <c r="AW719" i="267"/>
  <c r="CN718" i="267"/>
  <c r="CI718" i="267"/>
  <c r="CH718" i="267"/>
  <c r="CM718" i="267" s="1"/>
  <c r="CG718" i="267"/>
  <c r="CD718" i="267"/>
  <c r="CC718" i="267"/>
  <c r="BZ718" i="267"/>
  <c r="BY718" i="267"/>
  <c r="BV718" i="267"/>
  <c r="BU718" i="267"/>
  <c r="BP718" i="267"/>
  <c r="BO718" i="267"/>
  <c r="BN718" i="267"/>
  <c r="BM718" i="267"/>
  <c r="BR718" i="267" s="1"/>
  <c r="BL718" i="267"/>
  <c r="BH718" i="267"/>
  <c r="BG718" i="267"/>
  <c r="BF718" i="267"/>
  <c r="BE718" i="267"/>
  <c r="BA718" i="267"/>
  <c r="AX718" i="267"/>
  <c r="BB718" i="267" s="1"/>
  <c r="AW718" i="267"/>
  <c r="CN717" i="267"/>
  <c r="CI717" i="267"/>
  <c r="CH717" i="267"/>
  <c r="CM717" i="267" s="1"/>
  <c r="CG717" i="267"/>
  <c r="CL717" i="267" s="1"/>
  <c r="CD717" i="267"/>
  <c r="CC717" i="267"/>
  <c r="BZ717" i="267"/>
  <c r="BY717" i="267"/>
  <c r="BV717" i="267"/>
  <c r="BU717" i="267"/>
  <c r="BP717" i="267"/>
  <c r="BO717" i="267"/>
  <c r="BN717" i="267"/>
  <c r="BM717" i="267"/>
  <c r="BR717" i="267" s="1"/>
  <c r="BL717" i="267"/>
  <c r="BH717" i="267"/>
  <c r="BG717" i="267"/>
  <c r="BF717" i="267"/>
  <c r="BE717" i="267"/>
  <c r="BA717" i="267"/>
  <c r="AX717" i="267"/>
  <c r="BB717" i="267" s="1"/>
  <c r="AW717" i="267"/>
  <c r="CN716" i="267"/>
  <c r="CI716" i="267"/>
  <c r="CH716" i="267"/>
  <c r="CM716" i="267" s="1"/>
  <c r="CG716" i="267"/>
  <c r="CL716" i="267" s="1"/>
  <c r="CD716" i="267"/>
  <c r="CC716" i="267"/>
  <c r="BZ716" i="267"/>
  <c r="BY716" i="267"/>
  <c r="BV716" i="267"/>
  <c r="BU716" i="267"/>
  <c r="BP716" i="267"/>
  <c r="BO716" i="267"/>
  <c r="BN716" i="267"/>
  <c r="BM716" i="267"/>
  <c r="BR716" i="267" s="1"/>
  <c r="BL716" i="267"/>
  <c r="BH716" i="267"/>
  <c r="BG716" i="267"/>
  <c r="BF716" i="267"/>
  <c r="BE716" i="267"/>
  <c r="BA716" i="267"/>
  <c r="AX716" i="267"/>
  <c r="BB716" i="267" s="1"/>
  <c r="AW716" i="267"/>
  <c r="CN715" i="267"/>
  <c r="CI715" i="267"/>
  <c r="CH715" i="267"/>
  <c r="CM715" i="267" s="1"/>
  <c r="CG715" i="267"/>
  <c r="CL715" i="267" s="1"/>
  <c r="CD715" i="267"/>
  <c r="CC715" i="267"/>
  <c r="BZ715" i="267"/>
  <c r="BY715" i="267"/>
  <c r="BV715" i="267"/>
  <c r="BU715" i="267"/>
  <c r="BP715" i="267"/>
  <c r="BO715" i="267"/>
  <c r="BN715" i="267"/>
  <c r="BM715" i="267"/>
  <c r="BR715" i="267" s="1"/>
  <c r="BL715" i="267"/>
  <c r="BH715" i="267"/>
  <c r="BG715" i="267"/>
  <c r="BF715" i="267"/>
  <c r="BE715" i="267"/>
  <c r="BA715" i="267"/>
  <c r="AX715" i="267"/>
  <c r="AW715" i="267"/>
  <c r="CN714" i="267"/>
  <c r="CI714" i="267"/>
  <c r="CH714" i="267"/>
  <c r="CM714" i="267" s="1"/>
  <c r="CG714" i="267"/>
  <c r="CD714" i="267"/>
  <c r="CC714" i="267"/>
  <c r="BZ714" i="267"/>
  <c r="BY714" i="267"/>
  <c r="BV714" i="267"/>
  <c r="BU714" i="267"/>
  <c r="BP714" i="267"/>
  <c r="BO714" i="267"/>
  <c r="BN714" i="267"/>
  <c r="BM714" i="267"/>
  <c r="BR714" i="267" s="1"/>
  <c r="BL714" i="267"/>
  <c r="BH714" i="267"/>
  <c r="BG714" i="267"/>
  <c r="BF714" i="267"/>
  <c r="BE714" i="267"/>
  <c r="BA714" i="267"/>
  <c r="AX714" i="267"/>
  <c r="BB714" i="267" s="1"/>
  <c r="AW714" i="267"/>
  <c r="CN713" i="267"/>
  <c r="CI713" i="267"/>
  <c r="CH713" i="267"/>
  <c r="CM713" i="267" s="1"/>
  <c r="CG713" i="267"/>
  <c r="CL713" i="267" s="1"/>
  <c r="CD713" i="267"/>
  <c r="CC713" i="267"/>
  <c r="BZ713" i="267"/>
  <c r="BY713" i="267"/>
  <c r="BV713" i="267"/>
  <c r="BU713" i="267"/>
  <c r="BP713" i="267"/>
  <c r="BO713" i="267"/>
  <c r="BN713" i="267"/>
  <c r="BM713" i="267"/>
  <c r="BR713" i="267" s="1"/>
  <c r="BL713" i="267"/>
  <c r="BH713" i="267"/>
  <c r="BG713" i="267"/>
  <c r="BF713" i="267"/>
  <c r="BE713" i="267"/>
  <c r="BA713" i="267"/>
  <c r="AX713" i="267"/>
  <c r="BB713" i="267" s="1"/>
  <c r="AW713" i="267"/>
  <c r="CN712" i="267"/>
  <c r="CI712" i="267"/>
  <c r="CH712" i="267"/>
  <c r="CM712" i="267" s="1"/>
  <c r="CG712" i="267"/>
  <c r="CL712" i="267" s="1"/>
  <c r="CD712" i="267"/>
  <c r="CC712" i="267"/>
  <c r="BZ712" i="267"/>
  <c r="BY712" i="267"/>
  <c r="BV712" i="267"/>
  <c r="BU712" i="267"/>
  <c r="BP712" i="267"/>
  <c r="BO712" i="267"/>
  <c r="BN712" i="267"/>
  <c r="BM712" i="267"/>
  <c r="BR712" i="267" s="1"/>
  <c r="BL712" i="267"/>
  <c r="BH712" i="267"/>
  <c r="BG712" i="267"/>
  <c r="BF712" i="267"/>
  <c r="BE712" i="267"/>
  <c r="BA712" i="267"/>
  <c r="AX712" i="267"/>
  <c r="BB712" i="267" s="1"/>
  <c r="AW712" i="267"/>
  <c r="CN711" i="267"/>
  <c r="CI711" i="267"/>
  <c r="CH711" i="267"/>
  <c r="CM711" i="267" s="1"/>
  <c r="CG711" i="267"/>
  <c r="CD711" i="267"/>
  <c r="CC711" i="267"/>
  <c r="BZ711" i="267"/>
  <c r="BY711" i="267"/>
  <c r="BV711" i="267"/>
  <c r="BU711" i="267"/>
  <c r="BP711" i="267"/>
  <c r="BO711" i="267"/>
  <c r="BN711" i="267"/>
  <c r="BM711" i="267"/>
  <c r="BR711" i="267" s="1"/>
  <c r="BL711" i="267"/>
  <c r="BH711" i="267"/>
  <c r="BG711" i="267"/>
  <c r="BF711" i="267"/>
  <c r="BE711" i="267"/>
  <c r="BA711" i="267"/>
  <c r="AX711" i="267"/>
  <c r="BB711" i="267" s="1"/>
  <c r="AW711" i="267"/>
  <c r="CN710" i="267"/>
  <c r="CI710" i="267"/>
  <c r="CH710" i="267"/>
  <c r="CM710" i="267" s="1"/>
  <c r="CG710" i="267"/>
  <c r="CL710" i="267" s="1"/>
  <c r="CD710" i="267"/>
  <c r="CC710" i="267"/>
  <c r="BZ710" i="267"/>
  <c r="BY710" i="267"/>
  <c r="BV710" i="267"/>
  <c r="BU710" i="267"/>
  <c r="BP710" i="267"/>
  <c r="BO710" i="267"/>
  <c r="BN710" i="267"/>
  <c r="BM710" i="267"/>
  <c r="BR710" i="267" s="1"/>
  <c r="BL710" i="267"/>
  <c r="BH710" i="267"/>
  <c r="BG710" i="267"/>
  <c r="BF710" i="267"/>
  <c r="BE710" i="267"/>
  <c r="BA710" i="267"/>
  <c r="AX710" i="267"/>
  <c r="AW710" i="267"/>
  <c r="CN709" i="267"/>
  <c r="CI709" i="267"/>
  <c r="CH709" i="267"/>
  <c r="CM709" i="267" s="1"/>
  <c r="CG709" i="267"/>
  <c r="CD709" i="267"/>
  <c r="CC709" i="267"/>
  <c r="BZ709" i="267"/>
  <c r="BY709" i="267"/>
  <c r="BV709" i="267"/>
  <c r="BU709" i="267"/>
  <c r="BP709" i="267"/>
  <c r="BO709" i="267"/>
  <c r="BN709" i="267"/>
  <c r="BM709" i="267"/>
  <c r="BR709" i="267" s="1"/>
  <c r="BL709" i="267"/>
  <c r="BH709" i="267"/>
  <c r="BG709" i="267"/>
  <c r="BF709" i="267"/>
  <c r="BE709" i="267"/>
  <c r="BA709" i="267"/>
  <c r="AX709" i="267"/>
  <c r="BB709" i="267" s="1"/>
  <c r="AW709" i="267"/>
  <c r="CN708" i="267"/>
  <c r="CI708" i="267"/>
  <c r="CH708" i="267"/>
  <c r="CM708" i="267" s="1"/>
  <c r="CG708" i="267"/>
  <c r="CD708" i="267"/>
  <c r="CC708" i="267"/>
  <c r="BZ708" i="267"/>
  <c r="BY708" i="267"/>
  <c r="BV708" i="267"/>
  <c r="BU708" i="267"/>
  <c r="BP708" i="267"/>
  <c r="BO708" i="267"/>
  <c r="BN708" i="267"/>
  <c r="BM708" i="267"/>
  <c r="BR708" i="267" s="1"/>
  <c r="BL708" i="267"/>
  <c r="BH708" i="267"/>
  <c r="BG708" i="267"/>
  <c r="BF708" i="267"/>
  <c r="BE708" i="267"/>
  <c r="BA708" i="267"/>
  <c r="AX708" i="267"/>
  <c r="BB708" i="267" s="1"/>
  <c r="AW708" i="267"/>
  <c r="CN707" i="267"/>
  <c r="CI707" i="267"/>
  <c r="CH707" i="267"/>
  <c r="CM707" i="267" s="1"/>
  <c r="CG707" i="267"/>
  <c r="CD707" i="267"/>
  <c r="CC707" i="267"/>
  <c r="BZ707" i="267"/>
  <c r="BY707" i="267"/>
  <c r="BV707" i="267"/>
  <c r="BU707" i="267"/>
  <c r="BP707" i="267"/>
  <c r="BO707" i="267"/>
  <c r="BN707" i="267"/>
  <c r="BM707" i="267"/>
  <c r="BR707" i="267" s="1"/>
  <c r="BL707" i="267"/>
  <c r="BH707" i="267"/>
  <c r="BG707" i="267"/>
  <c r="BF707" i="267"/>
  <c r="BE707" i="267"/>
  <c r="BA707" i="267"/>
  <c r="AX707" i="267"/>
  <c r="BB707" i="267" s="1"/>
  <c r="AW707" i="267"/>
  <c r="CN706" i="267"/>
  <c r="CI706" i="267"/>
  <c r="CH706" i="267"/>
  <c r="CM706" i="267" s="1"/>
  <c r="CG706" i="267"/>
  <c r="CL706" i="267" s="1"/>
  <c r="CD706" i="267"/>
  <c r="CC706" i="267"/>
  <c r="BZ706" i="267"/>
  <c r="BY706" i="267"/>
  <c r="BV706" i="267"/>
  <c r="BU706" i="267"/>
  <c r="BP706" i="267"/>
  <c r="BO706" i="267"/>
  <c r="BN706" i="267"/>
  <c r="BM706" i="267"/>
  <c r="BR706" i="267" s="1"/>
  <c r="BL706" i="267"/>
  <c r="BH706" i="267"/>
  <c r="BG706" i="267"/>
  <c r="BF706" i="267"/>
  <c r="BE706" i="267"/>
  <c r="BA706" i="267"/>
  <c r="AX706" i="267"/>
  <c r="BB706" i="267" s="1"/>
  <c r="AW706" i="267"/>
  <c r="CN705" i="267"/>
  <c r="CI705" i="267"/>
  <c r="CH705" i="267"/>
  <c r="CM705" i="267" s="1"/>
  <c r="CG705" i="267"/>
  <c r="CL705" i="267" s="1"/>
  <c r="CD705" i="267"/>
  <c r="CC705" i="267"/>
  <c r="BZ705" i="267"/>
  <c r="BY705" i="267"/>
  <c r="BV705" i="267"/>
  <c r="BU705" i="267"/>
  <c r="BP705" i="267"/>
  <c r="BO705" i="267"/>
  <c r="BN705" i="267"/>
  <c r="BM705" i="267"/>
  <c r="BR705" i="267" s="1"/>
  <c r="BL705" i="267"/>
  <c r="BH705" i="267"/>
  <c r="BG705" i="267"/>
  <c r="BF705" i="267"/>
  <c r="BE705" i="267"/>
  <c r="BA705" i="267"/>
  <c r="AX705" i="267"/>
  <c r="BB705" i="267" s="1"/>
  <c r="AW705" i="267"/>
  <c r="CN704" i="267"/>
  <c r="CI704" i="267"/>
  <c r="CH704" i="267"/>
  <c r="CM704" i="267" s="1"/>
  <c r="CG704" i="267"/>
  <c r="CL704" i="267" s="1"/>
  <c r="CD704" i="267"/>
  <c r="CC704" i="267"/>
  <c r="BZ704" i="267"/>
  <c r="BY704" i="267"/>
  <c r="BV704" i="267"/>
  <c r="BU704" i="267"/>
  <c r="BP704" i="267"/>
  <c r="BO704" i="267"/>
  <c r="BN704" i="267"/>
  <c r="BM704" i="267"/>
  <c r="BR704" i="267" s="1"/>
  <c r="BL704" i="267"/>
  <c r="BH704" i="267"/>
  <c r="BG704" i="267"/>
  <c r="BF704" i="267"/>
  <c r="BE704" i="267"/>
  <c r="BA704" i="267"/>
  <c r="AX704" i="267"/>
  <c r="BB704" i="267" s="1"/>
  <c r="AW704" i="267"/>
  <c r="CN703" i="267"/>
  <c r="CI703" i="267"/>
  <c r="CH703" i="267"/>
  <c r="CM703" i="267" s="1"/>
  <c r="CG703" i="267"/>
  <c r="CL703" i="267" s="1"/>
  <c r="CD703" i="267"/>
  <c r="CC703" i="267"/>
  <c r="BZ703" i="267"/>
  <c r="BY703" i="267"/>
  <c r="BV703" i="267"/>
  <c r="BU703" i="267"/>
  <c r="BP703" i="267"/>
  <c r="BO703" i="267"/>
  <c r="BN703" i="267"/>
  <c r="BM703" i="267"/>
  <c r="BR703" i="267" s="1"/>
  <c r="BL703" i="267"/>
  <c r="BH703" i="267"/>
  <c r="BG703" i="267"/>
  <c r="BF703" i="267"/>
  <c r="BE703" i="267"/>
  <c r="BA703" i="267"/>
  <c r="AX703" i="267"/>
  <c r="BB703" i="267" s="1"/>
  <c r="AW703" i="267"/>
  <c r="CN702" i="267"/>
  <c r="CI702" i="267"/>
  <c r="CH702" i="267"/>
  <c r="CM702" i="267" s="1"/>
  <c r="CG702" i="267"/>
  <c r="CD702" i="267"/>
  <c r="CC702" i="267"/>
  <c r="BZ702" i="267"/>
  <c r="BY702" i="267"/>
  <c r="BV702" i="267"/>
  <c r="BU702" i="267"/>
  <c r="BP702" i="267"/>
  <c r="BO702" i="267"/>
  <c r="BN702" i="267"/>
  <c r="BM702" i="267"/>
  <c r="BR702" i="267" s="1"/>
  <c r="BL702" i="267"/>
  <c r="BH702" i="267"/>
  <c r="BG702" i="267"/>
  <c r="BF702" i="267"/>
  <c r="BE702" i="267"/>
  <c r="BA702" i="267"/>
  <c r="AX702" i="267"/>
  <c r="BB702" i="267" s="1"/>
  <c r="AW702" i="267"/>
  <c r="CN701" i="267"/>
  <c r="CI701" i="267"/>
  <c r="CH701" i="267"/>
  <c r="CM701" i="267" s="1"/>
  <c r="CG701" i="267"/>
  <c r="CL701" i="267" s="1"/>
  <c r="CD701" i="267"/>
  <c r="CC701" i="267"/>
  <c r="BZ701" i="267"/>
  <c r="BY701" i="267"/>
  <c r="BV701" i="267"/>
  <c r="BU701" i="267"/>
  <c r="BP701" i="267"/>
  <c r="BO701" i="267"/>
  <c r="BN701" i="267"/>
  <c r="BM701" i="267"/>
  <c r="BR701" i="267" s="1"/>
  <c r="BL701" i="267"/>
  <c r="BH701" i="267"/>
  <c r="BG701" i="267"/>
  <c r="BF701" i="267"/>
  <c r="BE701" i="267"/>
  <c r="BA701" i="267"/>
  <c r="AX701" i="267"/>
  <c r="BB701" i="267" s="1"/>
  <c r="AW701" i="267"/>
  <c r="CN700" i="267"/>
  <c r="CI700" i="267"/>
  <c r="CH700" i="267"/>
  <c r="CM700" i="267" s="1"/>
  <c r="CG700" i="267"/>
  <c r="CL700" i="267" s="1"/>
  <c r="CD700" i="267"/>
  <c r="CC700" i="267"/>
  <c r="BZ700" i="267"/>
  <c r="BY700" i="267"/>
  <c r="BV700" i="267"/>
  <c r="BU700" i="267"/>
  <c r="BP700" i="267"/>
  <c r="BO700" i="267"/>
  <c r="BN700" i="267"/>
  <c r="BM700" i="267"/>
  <c r="BR700" i="267" s="1"/>
  <c r="BL700" i="267"/>
  <c r="BH700" i="267"/>
  <c r="BG700" i="267"/>
  <c r="BF700" i="267"/>
  <c r="BE700" i="267"/>
  <c r="BA700" i="267"/>
  <c r="AX700" i="267"/>
  <c r="BB700" i="267" s="1"/>
  <c r="AW700" i="267"/>
  <c r="CN699" i="267"/>
  <c r="CI699" i="267"/>
  <c r="CH699" i="267"/>
  <c r="CM699" i="267" s="1"/>
  <c r="CG699" i="267"/>
  <c r="CL699" i="267" s="1"/>
  <c r="CD699" i="267"/>
  <c r="CC699" i="267"/>
  <c r="BZ699" i="267"/>
  <c r="BY699" i="267"/>
  <c r="BV699" i="267"/>
  <c r="BU699" i="267"/>
  <c r="BP699" i="267"/>
  <c r="BO699" i="267"/>
  <c r="BN699" i="267"/>
  <c r="BM699" i="267"/>
  <c r="BR699" i="267" s="1"/>
  <c r="BL699" i="267"/>
  <c r="BH699" i="267"/>
  <c r="BG699" i="267"/>
  <c r="BF699" i="267"/>
  <c r="BE699" i="267"/>
  <c r="BA699" i="267"/>
  <c r="AX699" i="267"/>
  <c r="BB699" i="267" s="1"/>
  <c r="AW699" i="267"/>
  <c r="CN698" i="267"/>
  <c r="CI698" i="267"/>
  <c r="CH698" i="267"/>
  <c r="CM698" i="267" s="1"/>
  <c r="CG698" i="267"/>
  <c r="CD698" i="267"/>
  <c r="CC698" i="267"/>
  <c r="BZ698" i="267"/>
  <c r="BY698" i="267"/>
  <c r="BV698" i="267"/>
  <c r="BU698" i="267"/>
  <c r="BP698" i="267"/>
  <c r="BO698" i="267"/>
  <c r="BN698" i="267"/>
  <c r="BM698" i="267"/>
  <c r="BR698" i="267" s="1"/>
  <c r="BL698" i="267"/>
  <c r="BH698" i="267"/>
  <c r="BG698" i="267"/>
  <c r="BF698" i="267"/>
  <c r="BE698" i="267"/>
  <c r="BA698" i="267"/>
  <c r="AX698" i="267"/>
  <c r="BB698" i="267" s="1"/>
  <c r="AW698" i="267"/>
  <c r="CN697" i="267"/>
  <c r="CI697" i="267"/>
  <c r="CH697" i="267"/>
  <c r="CM697" i="267" s="1"/>
  <c r="CG697" i="267"/>
  <c r="CD697" i="267"/>
  <c r="CC697" i="267"/>
  <c r="BZ697" i="267"/>
  <c r="BY697" i="267"/>
  <c r="BV697" i="267"/>
  <c r="BU697" i="267"/>
  <c r="BP697" i="267"/>
  <c r="BO697" i="267"/>
  <c r="BN697" i="267"/>
  <c r="BM697" i="267"/>
  <c r="BR697" i="267" s="1"/>
  <c r="BL697" i="267"/>
  <c r="BH697" i="267"/>
  <c r="BG697" i="267"/>
  <c r="BF697" i="267"/>
  <c r="BE697" i="267"/>
  <c r="BA697" i="267"/>
  <c r="AX697" i="267"/>
  <c r="BB697" i="267" s="1"/>
  <c r="AW697" i="267"/>
  <c r="CN696" i="267"/>
  <c r="CI696" i="267"/>
  <c r="CH696" i="267"/>
  <c r="CM696" i="267" s="1"/>
  <c r="CG696" i="267"/>
  <c r="CD696" i="267"/>
  <c r="CC696" i="267"/>
  <c r="BZ696" i="267"/>
  <c r="BY696" i="267"/>
  <c r="BV696" i="267"/>
  <c r="BU696" i="267"/>
  <c r="BP696" i="267"/>
  <c r="BO696" i="267"/>
  <c r="BN696" i="267"/>
  <c r="BM696" i="267"/>
  <c r="BR696" i="267" s="1"/>
  <c r="BL696" i="267"/>
  <c r="BH696" i="267"/>
  <c r="BG696" i="267"/>
  <c r="BF696" i="267"/>
  <c r="BE696" i="267"/>
  <c r="BA696" i="267"/>
  <c r="AX696" i="267"/>
  <c r="BB696" i="267" s="1"/>
  <c r="AW696" i="267"/>
  <c r="CN695" i="267"/>
  <c r="CI695" i="267"/>
  <c r="CH695" i="267"/>
  <c r="CM695" i="267" s="1"/>
  <c r="CG695" i="267"/>
  <c r="CD695" i="267"/>
  <c r="CC695" i="267"/>
  <c r="BZ695" i="267"/>
  <c r="BY695" i="267"/>
  <c r="BV695" i="267"/>
  <c r="BU695" i="267"/>
  <c r="BP695" i="267"/>
  <c r="BO695" i="267"/>
  <c r="BN695" i="267"/>
  <c r="BM695" i="267"/>
  <c r="BR695" i="267" s="1"/>
  <c r="BL695" i="267"/>
  <c r="BH695" i="267"/>
  <c r="BG695" i="267"/>
  <c r="BF695" i="267"/>
  <c r="BE695" i="267"/>
  <c r="BA695" i="267"/>
  <c r="AX695" i="267"/>
  <c r="BB695" i="267" s="1"/>
  <c r="AW695" i="267"/>
  <c r="CN694" i="267"/>
  <c r="CI694" i="267"/>
  <c r="CH694" i="267"/>
  <c r="CM694" i="267" s="1"/>
  <c r="CG694" i="267"/>
  <c r="CL694" i="267" s="1"/>
  <c r="CD694" i="267"/>
  <c r="CC694" i="267"/>
  <c r="BZ694" i="267"/>
  <c r="BY694" i="267"/>
  <c r="BV694" i="267"/>
  <c r="BU694" i="267"/>
  <c r="BP694" i="267"/>
  <c r="BO694" i="267"/>
  <c r="BN694" i="267"/>
  <c r="BM694" i="267"/>
  <c r="BR694" i="267" s="1"/>
  <c r="BL694" i="267"/>
  <c r="BH694" i="267"/>
  <c r="BG694" i="267"/>
  <c r="BF694" i="267"/>
  <c r="BE694" i="267"/>
  <c r="BA694" i="267"/>
  <c r="AX694" i="267"/>
  <c r="AW694" i="267"/>
  <c r="CN693" i="267"/>
  <c r="CI693" i="267"/>
  <c r="CH693" i="267"/>
  <c r="CM693" i="267" s="1"/>
  <c r="CG693" i="267"/>
  <c r="CD693" i="267"/>
  <c r="CC693" i="267"/>
  <c r="BZ693" i="267"/>
  <c r="BY693" i="267"/>
  <c r="BV693" i="267"/>
  <c r="BU693" i="267"/>
  <c r="BP693" i="267"/>
  <c r="BO693" i="267"/>
  <c r="BN693" i="267"/>
  <c r="BM693" i="267"/>
  <c r="BR693" i="267" s="1"/>
  <c r="BL693" i="267"/>
  <c r="BH693" i="267"/>
  <c r="BG693" i="267"/>
  <c r="BF693" i="267"/>
  <c r="BE693" i="267"/>
  <c r="BA693" i="267"/>
  <c r="AX693" i="267"/>
  <c r="BB693" i="267" s="1"/>
  <c r="AW693" i="267"/>
  <c r="CN692" i="267"/>
  <c r="CI692" i="267"/>
  <c r="CH692" i="267"/>
  <c r="CM692" i="267" s="1"/>
  <c r="CG692" i="267"/>
  <c r="CD692" i="267"/>
  <c r="CC692" i="267"/>
  <c r="BZ692" i="267"/>
  <c r="BY692" i="267"/>
  <c r="BV692" i="267"/>
  <c r="BU692" i="267"/>
  <c r="BP692" i="267"/>
  <c r="BO692" i="267"/>
  <c r="BN692" i="267"/>
  <c r="BM692" i="267"/>
  <c r="BR692" i="267" s="1"/>
  <c r="BL692" i="267"/>
  <c r="BH692" i="267"/>
  <c r="BG692" i="267"/>
  <c r="BF692" i="267"/>
  <c r="BE692" i="267"/>
  <c r="BA692" i="267"/>
  <c r="AX692" i="267"/>
  <c r="BB692" i="267" s="1"/>
  <c r="AW692" i="267"/>
  <c r="CN691" i="267"/>
  <c r="CI691" i="267"/>
  <c r="CH691" i="267"/>
  <c r="CM691" i="267" s="1"/>
  <c r="CG691" i="267"/>
  <c r="CL691" i="267" s="1"/>
  <c r="CD691" i="267"/>
  <c r="CC691" i="267"/>
  <c r="BZ691" i="267"/>
  <c r="BY691" i="267"/>
  <c r="BV691" i="267"/>
  <c r="BU691" i="267"/>
  <c r="BP691" i="267"/>
  <c r="BO691" i="267"/>
  <c r="BN691" i="267"/>
  <c r="BM691" i="267"/>
  <c r="BR691" i="267" s="1"/>
  <c r="BL691" i="267"/>
  <c r="BH691" i="267"/>
  <c r="BG691" i="267"/>
  <c r="BF691" i="267"/>
  <c r="BE691" i="267"/>
  <c r="BA691" i="267"/>
  <c r="AX691" i="267"/>
  <c r="BB691" i="267" s="1"/>
  <c r="AW691" i="267"/>
  <c r="CN690" i="267"/>
  <c r="CI690" i="267"/>
  <c r="CH690" i="267"/>
  <c r="CM690" i="267" s="1"/>
  <c r="CG690" i="267"/>
  <c r="CL690" i="267" s="1"/>
  <c r="CD690" i="267"/>
  <c r="CC690" i="267"/>
  <c r="BZ690" i="267"/>
  <c r="BY690" i="267"/>
  <c r="BV690" i="267"/>
  <c r="BU690" i="267"/>
  <c r="BP690" i="267"/>
  <c r="BO690" i="267"/>
  <c r="BN690" i="267"/>
  <c r="BM690" i="267"/>
  <c r="BR690" i="267" s="1"/>
  <c r="BL690" i="267"/>
  <c r="BH690" i="267"/>
  <c r="BG690" i="267"/>
  <c r="BF690" i="267"/>
  <c r="BE690" i="267"/>
  <c r="BA690" i="267"/>
  <c r="AX690" i="267"/>
  <c r="AW690" i="267"/>
  <c r="CN689" i="267"/>
  <c r="CI689" i="267"/>
  <c r="CH689" i="267"/>
  <c r="CM689" i="267" s="1"/>
  <c r="CG689" i="267"/>
  <c r="CL689" i="267" s="1"/>
  <c r="CD689" i="267"/>
  <c r="CC689" i="267"/>
  <c r="BZ689" i="267"/>
  <c r="BY689" i="267"/>
  <c r="BV689" i="267"/>
  <c r="BU689" i="267"/>
  <c r="BP689" i="267"/>
  <c r="BO689" i="267"/>
  <c r="BN689" i="267"/>
  <c r="BM689" i="267"/>
  <c r="BR689" i="267" s="1"/>
  <c r="BL689" i="267"/>
  <c r="BH689" i="267"/>
  <c r="BG689" i="267"/>
  <c r="BF689" i="267"/>
  <c r="BE689" i="267"/>
  <c r="BA689" i="267"/>
  <c r="AX689" i="267"/>
  <c r="BB689" i="267" s="1"/>
  <c r="AW689" i="267"/>
  <c r="CN688" i="267"/>
  <c r="CI688" i="267"/>
  <c r="CH688" i="267"/>
  <c r="CM688" i="267" s="1"/>
  <c r="CG688" i="267"/>
  <c r="CL688" i="267" s="1"/>
  <c r="CD688" i="267"/>
  <c r="CC688" i="267"/>
  <c r="BZ688" i="267"/>
  <c r="BY688" i="267"/>
  <c r="BV688" i="267"/>
  <c r="BU688" i="267"/>
  <c r="BP688" i="267"/>
  <c r="BO688" i="267"/>
  <c r="BN688" i="267"/>
  <c r="BM688" i="267"/>
  <c r="BR688" i="267" s="1"/>
  <c r="BL688" i="267"/>
  <c r="BH688" i="267"/>
  <c r="BG688" i="267"/>
  <c r="BF688" i="267"/>
  <c r="BE688" i="267"/>
  <c r="BA688" i="267"/>
  <c r="AX688" i="267"/>
  <c r="BB688" i="267" s="1"/>
  <c r="AW688" i="267"/>
  <c r="CN687" i="267"/>
  <c r="CI687" i="267"/>
  <c r="CH687" i="267"/>
  <c r="CM687" i="267" s="1"/>
  <c r="CG687" i="267"/>
  <c r="CD687" i="267"/>
  <c r="CC687" i="267"/>
  <c r="BZ687" i="267"/>
  <c r="BY687" i="267"/>
  <c r="BV687" i="267"/>
  <c r="BU687" i="267"/>
  <c r="BP687" i="267"/>
  <c r="BO687" i="267"/>
  <c r="BN687" i="267"/>
  <c r="BM687" i="267"/>
  <c r="BR687" i="267" s="1"/>
  <c r="BL687" i="267"/>
  <c r="BH687" i="267"/>
  <c r="BG687" i="267"/>
  <c r="BF687" i="267"/>
  <c r="BE687" i="267"/>
  <c r="BA687" i="267"/>
  <c r="AX687" i="267"/>
  <c r="AW687" i="267"/>
  <c r="CN686" i="267"/>
  <c r="CI686" i="267"/>
  <c r="CH686" i="267"/>
  <c r="CM686" i="267" s="1"/>
  <c r="CG686" i="267"/>
  <c r="CL686" i="267" s="1"/>
  <c r="CD686" i="267"/>
  <c r="CC686" i="267"/>
  <c r="BZ686" i="267"/>
  <c r="BY686" i="267"/>
  <c r="BV686" i="267"/>
  <c r="BU686" i="267"/>
  <c r="BP686" i="267"/>
  <c r="BO686" i="267"/>
  <c r="BN686" i="267"/>
  <c r="BM686" i="267"/>
  <c r="BR686" i="267" s="1"/>
  <c r="BL686" i="267"/>
  <c r="BH686" i="267"/>
  <c r="BG686" i="267"/>
  <c r="BF686" i="267"/>
  <c r="BE686" i="267"/>
  <c r="BA686" i="267"/>
  <c r="AX686" i="267"/>
  <c r="BB686" i="267" s="1"/>
  <c r="AW686" i="267"/>
  <c r="CN685" i="267"/>
  <c r="CI685" i="267"/>
  <c r="CH685" i="267"/>
  <c r="CM685" i="267" s="1"/>
  <c r="CG685" i="267"/>
  <c r="CL685" i="267" s="1"/>
  <c r="CD685" i="267"/>
  <c r="CC685" i="267"/>
  <c r="BZ685" i="267"/>
  <c r="BY685" i="267"/>
  <c r="BV685" i="267"/>
  <c r="BU685" i="267"/>
  <c r="BP685" i="267"/>
  <c r="BO685" i="267"/>
  <c r="BN685" i="267"/>
  <c r="BM685" i="267"/>
  <c r="BR685" i="267" s="1"/>
  <c r="BL685" i="267"/>
  <c r="BH685" i="267"/>
  <c r="BG685" i="267"/>
  <c r="BF685" i="267"/>
  <c r="BE685" i="267"/>
  <c r="BA685" i="267"/>
  <c r="AX685" i="267"/>
  <c r="BB685" i="267" s="1"/>
  <c r="AW685" i="267"/>
  <c r="CN684" i="267"/>
  <c r="CI684" i="267"/>
  <c r="CH684" i="267"/>
  <c r="CM684" i="267" s="1"/>
  <c r="CG684" i="267"/>
  <c r="CL684" i="267" s="1"/>
  <c r="CD684" i="267"/>
  <c r="CC684" i="267"/>
  <c r="BZ684" i="267"/>
  <c r="BY684" i="267"/>
  <c r="BV684" i="267"/>
  <c r="BU684" i="267"/>
  <c r="BP684" i="267"/>
  <c r="BO684" i="267"/>
  <c r="BN684" i="267"/>
  <c r="BM684" i="267"/>
  <c r="BR684" i="267" s="1"/>
  <c r="BL684" i="267"/>
  <c r="BH684" i="267"/>
  <c r="BG684" i="267"/>
  <c r="BF684" i="267"/>
  <c r="BE684" i="267"/>
  <c r="BA684" i="267"/>
  <c r="AX684" i="267"/>
  <c r="BB684" i="267" s="1"/>
  <c r="AW684" i="267"/>
  <c r="CN683" i="267"/>
  <c r="CI683" i="267"/>
  <c r="CH683" i="267"/>
  <c r="CM683" i="267" s="1"/>
  <c r="CG683" i="267"/>
  <c r="CD683" i="267"/>
  <c r="CC683" i="267"/>
  <c r="BZ683" i="267"/>
  <c r="BY683" i="267"/>
  <c r="BV683" i="267"/>
  <c r="BU683" i="267"/>
  <c r="BP683" i="267"/>
  <c r="BO683" i="267"/>
  <c r="BN683" i="267"/>
  <c r="BM683" i="267"/>
  <c r="BR683" i="267" s="1"/>
  <c r="BL683" i="267"/>
  <c r="BH683" i="267"/>
  <c r="BG683" i="267"/>
  <c r="BF683" i="267"/>
  <c r="BE683" i="267"/>
  <c r="BA683" i="267"/>
  <c r="AX683" i="267"/>
  <c r="AW683" i="267"/>
  <c r="CN682" i="267"/>
  <c r="CI682" i="267"/>
  <c r="CH682" i="267"/>
  <c r="CM682" i="267" s="1"/>
  <c r="CG682" i="267"/>
  <c r="CD682" i="267"/>
  <c r="CC682" i="267"/>
  <c r="BZ682" i="267"/>
  <c r="BY682" i="267"/>
  <c r="BV682" i="267"/>
  <c r="BU682" i="267"/>
  <c r="BP682" i="267"/>
  <c r="BO682" i="267"/>
  <c r="BN682" i="267"/>
  <c r="BM682" i="267"/>
  <c r="BR682" i="267" s="1"/>
  <c r="BL682" i="267"/>
  <c r="BH682" i="267"/>
  <c r="BG682" i="267"/>
  <c r="BF682" i="267"/>
  <c r="BE682" i="267"/>
  <c r="BA682" i="267"/>
  <c r="AX682" i="267"/>
  <c r="AW682" i="267"/>
  <c r="CN681" i="267"/>
  <c r="CI681" i="267"/>
  <c r="CH681" i="267"/>
  <c r="CM681" i="267" s="1"/>
  <c r="CG681" i="267"/>
  <c r="CL681" i="267" s="1"/>
  <c r="CD681" i="267"/>
  <c r="CC681" i="267"/>
  <c r="BZ681" i="267"/>
  <c r="BY681" i="267"/>
  <c r="BV681" i="267"/>
  <c r="BU681" i="267"/>
  <c r="BP681" i="267"/>
  <c r="BO681" i="267"/>
  <c r="BN681" i="267"/>
  <c r="BM681" i="267"/>
  <c r="BR681" i="267" s="1"/>
  <c r="BL681" i="267"/>
  <c r="BH681" i="267"/>
  <c r="BG681" i="267"/>
  <c r="BF681" i="267"/>
  <c r="BE681" i="267"/>
  <c r="BA681" i="267"/>
  <c r="AX681" i="267"/>
  <c r="BB681" i="267" s="1"/>
  <c r="AW681" i="267"/>
  <c r="CN680" i="267"/>
  <c r="CI680" i="267"/>
  <c r="CH680" i="267"/>
  <c r="CM680" i="267" s="1"/>
  <c r="CG680" i="267"/>
  <c r="CD680" i="267"/>
  <c r="CC680" i="267"/>
  <c r="BZ680" i="267"/>
  <c r="BY680" i="267"/>
  <c r="BV680" i="267"/>
  <c r="BU680" i="267"/>
  <c r="BP680" i="267"/>
  <c r="BO680" i="267"/>
  <c r="BN680" i="267"/>
  <c r="BM680" i="267"/>
  <c r="BR680" i="267" s="1"/>
  <c r="BL680" i="267"/>
  <c r="BH680" i="267"/>
  <c r="BG680" i="267"/>
  <c r="BF680" i="267"/>
  <c r="BE680" i="267"/>
  <c r="BA680" i="267"/>
  <c r="AX680" i="267"/>
  <c r="BB680" i="267" s="1"/>
  <c r="AW680" i="267"/>
  <c r="CN679" i="267"/>
  <c r="CI679" i="267"/>
  <c r="CH679" i="267"/>
  <c r="CM679" i="267" s="1"/>
  <c r="CG679" i="267"/>
  <c r="CL679" i="267" s="1"/>
  <c r="CD679" i="267"/>
  <c r="CC679" i="267"/>
  <c r="BZ679" i="267"/>
  <c r="BY679" i="267"/>
  <c r="BV679" i="267"/>
  <c r="BU679" i="267"/>
  <c r="BP679" i="267"/>
  <c r="BO679" i="267"/>
  <c r="BN679" i="267"/>
  <c r="BM679" i="267"/>
  <c r="BR679" i="267" s="1"/>
  <c r="BL679" i="267"/>
  <c r="BH679" i="267"/>
  <c r="BG679" i="267"/>
  <c r="BF679" i="267"/>
  <c r="BE679" i="267"/>
  <c r="BA679" i="267"/>
  <c r="AX679" i="267"/>
  <c r="BB679" i="267" s="1"/>
  <c r="AW679" i="267"/>
  <c r="CN678" i="267"/>
  <c r="CI678" i="267"/>
  <c r="CH678" i="267"/>
  <c r="CM678" i="267" s="1"/>
  <c r="CG678" i="267"/>
  <c r="CL678" i="267" s="1"/>
  <c r="CD678" i="267"/>
  <c r="CC678" i="267"/>
  <c r="BZ678" i="267"/>
  <c r="BY678" i="267"/>
  <c r="BV678" i="267"/>
  <c r="BU678" i="267"/>
  <c r="BP678" i="267"/>
  <c r="BO678" i="267"/>
  <c r="BN678" i="267"/>
  <c r="BM678" i="267"/>
  <c r="BR678" i="267" s="1"/>
  <c r="BL678" i="267"/>
  <c r="BH678" i="267"/>
  <c r="BG678" i="267"/>
  <c r="BF678" i="267"/>
  <c r="BE678" i="267"/>
  <c r="BA678" i="267"/>
  <c r="AX678" i="267"/>
  <c r="AW678" i="267"/>
  <c r="CN677" i="267"/>
  <c r="CI677" i="267"/>
  <c r="CH677" i="267"/>
  <c r="CM677" i="267" s="1"/>
  <c r="CG677" i="267"/>
  <c r="CL677" i="267" s="1"/>
  <c r="CD677" i="267"/>
  <c r="CC677" i="267"/>
  <c r="BZ677" i="267"/>
  <c r="BY677" i="267"/>
  <c r="BV677" i="267"/>
  <c r="BU677" i="267"/>
  <c r="BP677" i="267"/>
  <c r="BO677" i="267"/>
  <c r="BN677" i="267"/>
  <c r="BM677" i="267"/>
  <c r="BR677" i="267" s="1"/>
  <c r="BL677" i="267"/>
  <c r="BH677" i="267"/>
  <c r="BG677" i="267"/>
  <c r="BF677" i="267"/>
  <c r="BE677" i="267"/>
  <c r="BA677" i="267"/>
  <c r="AX677" i="267"/>
  <c r="AW677" i="267"/>
  <c r="CN676" i="267"/>
  <c r="CI676" i="267"/>
  <c r="CH676" i="267"/>
  <c r="CM676" i="267" s="1"/>
  <c r="CG676" i="267"/>
  <c r="CL676" i="267" s="1"/>
  <c r="CD676" i="267"/>
  <c r="CC676" i="267"/>
  <c r="BZ676" i="267"/>
  <c r="BY676" i="267"/>
  <c r="BV676" i="267"/>
  <c r="BU676" i="267"/>
  <c r="BP676" i="267"/>
  <c r="BO676" i="267"/>
  <c r="BN676" i="267"/>
  <c r="BM676" i="267"/>
  <c r="BR676" i="267" s="1"/>
  <c r="BL676" i="267"/>
  <c r="BH676" i="267"/>
  <c r="BG676" i="267"/>
  <c r="BF676" i="267"/>
  <c r="BE676" i="267"/>
  <c r="BA676" i="267"/>
  <c r="AX676" i="267"/>
  <c r="BB676" i="267" s="1"/>
  <c r="AW676" i="267"/>
  <c r="CN675" i="267"/>
  <c r="CI675" i="267"/>
  <c r="CH675" i="267"/>
  <c r="CM675" i="267" s="1"/>
  <c r="CG675" i="267"/>
  <c r="CL675" i="267" s="1"/>
  <c r="CD675" i="267"/>
  <c r="CC675" i="267"/>
  <c r="BZ675" i="267"/>
  <c r="BY675" i="267"/>
  <c r="BV675" i="267"/>
  <c r="BU675" i="267"/>
  <c r="BP675" i="267"/>
  <c r="BO675" i="267"/>
  <c r="BN675" i="267"/>
  <c r="BM675" i="267"/>
  <c r="BR675" i="267" s="1"/>
  <c r="BL675" i="267"/>
  <c r="BH675" i="267"/>
  <c r="BG675" i="267"/>
  <c r="BF675" i="267"/>
  <c r="BE675" i="267"/>
  <c r="BA675" i="267"/>
  <c r="AX675" i="267"/>
  <c r="BB675" i="267" s="1"/>
  <c r="AW675" i="267"/>
  <c r="CN674" i="267"/>
  <c r="CI674" i="267"/>
  <c r="CH674" i="267"/>
  <c r="CM674" i="267" s="1"/>
  <c r="CG674" i="267"/>
  <c r="CD674" i="267"/>
  <c r="CC674" i="267"/>
  <c r="BZ674" i="267"/>
  <c r="BY674" i="267"/>
  <c r="BV674" i="267"/>
  <c r="BU674" i="267"/>
  <c r="BP674" i="267"/>
  <c r="BO674" i="267"/>
  <c r="BN674" i="267"/>
  <c r="BM674" i="267"/>
  <c r="BR674" i="267" s="1"/>
  <c r="BL674" i="267"/>
  <c r="BH674" i="267"/>
  <c r="BG674" i="267"/>
  <c r="BF674" i="267"/>
  <c r="BE674" i="267"/>
  <c r="BA674" i="267"/>
  <c r="AX674" i="267"/>
  <c r="AW674" i="267"/>
  <c r="CN673" i="267"/>
  <c r="CI673" i="267"/>
  <c r="CH673" i="267"/>
  <c r="CM673" i="267" s="1"/>
  <c r="CG673" i="267"/>
  <c r="CL673" i="267" s="1"/>
  <c r="CD673" i="267"/>
  <c r="CC673" i="267"/>
  <c r="BZ673" i="267"/>
  <c r="BY673" i="267"/>
  <c r="BV673" i="267"/>
  <c r="BU673" i="267"/>
  <c r="BP673" i="267"/>
  <c r="BO673" i="267"/>
  <c r="BN673" i="267"/>
  <c r="BM673" i="267"/>
  <c r="BR673" i="267" s="1"/>
  <c r="BL673" i="267"/>
  <c r="BH673" i="267"/>
  <c r="BG673" i="267"/>
  <c r="BF673" i="267"/>
  <c r="BE673" i="267"/>
  <c r="BA673" i="267"/>
  <c r="AX673" i="267"/>
  <c r="BB673" i="267" s="1"/>
  <c r="AW673" i="267"/>
  <c r="CN672" i="267"/>
  <c r="CI672" i="267"/>
  <c r="CH672" i="267"/>
  <c r="CM672" i="267" s="1"/>
  <c r="CG672" i="267"/>
  <c r="CL672" i="267" s="1"/>
  <c r="CD672" i="267"/>
  <c r="CC672" i="267"/>
  <c r="BZ672" i="267"/>
  <c r="BY672" i="267"/>
  <c r="BV672" i="267"/>
  <c r="BU672" i="267"/>
  <c r="BP672" i="267"/>
  <c r="BO672" i="267"/>
  <c r="BN672" i="267"/>
  <c r="BM672" i="267"/>
  <c r="BR672" i="267" s="1"/>
  <c r="BL672" i="267"/>
  <c r="BH672" i="267"/>
  <c r="BG672" i="267"/>
  <c r="BF672" i="267"/>
  <c r="BE672" i="267"/>
  <c r="BA672" i="267"/>
  <c r="AX672" i="267"/>
  <c r="BB672" i="267" s="1"/>
  <c r="AW672" i="267"/>
  <c r="CN671" i="267"/>
  <c r="CI671" i="267"/>
  <c r="CH671" i="267"/>
  <c r="CM671" i="267" s="1"/>
  <c r="CG671" i="267"/>
  <c r="CL671" i="267" s="1"/>
  <c r="CD671" i="267"/>
  <c r="CC671" i="267"/>
  <c r="BZ671" i="267"/>
  <c r="BY671" i="267"/>
  <c r="BV671" i="267"/>
  <c r="BU671" i="267"/>
  <c r="BP671" i="267"/>
  <c r="BO671" i="267"/>
  <c r="BN671" i="267"/>
  <c r="BM671" i="267"/>
  <c r="BR671" i="267" s="1"/>
  <c r="BL671" i="267"/>
  <c r="BH671" i="267"/>
  <c r="BG671" i="267"/>
  <c r="BF671" i="267"/>
  <c r="BE671" i="267"/>
  <c r="BA671" i="267"/>
  <c r="AX671" i="267"/>
  <c r="BB671" i="267" s="1"/>
  <c r="AW671" i="267"/>
  <c r="CN670" i="267"/>
  <c r="CI670" i="267"/>
  <c r="CH670" i="267"/>
  <c r="CM670" i="267" s="1"/>
  <c r="CG670" i="267"/>
  <c r="CD670" i="267"/>
  <c r="CC670" i="267"/>
  <c r="BZ670" i="267"/>
  <c r="BY670" i="267"/>
  <c r="BV670" i="267"/>
  <c r="BU670" i="267"/>
  <c r="BP670" i="267"/>
  <c r="BO670" i="267"/>
  <c r="BN670" i="267"/>
  <c r="BM670" i="267"/>
  <c r="BR670" i="267" s="1"/>
  <c r="BL670" i="267"/>
  <c r="BH670" i="267"/>
  <c r="BG670" i="267"/>
  <c r="BF670" i="267"/>
  <c r="BE670" i="267"/>
  <c r="BA670" i="267"/>
  <c r="AX670" i="267"/>
  <c r="BB670" i="267" s="1"/>
  <c r="AW670" i="267"/>
  <c r="CN669" i="267"/>
  <c r="CI669" i="267"/>
  <c r="CH669" i="267"/>
  <c r="CM669" i="267" s="1"/>
  <c r="CG669" i="267"/>
  <c r="CL669" i="267" s="1"/>
  <c r="CD669" i="267"/>
  <c r="CC669" i="267"/>
  <c r="BZ669" i="267"/>
  <c r="BY669" i="267"/>
  <c r="BV669" i="267"/>
  <c r="BU669" i="267"/>
  <c r="BP669" i="267"/>
  <c r="BO669" i="267"/>
  <c r="BN669" i="267"/>
  <c r="BM669" i="267"/>
  <c r="BR669" i="267" s="1"/>
  <c r="BL669" i="267"/>
  <c r="BH669" i="267"/>
  <c r="BG669" i="267"/>
  <c r="BF669" i="267"/>
  <c r="BE669" i="267"/>
  <c r="BA669" i="267"/>
  <c r="AX669" i="267"/>
  <c r="BB669" i="267" s="1"/>
  <c r="AW669" i="267"/>
  <c r="CN668" i="267"/>
  <c r="CI668" i="267"/>
  <c r="CH668" i="267"/>
  <c r="CM668" i="267" s="1"/>
  <c r="CG668" i="267"/>
  <c r="CD668" i="267"/>
  <c r="CC668" i="267"/>
  <c r="BZ668" i="267"/>
  <c r="BY668" i="267"/>
  <c r="BV668" i="267"/>
  <c r="BU668" i="267"/>
  <c r="BP668" i="267"/>
  <c r="BO668" i="267"/>
  <c r="BN668" i="267"/>
  <c r="BM668" i="267"/>
  <c r="BR668" i="267" s="1"/>
  <c r="BL668" i="267"/>
  <c r="BH668" i="267"/>
  <c r="BG668" i="267"/>
  <c r="BF668" i="267"/>
  <c r="BE668" i="267"/>
  <c r="BA668" i="267"/>
  <c r="AX668" i="267"/>
  <c r="BB668" i="267" s="1"/>
  <c r="AW668" i="267"/>
  <c r="CN667" i="267"/>
  <c r="CI667" i="267"/>
  <c r="CH667" i="267"/>
  <c r="CM667" i="267" s="1"/>
  <c r="CG667" i="267"/>
  <c r="CL667" i="267" s="1"/>
  <c r="CD667" i="267"/>
  <c r="CC667" i="267"/>
  <c r="BZ667" i="267"/>
  <c r="BY667" i="267"/>
  <c r="BV667" i="267"/>
  <c r="BU667" i="267"/>
  <c r="BP667" i="267"/>
  <c r="BO667" i="267"/>
  <c r="BN667" i="267"/>
  <c r="BM667" i="267"/>
  <c r="BR667" i="267" s="1"/>
  <c r="BL667" i="267"/>
  <c r="BH667" i="267"/>
  <c r="BG667" i="267"/>
  <c r="BF667" i="267"/>
  <c r="BE667" i="267"/>
  <c r="BA667" i="267"/>
  <c r="AX667" i="267"/>
  <c r="BB667" i="267" s="1"/>
  <c r="AW667" i="267"/>
  <c r="CN666" i="267"/>
  <c r="CI666" i="267"/>
  <c r="CH666" i="267"/>
  <c r="CM666" i="267" s="1"/>
  <c r="CG666" i="267"/>
  <c r="CD666" i="267"/>
  <c r="CC666" i="267"/>
  <c r="BZ666" i="267"/>
  <c r="BY666" i="267"/>
  <c r="BV666" i="267"/>
  <c r="BU666" i="267"/>
  <c r="BP666" i="267"/>
  <c r="BO666" i="267"/>
  <c r="BN666" i="267"/>
  <c r="BM666" i="267"/>
  <c r="BR666" i="267" s="1"/>
  <c r="BL666" i="267"/>
  <c r="BH666" i="267"/>
  <c r="BG666" i="267"/>
  <c r="BF666" i="267"/>
  <c r="BE666" i="267"/>
  <c r="BA666" i="267"/>
  <c r="AX666" i="267"/>
  <c r="AW666" i="267"/>
  <c r="CN665" i="267"/>
  <c r="CI665" i="267"/>
  <c r="CH665" i="267"/>
  <c r="CM665" i="267" s="1"/>
  <c r="CG665" i="267"/>
  <c r="CD665" i="267"/>
  <c r="CC665" i="267"/>
  <c r="BZ665" i="267"/>
  <c r="BY665" i="267"/>
  <c r="BV665" i="267"/>
  <c r="BU665" i="267"/>
  <c r="BP665" i="267"/>
  <c r="BO665" i="267"/>
  <c r="BN665" i="267"/>
  <c r="BM665" i="267"/>
  <c r="BR665" i="267" s="1"/>
  <c r="BL665" i="267"/>
  <c r="BH665" i="267"/>
  <c r="BG665" i="267"/>
  <c r="BF665" i="267"/>
  <c r="BE665" i="267"/>
  <c r="BA665" i="267"/>
  <c r="AX665" i="267"/>
  <c r="BB665" i="267" s="1"/>
  <c r="AW665" i="267"/>
  <c r="CN664" i="267"/>
  <c r="CI664" i="267"/>
  <c r="CH664" i="267"/>
  <c r="CM664" i="267" s="1"/>
  <c r="CG664" i="267"/>
  <c r="CL664" i="267" s="1"/>
  <c r="CD664" i="267"/>
  <c r="CC664" i="267"/>
  <c r="BZ664" i="267"/>
  <c r="BY664" i="267"/>
  <c r="BV664" i="267"/>
  <c r="BU664" i="267"/>
  <c r="BP664" i="267"/>
  <c r="BO664" i="267"/>
  <c r="BN664" i="267"/>
  <c r="BM664" i="267"/>
  <c r="BR664" i="267" s="1"/>
  <c r="BL664" i="267"/>
  <c r="BH664" i="267"/>
  <c r="BG664" i="267"/>
  <c r="BF664" i="267"/>
  <c r="BE664" i="267"/>
  <c r="BA664" i="267"/>
  <c r="AX664" i="267"/>
  <c r="BB664" i="267" s="1"/>
  <c r="AW664" i="267"/>
  <c r="CN663" i="267"/>
  <c r="CI663" i="267"/>
  <c r="CH663" i="267"/>
  <c r="CM663" i="267" s="1"/>
  <c r="CG663" i="267"/>
  <c r="CD663" i="267"/>
  <c r="CC663" i="267"/>
  <c r="BZ663" i="267"/>
  <c r="BY663" i="267"/>
  <c r="BV663" i="267"/>
  <c r="BU663" i="267"/>
  <c r="BP663" i="267"/>
  <c r="BO663" i="267"/>
  <c r="BN663" i="267"/>
  <c r="BM663" i="267"/>
  <c r="BR663" i="267" s="1"/>
  <c r="BL663" i="267"/>
  <c r="BH663" i="267"/>
  <c r="BG663" i="267"/>
  <c r="BF663" i="267"/>
  <c r="BE663" i="267"/>
  <c r="BA663" i="267"/>
  <c r="AX663" i="267"/>
  <c r="BB663" i="267" s="1"/>
  <c r="AW663" i="267"/>
  <c r="CN662" i="267"/>
  <c r="CI662" i="267"/>
  <c r="CH662" i="267"/>
  <c r="CM662" i="267" s="1"/>
  <c r="CG662" i="267"/>
  <c r="CL662" i="267" s="1"/>
  <c r="CD662" i="267"/>
  <c r="CC662" i="267"/>
  <c r="BZ662" i="267"/>
  <c r="BY662" i="267"/>
  <c r="BV662" i="267"/>
  <c r="BU662" i="267"/>
  <c r="BP662" i="267"/>
  <c r="BO662" i="267"/>
  <c r="BN662" i="267"/>
  <c r="BM662" i="267"/>
  <c r="BR662" i="267" s="1"/>
  <c r="BL662" i="267"/>
  <c r="BH662" i="267"/>
  <c r="BG662" i="267"/>
  <c r="BF662" i="267"/>
  <c r="BE662" i="267"/>
  <c r="BA662" i="267"/>
  <c r="AX662" i="267"/>
  <c r="BB662" i="267" s="1"/>
  <c r="AW662" i="267"/>
  <c r="CN661" i="267"/>
  <c r="CI661" i="267"/>
  <c r="CH661" i="267"/>
  <c r="CM661" i="267" s="1"/>
  <c r="CG661" i="267"/>
  <c r="CD661" i="267"/>
  <c r="CC661" i="267"/>
  <c r="BZ661" i="267"/>
  <c r="BY661" i="267"/>
  <c r="BV661" i="267"/>
  <c r="BU661" i="267"/>
  <c r="BP661" i="267"/>
  <c r="BO661" i="267"/>
  <c r="BN661" i="267"/>
  <c r="BM661" i="267"/>
  <c r="BR661" i="267" s="1"/>
  <c r="BL661" i="267"/>
  <c r="BH661" i="267"/>
  <c r="BG661" i="267"/>
  <c r="BF661" i="267"/>
  <c r="BE661" i="267"/>
  <c r="BA661" i="267"/>
  <c r="AX661" i="267"/>
  <c r="BB661" i="267" s="1"/>
  <c r="AW661" i="267"/>
  <c r="CN660" i="267"/>
  <c r="CI660" i="267"/>
  <c r="CH660" i="267"/>
  <c r="CM660" i="267" s="1"/>
  <c r="CG660" i="267"/>
  <c r="CD660" i="267"/>
  <c r="CC660" i="267"/>
  <c r="BZ660" i="267"/>
  <c r="BY660" i="267"/>
  <c r="BV660" i="267"/>
  <c r="BU660" i="267"/>
  <c r="BP660" i="267"/>
  <c r="BO660" i="267"/>
  <c r="BN660" i="267"/>
  <c r="BM660" i="267"/>
  <c r="BR660" i="267" s="1"/>
  <c r="BL660" i="267"/>
  <c r="BH660" i="267"/>
  <c r="BG660" i="267"/>
  <c r="BF660" i="267"/>
  <c r="BE660" i="267"/>
  <c r="BA660" i="267"/>
  <c r="AX660" i="267"/>
  <c r="BB660" i="267" s="1"/>
  <c r="AW660" i="267"/>
  <c r="CN659" i="267"/>
  <c r="CI659" i="267"/>
  <c r="CH659" i="267"/>
  <c r="CM659" i="267" s="1"/>
  <c r="CG659" i="267"/>
  <c r="CL659" i="267" s="1"/>
  <c r="CD659" i="267"/>
  <c r="CC659" i="267"/>
  <c r="BZ659" i="267"/>
  <c r="BY659" i="267"/>
  <c r="BV659" i="267"/>
  <c r="BU659" i="267"/>
  <c r="BP659" i="267"/>
  <c r="BO659" i="267"/>
  <c r="BN659" i="267"/>
  <c r="BM659" i="267"/>
  <c r="BR659" i="267" s="1"/>
  <c r="BL659" i="267"/>
  <c r="BH659" i="267"/>
  <c r="BG659" i="267"/>
  <c r="BF659" i="267"/>
  <c r="BE659" i="267"/>
  <c r="BA659" i="267"/>
  <c r="AX659" i="267"/>
  <c r="BB659" i="267" s="1"/>
  <c r="AW659" i="267"/>
  <c r="CN658" i="267"/>
  <c r="CI658" i="267"/>
  <c r="CH658" i="267"/>
  <c r="CM658" i="267" s="1"/>
  <c r="CG658" i="267"/>
  <c r="CL658" i="267" s="1"/>
  <c r="CD658" i="267"/>
  <c r="CC658" i="267"/>
  <c r="BZ658" i="267"/>
  <c r="BY658" i="267"/>
  <c r="BV658" i="267"/>
  <c r="BU658" i="267"/>
  <c r="BP658" i="267"/>
  <c r="BO658" i="267"/>
  <c r="BN658" i="267"/>
  <c r="BM658" i="267"/>
  <c r="BR658" i="267" s="1"/>
  <c r="BL658" i="267"/>
  <c r="BH658" i="267"/>
  <c r="BG658" i="267"/>
  <c r="BF658" i="267"/>
  <c r="BE658" i="267"/>
  <c r="BA658" i="267"/>
  <c r="AX658" i="267"/>
  <c r="AW658" i="267"/>
  <c r="CN657" i="267"/>
  <c r="CI657" i="267"/>
  <c r="CH657" i="267"/>
  <c r="CM657" i="267" s="1"/>
  <c r="CG657" i="267"/>
  <c r="CL657" i="267" s="1"/>
  <c r="CD657" i="267"/>
  <c r="CC657" i="267"/>
  <c r="BZ657" i="267"/>
  <c r="BY657" i="267"/>
  <c r="BV657" i="267"/>
  <c r="BU657" i="267"/>
  <c r="BP657" i="267"/>
  <c r="BO657" i="267"/>
  <c r="BN657" i="267"/>
  <c r="BM657" i="267"/>
  <c r="BR657" i="267" s="1"/>
  <c r="BL657" i="267"/>
  <c r="BH657" i="267"/>
  <c r="BG657" i="267"/>
  <c r="BF657" i="267"/>
  <c r="BE657" i="267"/>
  <c r="BA657" i="267"/>
  <c r="AX657" i="267"/>
  <c r="BB657" i="267" s="1"/>
  <c r="AW657" i="267"/>
  <c r="CN656" i="267"/>
  <c r="CI656" i="267"/>
  <c r="CH656" i="267"/>
  <c r="CM656" i="267" s="1"/>
  <c r="CG656" i="267"/>
  <c r="CL656" i="267" s="1"/>
  <c r="CD656" i="267"/>
  <c r="CC656" i="267"/>
  <c r="BZ656" i="267"/>
  <c r="BY656" i="267"/>
  <c r="BV656" i="267"/>
  <c r="BU656" i="267"/>
  <c r="BP656" i="267"/>
  <c r="BO656" i="267"/>
  <c r="BN656" i="267"/>
  <c r="BM656" i="267"/>
  <c r="BR656" i="267" s="1"/>
  <c r="BL656" i="267"/>
  <c r="BH656" i="267"/>
  <c r="BG656" i="267"/>
  <c r="BF656" i="267"/>
  <c r="BE656" i="267"/>
  <c r="BA656" i="267"/>
  <c r="AX656" i="267"/>
  <c r="BB656" i="267" s="1"/>
  <c r="AW656" i="267"/>
  <c r="CN655" i="267"/>
  <c r="CI655" i="267"/>
  <c r="CH655" i="267"/>
  <c r="CM655" i="267" s="1"/>
  <c r="CG655" i="267"/>
  <c r="CL655" i="267" s="1"/>
  <c r="CD655" i="267"/>
  <c r="CC655" i="267"/>
  <c r="BZ655" i="267"/>
  <c r="BY655" i="267"/>
  <c r="BV655" i="267"/>
  <c r="BU655" i="267"/>
  <c r="BP655" i="267"/>
  <c r="BO655" i="267"/>
  <c r="BN655" i="267"/>
  <c r="BM655" i="267"/>
  <c r="BR655" i="267" s="1"/>
  <c r="BL655" i="267"/>
  <c r="BH655" i="267"/>
  <c r="BG655" i="267"/>
  <c r="BF655" i="267"/>
  <c r="BE655" i="267"/>
  <c r="BA655" i="267"/>
  <c r="AX655" i="267"/>
  <c r="BB655" i="267" s="1"/>
  <c r="AW655" i="267"/>
  <c r="CN654" i="267"/>
  <c r="CI654" i="267"/>
  <c r="CH654" i="267"/>
  <c r="CM654" i="267" s="1"/>
  <c r="CG654" i="267"/>
  <c r="CD654" i="267"/>
  <c r="CC654" i="267"/>
  <c r="BZ654" i="267"/>
  <c r="BY654" i="267"/>
  <c r="BV654" i="267"/>
  <c r="BU654" i="267"/>
  <c r="BP654" i="267"/>
  <c r="BO654" i="267"/>
  <c r="BN654" i="267"/>
  <c r="BM654" i="267"/>
  <c r="BR654" i="267" s="1"/>
  <c r="BL654" i="267"/>
  <c r="BH654" i="267"/>
  <c r="BG654" i="267"/>
  <c r="BF654" i="267"/>
  <c r="BE654" i="267"/>
  <c r="BA654" i="267"/>
  <c r="AX654" i="267"/>
  <c r="BB654" i="267" s="1"/>
  <c r="AW654" i="267"/>
  <c r="CN653" i="267"/>
  <c r="CI653" i="267"/>
  <c r="CH653" i="267"/>
  <c r="CM653" i="267" s="1"/>
  <c r="CG653" i="267"/>
  <c r="CD653" i="267"/>
  <c r="CC653" i="267"/>
  <c r="BZ653" i="267"/>
  <c r="BY653" i="267"/>
  <c r="BV653" i="267"/>
  <c r="BU653" i="267"/>
  <c r="BP653" i="267"/>
  <c r="BO653" i="267"/>
  <c r="BN653" i="267"/>
  <c r="BM653" i="267"/>
  <c r="BR653" i="267" s="1"/>
  <c r="BL653" i="267"/>
  <c r="BH653" i="267"/>
  <c r="BG653" i="267"/>
  <c r="BF653" i="267"/>
  <c r="BE653" i="267"/>
  <c r="BA653" i="267"/>
  <c r="AX653" i="267"/>
  <c r="BB653" i="267" s="1"/>
  <c r="AW653" i="267"/>
  <c r="CN652" i="267"/>
  <c r="CI652" i="267"/>
  <c r="CH652" i="267"/>
  <c r="CM652" i="267" s="1"/>
  <c r="CG652" i="267"/>
  <c r="CL652" i="267" s="1"/>
  <c r="CD652" i="267"/>
  <c r="CC652" i="267"/>
  <c r="BZ652" i="267"/>
  <c r="BY652" i="267"/>
  <c r="BV652" i="267"/>
  <c r="BU652" i="267"/>
  <c r="BP652" i="267"/>
  <c r="BO652" i="267"/>
  <c r="BN652" i="267"/>
  <c r="BM652" i="267"/>
  <c r="BR652" i="267" s="1"/>
  <c r="BL652" i="267"/>
  <c r="BH652" i="267"/>
  <c r="BG652" i="267"/>
  <c r="BF652" i="267"/>
  <c r="BE652" i="267"/>
  <c r="BA652" i="267"/>
  <c r="AX652" i="267"/>
  <c r="BB652" i="267" s="1"/>
  <c r="AW652" i="267"/>
  <c r="CN651" i="267"/>
  <c r="CI651" i="267"/>
  <c r="CH651" i="267"/>
  <c r="CM651" i="267" s="1"/>
  <c r="CG651" i="267"/>
  <c r="CD651" i="267"/>
  <c r="CC651" i="267"/>
  <c r="BZ651" i="267"/>
  <c r="BY651" i="267"/>
  <c r="BV651" i="267"/>
  <c r="BU651" i="267"/>
  <c r="BP651" i="267"/>
  <c r="BO651" i="267"/>
  <c r="BN651" i="267"/>
  <c r="BM651" i="267"/>
  <c r="BR651" i="267" s="1"/>
  <c r="BL651" i="267"/>
  <c r="BH651" i="267"/>
  <c r="BG651" i="267"/>
  <c r="BF651" i="267"/>
  <c r="BE651" i="267"/>
  <c r="BA651" i="267"/>
  <c r="AX651" i="267"/>
  <c r="BB651" i="267" s="1"/>
  <c r="AW651" i="267"/>
  <c r="CN650" i="267"/>
  <c r="CI650" i="267"/>
  <c r="CH650" i="267"/>
  <c r="CM650" i="267" s="1"/>
  <c r="CG650" i="267"/>
  <c r="CD650" i="267"/>
  <c r="CC650" i="267"/>
  <c r="BZ650" i="267"/>
  <c r="BY650" i="267"/>
  <c r="BV650" i="267"/>
  <c r="BU650" i="267"/>
  <c r="BP650" i="267"/>
  <c r="BO650" i="267"/>
  <c r="BN650" i="267"/>
  <c r="BM650" i="267"/>
  <c r="BR650" i="267" s="1"/>
  <c r="BL650" i="267"/>
  <c r="BH650" i="267"/>
  <c r="BG650" i="267"/>
  <c r="BF650" i="267"/>
  <c r="BE650" i="267"/>
  <c r="BA650" i="267"/>
  <c r="AX650" i="267"/>
  <c r="AW650" i="267"/>
  <c r="CN649" i="267"/>
  <c r="CI649" i="267"/>
  <c r="CH649" i="267"/>
  <c r="CM649" i="267" s="1"/>
  <c r="CG649" i="267"/>
  <c r="CD649" i="267"/>
  <c r="CC649" i="267"/>
  <c r="BZ649" i="267"/>
  <c r="BY649" i="267"/>
  <c r="BV649" i="267"/>
  <c r="BU649" i="267"/>
  <c r="BP649" i="267"/>
  <c r="BO649" i="267"/>
  <c r="BN649" i="267"/>
  <c r="BM649" i="267"/>
  <c r="BR649" i="267" s="1"/>
  <c r="BL649" i="267"/>
  <c r="BH649" i="267"/>
  <c r="BG649" i="267"/>
  <c r="BF649" i="267"/>
  <c r="BE649" i="267"/>
  <c r="BA649" i="267"/>
  <c r="AX649" i="267"/>
  <c r="BB649" i="267" s="1"/>
  <c r="AW649" i="267"/>
  <c r="CN648" i="267"/>
  <c r="CI648" i="267"/>
  <c r="CH648" i="267"/>
  <c r="CM648" i="267" s="1"/>
  <c r="CG648" i="267"/>
  <c r="CD648" i="267"/>
  <c r="CC648" i="267"/>
  <c r="BZ648" i="267"/>
  <c r="BY648" i="267"/>
  <c r="BV648" i="267"/>
  <c r="BU648" i="267"/>
  <c r="BP648" i="267"/>
  <c r="BO648" i="267"/>
  <c r="BN648" i="267"/>
  <c r="BM648" i="267"/>
  <c r="BR648" i="267" s="1"/>
  <c r="BL648" i="267"/>
  <c r="BH648" i="267"/>
  <c r="BG648" i="267"/>
  <c r="BF648" i="267"/>
  <c r="BE648" i="267"/>
  <c r="BA648" i="267"/>
  <c r="AX648" i="267"/>
  <c r="BB648" i="267" s="1"/>
  <c r="AW648" i="267"/>
  <c r="CN647" i="267"/>
  <c r="CI647" i="267"/>
  <c r="CH647" i="267"/>
  <c r="CM647" i="267" s="1"/>
  <c r="CG647" i="267"/>
  <c r="CD647" i="267"/>
  <c r="CC647" i="267"/>
  <c r="BZ647" i="267"/>
  <c r="BY647" i="267"/>
  <c r="BV647" i="267"/>
  <c r="BU647" i="267"/>
  <c r="BP647" i="267"/>
  <c r="BO647" i="267"/>
  <c r="BN647" i="267"/>
  <c r="BM647" i="267"/>
  <c r="BR647" i="267" s="1"/>
  <c r="BL647" i="267"/>
  <c r="BH647" i="267"/>
  <c r="BG647" i="267"/>
  <c r="BF647" i="267"/>
  <c r="BE647" i="267"/>
  <c r="BA647" i="267"/>
  <c r="AX647" i="267"/>
  <c r="BB647" i="267" s="1"/>
  <c r="AW647" i="267"/>
  <c r="CN646" i="267"/>
  <c r="CI646" i="267"/>
  <c r="CH646" i="267"/>
  <c r="CM646" i="267" s="1"/>
  <c r="CG646" i="267"/>
  <c r="CL646" i="267" s="1"/>
  <c r="CD646" i="267"/>
  <c r="CC646" i="267"/>
  <c r="BZ646" i="267"/>
  <c r="BY646" i="267"/>
  <c r="BV646" i="267"/>
  <c r="BU646" i="267"/>
  <c r="BP646" i="267"/>
  <c r="BO646" i="267"/>
  <c r="BN646" i="267"/>
  <c r="BM646" i="267"/>
  <c r="BR646" i="267" s="1"/>
  <c r="BL646" i="267"/>
  <c r="BH646" i="267"/>
  <c r="BG646" i="267"/>
  <c r="BF646" i="267"/>
  <c r="BE646" i="267"/>
  <c r="BA646" i="267"/>
  <c r="AX646" i="267"/>
  <c r="AW646" i="267"/>
  <c r="CN645" i="267"/>
  <c r="CI645" i="267"/>
  <c r="CH645" i="267"/>
  <c r="CM645" i="267" s="1"/>
  <c r="CG645" i="267"/>
  <c r="CD645" i="267"/>
  <c r="CC645" i="267"/>
  <c r="BZ645" i="267"/>
  <c r="BY645" i="267"/>
  <c r="BV645" i="267"/>
  <c r="BU645" i="267"/>
  <c r="BP645" i="267"/>
  <c r="BO645" i="267"/>
  <c r="BN645" i="267"/>
  <c r="BM645" i="267"/>
  <c r="BR645" i="267" s="1"/>
  <c r="BL645" i="267"/>
  <c r="BH645" i="267"/>
  <c r="BG645" i="267"/>
  <c r="BF645" i="267"/>
  <c r="BE645" i="267"/>
  <c r="BA645" i="267"/>
  <c r="AX645" i="267"/>
  <c r="BB645" i="267" s="1"/>
  <c r="AW645" i="267"/>
  <c r="CN644" i="267"/>
  <c r="CI644" i="267"/>
  <c r="CH644" i="267"/>
  <c r="CM644" i="267" s="1"/>
  <c r="CG644" i="267"/>
  <c r="CL644" i="267" s="1"/>
  <c r="CD644" i="267"/>
  <c r="CC644" i="267"/>
  <c r="BZ644" i="267"/>
  <c r="BY644" i="267"/>
  <c r="BV644" i="267"/>
  <c r="BU644" i="267"/>
  <c r="BP644" i="267"/>
  <c r="BO644" i="267"/>
  <c r="BN644" i="267"/>
  <c r="BM644" i="267"/>
  <c r="BR644" i="267" s="1"/>
  <c r="BL644" i="267"/>
  <c r="BH644" i="267"/>
  <c r="BG644" i="267"/>
  <c r="BF644" i="267"/>
  <c r="BE644" i="267"/>
  <c r="BA644" i="267"/>
  <c r="AX644" i="267"/>
  <c r="BB644" i="267" s="1"/>
  <c r="AW644" i="267"/>
  <c r="CN643" i="267"/>
  <c r="CI643" i="267"/>
  <c r="CH643" i="267"/>
  <c r="CM643" i="267" s="1"/>
  <c r="CG643" i="267"/>
  <c r="CD643" i="267"/>
  <c r="CC643" i="267"/>
  <c r="BZ643" i="267"/>
  <c r="BY643" i="267"/>
  <c r="BV643" i="267"/>
  <c r="BU643" i="267"/>
  <c r="BP643" i="267"/>
  <c r="BO643" i="267"/>
  <c r="BN643" i="267"/>
  <c r="BM643" i="267"/>
  <c r="BR643" i="267" s="1"/>
  <c r="BL643" i="267"/>
  <c r="BH643" i="267"/>
  <c r="BG643" i="267"/>
  <c r="BF643" i="267"/>
  <c r="BE643" i="267"/>
  <c r="BA643" i="267"/>
  <c r="AX643" i="267"/>
  <c r="BB643" i="267" s="1"/>
  <c r="AW643" i="267"/>
  <c r="CN642" i="267"/>
  <c r="CI642" i="267"/>
  <c r="CH642" i="267"/>
  <c r="CM642" i="267" s="1"/>
  <c r="CG642" i="267"/>
  <c r="CL642" i="267" s="1"/>
  <c r="CD642" i="267"/>
  <c r="CC642" i="267"/>
  <c r="BZ642" i="267"/>
  <c r="BY642" i="267"/>
  <c r="BV642" i="267"/>
  <c r="BU642" i="267"/>
  <c r="BP642" i="267"/>
  <c r="BO642" i="267"/>
  <c r="BN642" i="267"/>
  <c r="BM642" i="267"/>
  <c r="BR642" i="267" s="1"/>
  <c r="BL642" i="267"/>
  <c r="BH642" i="267"/>
  <c r="BG642" i="267"/>
  <c r="BF642" i="267"/>
  <c r="BE642" i="267"/>
  <c r="BA642" i="267"/>
  <c r="AX642" i="267"/>
  <c r="BB642" i="267" s="1"/>
  <c r="AW642" i="267"/>
  <c r="CN641" i="267"/>
  <c r="CI641" i="267"/>
  <c r="CH641" i="267"/>
  <c r="CM641" i="267" s="1"/>
  <c r="CG641" i="267"/>
  <c r="CL641" i="267" s="1"/>
  <c r="CD641" i="267"/>
  <c r="CC641" i="267"/>
  <c r="BZ641" i="267"/>
  <c r="BY641" i="267"/>
  <c r="BV641" i="267"/>
  <c r="BU641" i="267"/>
  <c r="BP641" i="267"/>
  <c r="BO641" i="267"/>
  <c r="BN641" i="267"/>
  <c r="BM641" i="267"/>
  <c r="BR641" i="267" s="1"/>
  <c r="BL641" i="267"/>
  <c r="BH641" i="267"/>
  <c r="BG641" i="267"/>
  <c r="BF641" i="267"/>
  <c r="BE641" i="267"/>
  <c r="BA641" i="267"/>
  <c r="AX641" i="267"/>
  <c r="BB641" i="267" s="1"/>
  <c r="AW641" i="267"/>
  <c r="CN640" i="267"/>
  <c r="CI640" i="267"/>
  <c r="CH640" i="267"/>
  <c r="CM640" i="267" s="1"/>
  <c r="CG640" i="267"/>
  <c r="CL640" i="267" s="1"/>
  <c r="CD640" i="267"/>
  <c r="CC640" i="267"/>
  <c r="BZ640" i="267"/>
  <c r="BY640" i="267"/>
  <c r="BV640" i="267"/>
  <c r="BU640" i="267"/>
  <c r="BP640" i="267"/>
  <c r="BO640" i="267"/>
  <c r="BN640" i="267"/>
  <c r="BM640" i="267"/>
  <c r="BR640" i="267" s="1"/>
  <c r="BL640" i="267"/>
  <c r="BH640" i="267"/>
  <c r="BG640" i="267"/>
  <c r="BF640" i="267"/>
  <c r="BE640" i="267"/>
  <c r="BA640" i="267"/>
  <c r="AX640" i="267"/>
  <c r="BB640" i="267" s="1"/>
  <c r="AW640" i="267"/>
  <c r="CN639" i="267"/>
  <c r="CI639" i="267"/>
  <c r="CH639" i="267"/>
  <c r="CM639" i="267" s="1"/>
  <c r="CG639" i="267"/>
  <c r="CD639" i="267"/>
  <c r="CC639" i="267"/>
  <c r="BZ639" i="267"/>
  <c r="BY639" i="267"/>
  <c r="BV639" i="267"/>
  <c r="BU639" i="267"/>
  <c r="BP639" i="267"/>
  <c r="BO639" i="267"/>
  <c r="BN639" i="267"/>
  <c r="BM639" i="267"/>
  <c r="BR639" i="267" s="1"/>
  <c r="BL639" i="267"/>
  <c r="BH639" i="267"/>
  <c r="BG639" i="267"/>
  <c r="BF639" i="267"/>
  <c r="BE639" i="267"/>
  <c r="BA639" i="267"/>
  <c r="AX639" i="267"/>
  <c r="BB639" i="267" s="1"/>
  <c r="AW639" i="267"/>
  <c r="CN638" i="267"/>
  <c r="CI638" i="267"/>
  <c r="CH638" i="267"/>
  <c r="CM638" i="267" s="1"/>
  <c r="CG638" i="267"/>
  <c r="CL638" i="267" s="1"/>
  <c r="CD638" i="267"/>
  <c r="CC638" i="267"/>
  <c r="BZ638" i="267"/>
  <c r="BY638" i="267"/>
  <c r="BV638" i="267"/>
  <c r="BU638" i="267"/>
  <c r="BP638" i="267"/>
  <c r="BO638" i="267"/>
  <c r="BN638" i="267"/>
  <c r="BM638" i="267"/>
  <c r="BR638" i="267" s="1"/>
  <c r="BL638" i="267"/>
  <c r="BH638" i="267"/>
  <c r="BG638" i="267"/>
  <c r="BF638" i="267"/>
  <c r="BE638" i="267"/>
  <c r="BA638" i="267"/>
  <c r="AX638" i="267"/>
  <c r="AW638" i="267"/>
  <c r="CN637" i="267"/>
  <c r="CI637" i="267"/>
  <c r="CH637" i="267"/>
  <c r="CM637" i="267" s="1"/>
  <c r="CG637" i="267"/>
  <c r="CD637" i="267"/>
  <c r="CC637" i="267"/>
  <c r="BZ637" i="267"/>
  <c r="BY637" i="267"/>
  <c r="BV637" i="267"/>
  <c r="BU637" i="267"/>
  <c r="BP637" i="267"/>
  <c r="BO637" i="267"/>
  <c r="BN637" i="267"/>
  <c r="BM637" i="267"/>
  <c r="BR637" i="267" s="1"/>
  <c r="BL637" i="267"/>
  <c r="BH637" i="267"/>
  <c r="BG637" i="267"/>
  <c r="BF637" i="267"/>
  <c r="BE637" i="267"/>
  <c r="BA637" i="267"/>
  <c r="AX637" i="267"/>
  <c r="BB637" i="267" s="1"/>
  <c r="AW637" i="267"/>
  <c r="CN636" i="267"/>
  <c r="CI636" i="267"/>
  <c r="CH636" i="267"/>
  <c r="CM636" i="267" s="1"/>
  <c r="CG636" i="267"/>
  <c r="CD636" i="267"/>
  <c r="CC636" i="267"/>
  <c r="BZ636" i="267"/>
  <c r="BY636" i="267"/>
  <c r="BV636" i="267"/>
  <c r="BU636" i="267"/>
  <c r="BP636" i="267"/>
  <c r="BO636" i="267"/>
  <c r="BN636" i="267"/>
  <c r="BM636" i="267"/>
  <c r="BR636" i="267" s="1"/>
  <c r="BL636" i="267"/>
  <c r="BH636" i="267"/>
  <c r="BG636" i="267"/>
  <c r="BF636" i="267"/>
  <c r="BE636" i="267"/>
  <c r="BA636" i="267"/>
  <c r="AX636" i="267"/>
  <c r="BB636" i="267" s="1"/>
  <c r="AW636" i="267"/>
  <c r="CN635" i="267"/>
  <c r="CI635" i="267"/>
  <c r="CH635" i="267"/>
  <c r="CM635" i="267" s="1"/>
  <c r="CG635" i="267"/>
  <c r="CL635" i="267" s="1"/>
  <c r="CD635" i="267"/>
  <c r="CC635" i="267"/>
  <c r="BZ635" i="267"/>
  <c r="BY635" i="267"/>
  <c r="BV635" i="267"/>
  <c r="BU635" i="267"/>
  <c r="BP635" i="267"/>
  <c r="BO635" i="267"/>
  <c r="BN635" i="267"/>
  <c r="BM635" i="267"/>
  <c r="BR635" i="267" s="1"/>
  <c r="BL635" i="267"/>
  <c r="BH635" i="267"/>
  <c r="BG635" i="267"/>
  <c r="BF635" i="267"/>
  <c r="BE635" i="267"/>
  <c r="BA635" i="267"/>
  <c r="AX635" i="267"/>
  <c r="BB635" i="267" s="1"/>
  <c r="AW635" i="267"/>
  <c r="CN634" i="267"/>
  <c r="CI634" i="267"/>
  <c r="CH634" i="267"/>
  <c r="CM634" i="267" s="1"/>
  <c r="CG634" i="267"/>
  <c r="CL634" i="267" s="1"/>
  <c r="CD634" i="267"/>
  <c r="CC634" i="267"/>
  <c r="BZ634" i="267"/>
  <c r="BY634" i="267"/>
  <c r="BV634" i="267"/>
  <c r="BU634" i="267"/>
  <c r="BP634" i="267"/>
  <c r="BO634" i="267"/>
  <c r="BN634" i="267"/>
  <c r="BM634" i="267"/>
  <c r="BR634" i="267" s="1"/>
  <c r="BL634" i="267"/>
  <c r="BH634" i="267"/>
  <c r="BG634" i="267"/>
  <c r="BF634" i="267"/>
  <c r="BE634" i="267"/>
  <c r="BA634" i="267"/>
  <c r="AX634" i="267"/>
  <c r="BB634" i="267" s="1"/>
  <c r="AW634" i="267"/>
  <c r="CN633" i="267"/>
  <c r="CI633" i="267"/>
  <c r="CH633" i="267"/>
  <c r="CM633" i="267" s="1"/>
  <c r="CG633" i="267"/>
  <c r="CL633" i="267" s="1"/>
  <c r="CD633" i="267"/>
  <c r="CC633" i="267"/>
  <c r="BZ633" i="267"/>
  <c r="BY633" i="267"/>
  <c r="BV633" i="267"/>
  <c r="BU633" i="267"/>
  <c r="BP633" i="267"/>
  <c r="BO633" i="267"/>
  <c r="BN633" i="267"/>
  <c r="BM633" i="267"/>
  <c r="BR633" i="267" s="1"/>
  <c r="BL633" i="267"/>
  <c r="BH633" i="267"/>
  <c r="BG633" i="267"/>
  <c r="BF633" i="267"/>
  <c r="BE633" i="267"/>
  <c r="BA633" i="267"/>
  <c r="AX633" i="267"/>
  <c r="BB633" i="267" s="1"/>
  <c r="AW633" i="267"/>
  <c r="CN632" i="267"/>
  <c r="CI632" i="267"/>
  <c r="CH632" i="267"/>
  <c r="CM632" i="267" s="1"/>
  <c r="CG632" i="267"/>
  <c r="CL632" i="267" s="1"/>
  <c r="CD632" i="267"/>
  <c r="CC632" i="267"/>
  <c r="BZ632" i="267"/>
  <c r="BY632" i="267"/>
  <c r="BV632" i="267"/>
  <c r="BU632" i="267"/>
  <c r="BP632" i="267"/>
  <c r="BO632" i="267"/>
  <c r="BN632" i="267"/>
  <c r="BM632" i="267"/>
  <c r="BR632" i="267" s="1"/>
  <c r="BL632" i="267"/>
  <c r="BH632" i="267"/>
  <c r="BG632" i="267"/>
  <c r="BF632" i="267"/>
  <c r="BE632" i="267"/>
  <c r="BA632" i="267"/>
  <c r="AX632" i="267"/>
  <c r="BB632" i="267" s="1"/>
  <c r="AW632" i="267"/>
  <c r="CN631" i="267"/>
  <c r="CI631" i="267"/>
  <c r="CH631" i="267"/>
  <c r="CM631" i="267" s="1"/>
  <c r="CG631" i="267"/>
  <c r="CL631" i="267" s="1"/>
  <c r="CD631" i="267"/>
  <c r="CC631" i="267"/>
  <c r="BZ631" i="267"/>
  <c r="BY631" i="267"/>
  <c r="BV631" i="267"/>
  <c r="BU631" i="267"/>
  <c r="BP631" i="267"/>
  <c r="BO631" i="267"/>
  <c r="BN631" i="267"/>
  <c r="BM631" i="267"/>
  <c r="BR631" i="267" s="1"/>
  <c r="BL631" i="267"/>
  <c r="BH631" i="267"/>
  <c r="BG631" i="267"/>
  <c r="BF631" i="267"/>
  <c r="BE631" i="267"/>
  <c r="BA631" i="267"/>
  <c r="AX631" i="267"/>
  <c r="BB631" i="267" s="1"/>
  <c r="AW631" i="267"/>
  <c r="CN630" i="267"/>
  <c r="CI630" i="267"/>
  <c r="CH630" i="267"/>
  <c r="CM630" i="267" s="1"/>
  <c r="CG630" i="267"/>
  <c r="CD630" i="267"/>
  <c r="CC630" i="267"/>
  <c r="BZ630" i="267"/>
  <c r="BY630" i="267"/>
  <c r="BV630" i="267"/>
  <c r="BU630" i="267"/>
  <c r="BP630" i="267"/>
  <c r="BO630" i="267"/>
  <c r="BN630" i="267"/>
  <c r="BM630" i="267"/>
  <c r="BR630" i="267" s="1"/>
  <c r="BL630" i="267"/>
  <c r="BH630" i="267"/>
  <c r="BG630" i="267"/>
  <c r="BF630" i="267"/>
  <c r="BE630" i="267"/>
  <c r="BA630" i="267"/>
  <c r="AX630" i="267"/>
  <c r="BB630" i="267" s="1"/>
  <c r="AW630" i="267"/>
  <c r="CN629" i="267"/>
  <c r="CI629" i="267"/>
  <c r="CH629" i="267"/>
  <c r="CM629" i="267" s="1"/>
  <c r="CG629" i="267"/>
  <c r="CL629" i="267" s="1"/>
  <c r="CD629" i="267"/>
  <c r="CC629" i="267"/>
  <c r="BZ629" i="267"/>
  <c r="BY629" i="267"/>
  <c r="BV629" i="267"/>
  <c r="BU629" i="267"/>
  <c r="BP629" i="267"/>
  <c r="BO629" i="267"/>
  <c r="BN629" i="267"/>
  <c r="BM629" i="267"/>
  <c r="BR629" i="267" s="1"/>
  <c r="BL629" i="267"/>
  <c r="BH629" i="267"/>
  <c r="BG629" i="267"/>
  <c r="BF629" i="267"/>
  <c r="BE629" i="267"/>
  <c r="BA629" i="267"/>
  <c r="AX629" i="267"/>
  <c r="BB629" i="267" s="1"/>
  <c r="AW629" i="267"/>
  <c r="CN628" i="267"/>
  <c r="CI628" i="267"/>
  <c r="CH628" i="267"/>
  <c r="CM628" i="267" s="1"/>
  <c r="CG628" i="267"/>
  <c r="CL628" i="267" s="1"/>
  <c r="CD628" i="267"/>
  <c r="CC628" i="267"/>
  <c r="BZ628" i="267"/>
  <c r="BY628" i="267"/>
  <c r="BV628" i="267"/>
  <c r="BU628" i="267"/>
  <c r="BP628" i="267"/>
  <c r="BO628" i="267"/>
  <c r="BN628" i="267"/>
  <c r="BM628" i="267"/>
  <c r="BR628" i="267" s="1"/>
  <c r="BL628" i="267"/>
  <c r="BH628" i="267"/>
  <c r="BG628" i="267"/>
  <c r="BF628" i="267"/>
  <c r="BE628" i="267"/>
  <c r="BA628" i="267"/>
  <c r="AX628" i="267"/>
  <c r="BB628" i="267" s="1"/>
  <c r="AW628" i="267"/>
  <c r="CN627" i="267"/>
  <c r="CI627" i="267"/>
  <c r="CH627" i="267"/>
  <c r="CM627" i="267" s="1"/>
  <c r="CG627" i="267"/>
  <c r="CD627" i="267"/>
  <c r="CC627" i="267"/>
  <c r="BZ627" i="267"/>
  <c r="BY627" i="267"/>
  <c r="BV627" i="267"/>
  <c r="BU627" i="267"/>
  <c r="BP627" i="267"/>
  <c r="BO627" i="267"/>
  <c r="BN627" i="267"/>
  <c r="BM627" i="267"/>
  <c r="BR627" i="267" s="1"/>
  <c r="BL627" i="267"/>
  <c r="BH627" i="267"/>
  <c r="BG627" i="267"/>
  <c r="BF627" i="267"/>
  <c r="BE627" i="267"/>
  <c r="BA627" i="267"/>
  <c r="AX627" i="267"/>
  <c r="AW627" i="267"/>
  <c r="CN626" i="267"/>
  <c r="CI626" i="267"/>
  <c r="CH626" i="267"/>
  <c r="CM626" i="267" s="1"/>
  <c r="CG626" i="267"/>
  <c r="CD626" i="267"/>
  <c r="CC626" i="267"/>
  <c r="BZ626" i="267"/>
  <c r="BY626" i="267"/>
  <c r="BV626" i="267"/>
  <c r="BU626" i="267"/>
  <c r="BP626" i="267"/>
  <c r="BO626" i="267"/>
  <c r="BN626" i="267"/>
  <c r="BM626" i="267"/>
  <c r="BR626" i="267" s="1"/>
  <c r="BL626" i="267"/>
  <c r="BH626" i="267"/>
  <c r="BG626" i="267"/>
  <c r="BF626" i="267"/>
  <c r="BE626" i="267"/>
  <c r="BA626" i="267"/>
  <c r="AX626" i="267"/>
  <c r="BB626" i="267" s="1"/>
  <c r="AW626" i="267"/>
  <c r="CN625" i="267"/>
  <c r="CI625" i="267"/>
  <c r="CH625" i="267"/>
  <c r="CM625" i="267" s="1"/>
  <c r="CG625" i="267"/>
  <c r="CL625" i="267" s="1"/>
  <c r="CD625" i="267"/>
  <c r="CC625" i="267"/>
  <c r="BZ625" i="267"/>
  <c r="BY625" i="267"/>
  <c r="BV625" i="267"/>
  <c r="BU625" i="267"/>
  <c r="BP625" i="267"/>
  <c r="BO625" i="267"/>
  <c r="BN625" i="267"/>
  <c r="BM625" i="267"/>
  <c r="BR625" i="267" s="1"/>
  <c r="BL625" i="267"/>
  <c r="BH625" i="267"/>
  <c r="BG625" i="267"/>
  <c r="BF625" i="267"/>
  <c r="BE625" i="267"/>
  <c r="BA625" i="267"/>
  <c r="AX625" i="267"/>
  <c r="BB625" i="267" s="1"/>
  <c r="AW625" i="267"/>
  <c r="CN624" i="267"/>
  <c r="CI624" i="267"/>
  <c r="CH624" i="267"/>
  <c r="CM624" i="267" s="1"/>
  <c r="CG624" i="267"/>
  <c r="CL624" i="267" s="1"/>
  <c r="CD624" i="267"/>
  <c r="CC624" i="267"/>
  <c r="BZ624" i="267"/>
  <c r="BY624" i="267"/>
  <c r="BV624" i="267"/>
  <c r="BU624" i="267"/>
  <c r="BP624" i="267"/>
  <c r="BO624" i="267"/>
  <c r="BN624" i="267"/>
  <c r="BM624" i="267"/>
  <c r="BR624" i="267" s="1"/>
  <c r="BL624" i="267"/>
  <c r="BH624" i="267"/>
  <c r="BG624" i="267"/>
  <c r="BF624" i="267"/>
  <c r="BE624" i="267"/>
  <c r="BA624" i="267"/>
  <c r="AX624" i="267"/>
  <c r="BB624" i="267" s="1"/>
  <c r="AW624" i="267"/>
  <c r="CN623" i="267"/>
  <c r="CI623" i="267"/>
  <c r="CH623" i="267"/>
  <c r="CM623" i="267" s="1"/>
  <c r="CG623" i="267"/>
  <c r="CL623" i="267" s="1"/>
  <c r="CD623" i="267"/>
  <c r="CC623" i="267"/>
  <c r="BZ623" i="267"/>
  <c r="BY623" i="267"/>
  <c r="BV623" i="267"/>
  <c r="BU623" i="267"/>
  <c r="BP623" i="267"/>
  <c r="BO623" i="267"/>
  <c r="BN623" i="267"/>
  <c r="BM623" i="267"/>
  <c r="BR623" i="267" s="1"/>
  <c r="BL623" i="267"/>
  <c r="BH623" i="267"/>
  <c r="BG623" i="267"/>
  <c r="BF623" i="267"/>
  <c r="BE623" i="267"/>
  <c r="BA623" i="267"/>
  <c r="AX623" i="267"/>
  <c r="BB623" i="267" s="1"/>
  <c r="AW623" i="267"/>
  <c r="CN622" i="267"/>
  <c r="CI622" i="267"/>
  <c r="CH622" i="267"/>
  <c r="CM622" i="267" s="1"/>
  <c r="CG622" i="267"/>
  <c r="CL622" i="267" s="1"/>
  <c r="CD622" i="267"/>
  <c r="CC622" i="267"/>
  <c r="BZ622" i="267"/>
  <c r="BY622" i="267"/>
  <c r="BV622" i="267"/>
  <c r="BU622" i="267"/>
  <c r="BP622" i="267"/>
  <c r="BO622" i="267"/>
  <c r="BN622" i="267"/>
  <c r="BM622" i="267"/>
  <c r="BR622" i="267" s="1"/>
  <c r="BL622" i="267"/>
  <c r="BH622" i="267"/>
  <c r="BG622" i="267"/>
  <c r="BF622" i="267"/>
  <c r="BE622" i="267"/>
  <c r="BA622" i="267"/>
  <c r="AX622" i="267"/>
  <c r="AW622" i="267"/>
  <c r="CN621" i="267"/>
  <c r="CI621" i="267"/>
  <c r="CH621" i="267"/>
  <c r="CM621" i="267" s="1"/>
  <c r="CG621" i="267"/>
  <c r="CD621" i="267"/>
  <c r="CC621" i="267"/>
  <c r="BZ621" i="267"/>
  <c r="BY621" i="267"/>
  <c r="BV621" i="267"/>
  <c r="BU621" i="267"/>
  <c r="BP621" i="267"/>
  <c r="BO621" i="267"/>
  <c r="BN621" i="267"/>
  <c r="BM621" i="267"/>
  <c r="BR621" i="267" s="1"/>
  <c r="BL621" i="267"/>
  <c r="BH621" i="267"/>
  <c r="BG621" i="267"/>
  <c r="BF621" i="267"/>
  <c r="BE621" i="267"/>
  <c r="BA621" i="267"/>
  <c r="AX621" i="267"/>
  <c r="BB621" i="267" s="1"/>
  <c r="AW621" i="267"/>
  <c r="CN620" i="267"/>
  <c r="CI620" i="267"/>
  <c r="CH620" i="267"/>
  <c r="CM620" i="267" s="1"/>
  <c r="CG620" i="267"/>
  <c r="CD620" i="267"/>
  <c r="CC620" i="267"/>
  <c r="BZ620" i="267"/>
  <c r="BY620" i="267"/>
  <c r="BV620" i="267"/>
  <c r="BU620" i="267"/>
  <c r="BP620" i="267"/>
  <c r="BO620" i="267"/>
  <c r="BN620" i="267"/>
  <c r="BM620" i="267"/>
  <c r="BR620" i="267" s="1"/>
  <c r="BL620" i="267"/>
  <c r="BH620" i="267"/>
  <c r="BG620" i="267"/>
  <c r="BF620" i="267"/>
  <c r="BE620" i="267"/>
  <c r="BA620" i="267"/>
  <c r="AX620" i="267"/>
  <c r="BB620" i="267" s="1"/>
  <c r="AW620" i="267"/>
  <c r="CN619" i="267"/>
  <c r="CI619" i="267"/>
  <c r="CH619" i="267"/>
  <c r="CM619" i="267" s="1"/>
  <c r="CG619" i="267"/>
  <c r="CD619" i="267"/>
  <c r="CC619" i="267"/>
  <c r="BZ619" i="267"/>
  <c r="BY619" i="267"/>
  <c r="BV619" i="267"/>
  <c r="BU619" i="267"/>
  <c r="BP619" i="267"/>
  <c r="BO619" i="267"/>
  <c r="BN619" i="267"/>
  <c r="BM619" i="267"/>
  <c r="BR619" i="267" s="1"/>
  <c r="BL619" i="267"/>
  <c r="BH619" i="267"/>
  <c r="BG619" i="267"/>
  <c r="BF619" i="267"/>
  <c r="BE619" i="267"/>
  <c r="BA619" i="267"/>
  <c r="AX619" i="267"/>
  <c r="BB619" i="267" s="1"/>
  <c r="AW619" i="267"/>
  <c r="CN618" i="267"/>
  <c r="CI618" i="267"/>
  <c r="CH618" i="267"/>
  <c r="CM618" i="267" s="1"/>
  <c r="CG618" i="267"/>
  <c r="CL618" i="267" s="1"/>
  <c r="CD618" i="267"/>
  <c r="CC618" i="267"/>
  <c r="BZ618" i="267"/>
  <c r="BY618" i="267"/>
  <c r="BV618" i="267"/>
  <c r="BU618" i="267"/>
  <c r="BP618" i="267"/>
  <c r="BO618" i="267"/>
  <c r="BN618" i="267"/>
  <c r="BM618" i="267"/>
  <c r="BR618" i="267" s="1"/>
  <c r="BL618" i="267"/>
  <c r="BH618" i="267"/>
  <c r="BG618" i="267"/>
  <c r="BF618" i="267"/>
  <c r="BE618" i="267"/>
  <c r="BA618" i="267"/>
  <c r="AX618" i="267"/>
  <c r="AW618" i="267"/>
  <c r="CN617" i="267"/>
  <c r="CI617" i="267"/>
  <c r="CH617" i="267"/>
  <c r="CM617" i="267" s="1"/>
  <c r="CG617" i="267"/>
  <c r="CL617" i="267" s="1"/>
  <c r="CD617" i="267"/>
  <c r="CC617" i="267"/>
  <c r="BZ617" i="267"/>
  <c r="BY617" i="267"/>
  <c r="BV617" i="267"/>
  <c r="BU617" i="267"/>
  <c r="BP617" i="267"/>
  <c r="BO617" i="267"/>
  <c r="BN617" i="267"/>
  <c r="BM617" i="267"/>
  <c r="BR617" i="267" s="1"/>
  <c r="BL617" i="267"/>
  <c r="BH617" i="267"/>
  <c r="BG617" i="267"/>
  <c r="BF617" i="267"/>
  <c r="BE617" i="267"/>
  <c r="BA617" i="267"/>
  <c r="AX617" i="267"/>
  <c r="BB617" i="267" s="1"/>
  <c r="AW617" i="267"/>
  <c r="CN616" i="267"/>
  <c r="CI616" i="267"/>
  <c r="CH616" i="267"/>
  <c r="CM616" i="267" s="1"/>
  <c r="CG616" i="267"/>
  <c r="CL616" i="267" s="1"/>
  <c r="CD616" i="267"/>
  <c r="CC616" i="267"/>
  <c r="BZ616" i="267"/>
  <c r="BY616" i="267"/>
  <c r="BV616" i="267"/>
  <c r="BU616" i="267"/>
  <c r="BP616" i="267"/>
  <c r="BO616" i="267"/>
  <c r="BN616" i="267"/>
  <c r="BM616" i="267"/>
  <c r="BR616" i="267" s="1"/>
  <c r="BL616" i="267"/>
  <c r="BH616" i="267"/>
  <c r="BG616" i="267"/>
  <c r="BF616" i="267"/>
  <c r="BE616" i="267"/>
  <c r="BA616" i="267"/>
  <c r="AX616" i="267"/>
  <c r="BB616" i="267" s="1"/>
  <c r="AW616" i="267"/>
  <c r="CN615" i="267"/>
  <c r="CI615" i="267"/>
  <c r="CH615" i="267"/>
  <c r="CM615" i="267" s="1"/>
  <c r="CG615" i="267"/>
  <c r="CD615" i="267"/>
  <c r="CC615" i="267"/>
  <c r="BZ615" i="267"/>
  <c r="BY615" i="267"/>
  <c r="BV615" i="267"/>
  <c r="BU615" i="267"/>
  <c r="BP615" i="267"/>
  <c r="BO615" i="267"/>
  <c r="BN615" i="267"/>
  <c r="BM615" i="267"/>
  <c r="BR615" i="267" s="1"/>
  <c r="BL615" i="267"/>
  <c r="BH615" i="267"/>
  <c r="BG615" i="267"/>
  <c r="BF615" i="267"/>
  <c r="BE615" i="267"/>
  <c r="BA615" i="267"/>
  <c r="AX615" i="267"/>
  <c r="AW615" i="267"/>
  <c r="CN614" i="267"/>
  <c r="CI614" i="267"/>
  <c r="CH614" i="267"/>
  <c r="CM614" i="267" s="1"/>
  <c r="CG614" i="267"/>
  <c r="CD614" i="267"/>
  <c r="CC614" i="267"/>
  <c r="BZ614" i="267"/>
  <c r="BY614" i="267"/>
  <c r="BV614" i="267"/>
  <c r="BU614" i="267"/>
  <c r="BP614" i="267"/>
  <c r="BO614" i="267"/>
  <c r="BN614" i="267"/>
  <c r="BM614" i="267"/>
  <c r="BR614" i="267" s="1"/>
  <c r="BL614" i="267"/>
  <c r="BH614" i="267"/>
  <c r="BG614" i="267"/>
  <c r="BF614" i="267"/>
  <c r="BE614" i="267"/>
  <c r="BA614" i="267"/>
  <c r="AX614" i="267"/>
  <c r="BB614" i="267" s="1"/>
  <c r="AW614" i="267"/>
  <c r="CN613" i="267"/>
  <c r="CI613" i="267"/>
  <c r="CH613" i="267"/>
  <c r="CM613" i="267" s="1"/>
  <c r="CG613" i="267"/>
  <c r="CL613" i="267" s="1"/>
  <c r="CD613" i="267"/>
  <c r="CC613" i="267"/>
  <c r="BZ613" i="267"/>
  <c r="BY613" i="267"/>
  <c r="BV613" i="267"/>
  <c r="BU613" i="267"/>
  <c r="BP613" i="267"/>
  <c r="BO613" i="267"/>
  <c r="BN613" i="267"/>
  <c r="BM613" i="267"/>
  <c r="BR613" i="267" s="1"/>
  <c r="BL613" i="267"/>
  <c r="BH613" i="267"/>
  <c r="BG613" i="267"/>
  <c r="BF613" i="267"/>
  <c r="BE613" i="267"/>
  <c r="BA613" i="267"/>
  <c r="AX613" i="267"/>
  <c r="BB613" i="267" s="1"/>
  <c r="AW613" i="267"/>
  <c r="CN612" i="267"/>
  <c r="CI612" i="267"/>
  <c r="CH612" i="267"/>
  <c r="CM612" i="267" s="1"/>
  <c r="CG612" i="267"/>
  <c r="CL612" i="267" s="1"/>
  <c r="CD612" i="267"/>
  <c r="CC612" i="267"/>
  <c r="BZ612" i="267"/>
  <c r="BY612" i="267"/>
  <c r="BV612" i="267"/>
  <c r="BU612" i="267"/>
  <c r="BP612" i="267"/>
  <c r="BO612" i="267"/>
  <c r="BN612" i="267"/>
  <c r="BM612" i="267"/>
  <c r="BR612" i="267" s="1"/>
  <c r="BL612" i="267"/>
  <c r="BH612" i="267"/>
  <c r="BG612" i="267"/>
  <c r="BF612" i="267"/>
  <c r="BE612" i="267"/>
  <c r="BA612" i="267"/>
  <c r="AX612" i="267"/>
  <c r="BB612" i="267" s="1"/>
  <c r="AW612" i="267"/>
  <c r="CN611" i="267"/>
  <c r="CI611" i="267"/>
  <c r="CH611" i="267"/>
  <c r="CM611" i="267" s="1"/>
  <c r="CG611" i="267"/>
  <c r="CD611" i="267"/>
  <c r="CC611" i="267"/>
  <c r="BZ611" i="267"/>
  <c r="BY611" i="267"/>
  <c r="BV611" i="267"/>
  <c r="BU611" i="267"/>
  <c r="BP611" i="267"/>
  <c r="BO611" i="267"/>
  <c r="BN611" i="267"/>
  <c r="BM611" i="267"/>
  <c r="BR611" i="267" s="1"/>
  <c r="BL611" i="267"/>
  <c r="BH611" i="267"/>
  <c r="BG611" i="267"/>
  <c r="BF611" i="267"/>
  <c r="BE611" i="267"/>
  <c r="BA611" i="267"/>
  <c r="AX611" i="267"/>
  <c r="BB611" i="267" s="1"/>
  <c r="AW611" i="267"/>
  <c r="CN610" i="267"/>
  <c r="CI610" i="267"/>
  <c r="CH610" i="267"/>
  <c r="CM610" i="267" s="1"/>
  <c r="CG610" i="267"/>
  <c r="CD610" i="267"/>
  <c r="CC610" i="267"/>
  <c r="BZ610" i="267"/>
  <c r="BY610" i="267"/>
  <c r="BV610" i="267"/>
  <c r="BU610" i="267"/>
  <c r="BP610" i="267"/>
  <c r="BO610" i="267"/>
  <c r="BN610" i="267"/>
  <c r="BM610" i="267"/>
  <c r="BR610" i="267" s="1"/>
  <c r="BL610" i="267"/>
  <c r="BH610" i="267"/>
  <c r="BG610" i="267"/>
  <c r="BF610" i="267"/>
  <c r="BE610" i="267"/>
  <c r="BA610" i="267"/>
  <c r="AX610" i="267"/>
  <c r="BB610" i="267" s="1"/>
  <c r="AW610" i="267"/>
  <c r="CN609" i="267"/>
  <c r="CI609" i="267"/>
  <c r="CH609" i="267"/>
  <c r="CM609" i="267" s="1"/>
  <c r="CG609" i="267"/>
  <c r="CL609" i="267" s="1"/>
  <c r="CD609" i="267"/>
  <c r="CC609" i="267"/>
  <c r="BZ609" i="267"/>
  <c r="BY609" i="267"/>
  <c r="BV609" i="267"/>
  <c r="BU609" i="267"/>
  <c r="BP609" i="267"/>
  <c r="BO609" i="267"/>
  <c r="BN609" i="267"/>
  <c r="BM609" i="267"/>
  <c r="BR609" i="267" s="1"/>
  <c r="BL609" i="267"/>
  <c r="BH609" i="267"/>
  <c r="BG609" i="267"/>
  <c r="BF609" i="267"/>
  <c r="BE609" i="267"/>
  <c r="BA609" i="267"/>
  <c r="AX609" i="267"/>
  <c r="BB609" i="267" s="1"/>
  <c r="AW609" i="267"/>
  <c r="CN608" i="267"/>
  <c r="CI608" i="267"/>
  <c r="CH608" i="267"/>
  <c r="CM608" i="267" s="1"/>
  <c r="CG608" i="267"/>
  <c r="CD608" i="267"/>
  <c r="CC608" i="267"/>
  <c r="BZ608" i="267"/>
  <c r="BY608" i="267"/>
  <c r="BV608" i="267"/>
  <c r="BU608" i="267"/>
  <c r="BP608" i="267"/>
  <c r="BO608" i="267"/>
  <c r="BN608" i="267"/>
  <c r="BM608" i="267"/>
  <c r="BR608" i="267" s="1"/>
  <c r="BL608" i="267"/>
  <c r="BH608" i="267"/>
  <c r="BG608" i="267"/>
  <c r="BF608" i="267"/>
  <c r="BE608" i="267"/>
  <c r="BA608" i="267"/>
  <c r="AX608" i="267"/>
  <c r="BB608" i="267" s="1"/>
  <c r="AW608" i="267"/>
  <c r="CN607" i="267"/>
  <c r="CI607" i="267"/>
  <c r="CH607" i="267"/>
  <c r="CM607" i="267" s="1"/>
  <c r="CG607" i="267"/>
  <c r="CL607" i="267" s="1"/>
  <c r="CD607" i="267"/>
  <c r="CC607" i="267"/>
  <c r="BZ607" i="267"/>
  <c r="BY607" i="267"/>
  <c r="BV607" i="267"/>
  <c r="BU607" i="267"/>
  <c r="BP607" i="267"/>
  <c r="BO607" i="267"/>
  <c r="BN607" i="267"/>
  <c r="BM607" i="267"/>
  <c r="BR607" i="267" s="1"/>
  <c r="BL607" i="267"/>
  <c r="BH607" i="267"/>
  <c r="BG607" i="267"/>
  <c r="BF607" i="267"/>
  <c r="BE607" i="267"/>
  <c r="BA607" i="267"/>
  <c r="AX607" i="267"/>
  <c r="BB607" i="267" s="1"/>
  <c r="AW607" i="267"/>
  <c r="CN606" i="267"/>
  <c r="CI606" i="267"/>
  <c r="CH606" i="267"/>
  <c r="CM606" i="267" s="1"/>
  <c r="CG606" i="267"/>
  <c r="CL606" i="267" s="1"/>
  <c r="CD606" i="267"/>
  <c r="CC606" i="267"/>
  <c r="BZ606" i="267"/>
  <c r="BY606" i="267"/>
  <c r="BV606" i="267"/>
  <c r="BU606" i="267"/>
  <c r="BP606" i="267"/>
  <c r="BO606" i="267"/>
  <c r="BN606" i="267"/>
  <c r="BM606" i="267"/>
  <c r="BR606" i="267" s="1"/>
  <c r="BL606" i="267"/>
  <c r="BH606" i="267"/>
  <c r="BG606" i="267"/>
  <c r="BF606" i="267"/>
  <c r="BE606" i="267"/>
  <c r="BA606" i="267"/>
  <c r="AX606" i="267"/>
  <c r="AW606" i="267"/>
  <c r="CN605" i="267"/>
  <c r="CI605" i="267"/>
  <c r="CH605" i="267"/>
  <c r="CM605" i="267" s="1"/>
  <c r="CG605" i="267"/>
  <c r="CL605" i="267" s="1"/>
  <c r="CD605" i="267"/>
  <c r="CC605" i="267"/>
  <c r="BZ605" i="267"/>
  <c r="BY605" i="267"/>
  <c r="BV605" i="267"/>
  <c r="BU605" i="267"/>
  <c r="BP605" i="267"/>
  <c r="BO605" i="267"/>
  <c r="BN605" i="267"/>
  <c r="BM605" i="267"/>
  <c r="BR605" i="267" s="1"/>
  <c r="BL605" i="267"/>
  <c r="BH605" i="267"/>
  <c r="BG605" i="267"/>
  <c r="BF605" i="267"/>
  <c r="BE605" i="267"/>
  <c r="BA605" i="267"/>
  <c r="AX605" i="267"/>
  <c r="BB605" i="267" s="1"/>
  <c r="AW605" i="267"/>
  <c r="CN604" i="267"/>
  <c r="CI604" i="267"/>
  <c r="CH604" i="267"/>
  <c r="CM604" i="267" s="1"/>
  <c r="CG604" i="267"/>
  <c r="CD604" i="267"/>
  <c r="CC604" i="267"/>
  <c r="BZ604" i="267"/>
  <c r="BY604" i="267"/>
  <c r="BV604" i="267"/>
  <c r="BU604" i="267"/>
  <c r="BP604" i="267"/>
  <c r="BO604" i="267"/>
  <c r="BN604" i="267"/>
  <c r="BM604" i="267"/>
  <c r="BR604" i="267" s="1"/>
  <c r="BL604" i="267"/>
  <c r="BH604" i="267"/>
  <c r="BG604" i="267"/>
  <c r="BF604" i="267"/>
  <c r="BE604" i="267"/>
  <c r="BA604" i="267"/>
  <c r="AX604" i="267"/>
  <c r="BB604" i="267" s="1"/>
  <c r="AW604" i="267"/>
  <c r="CN603" i="267"/>
  <c r="CI603" i="267"/>
  <c r="CH603" i="267"/>
  <c r="CM603" i="267" s="1"/>
  <c r="CG603" i="267"/>
  <c r="CD603" i="267"/>
  <c r="CC603" i="267"/>
  <c r="BZ603" i="267"/>
  <c r="BY603" i="267"/>
  <c r="BV603" i="267"/>
  <c r="BU603" i="267"/>
  <c r="BP603" i="267"/>
  <c r="BO603" i="267"/>
  <c r="BN603" i="267"/>
  <c r="BM603" i="267"/>
  <c r="BR603" i="267" s="1"/>
  <c r="BL603" i="267"/>
  <c r="BH603" i="267"/>
  <c r="BG603" i="267"/>
  <c r="BF603" i="267"/>
  <c r="BE603" i="267"/>
  <c r="BA603" i="267"/>
  <c r="AX603" i="267"/>
  <c r="BB603" i="267" s="1"/>
  <c r="AW603" i="267"/>
  <c r="CN602" i="267"/>
  <c r="CI602" i="267"/>
  <c r="CH602" i="267"/>
  <c r="CM602" i="267" s="1"/>
  <c r="CG602" i="267"/>
  <c r="CL602" i="267" s="1"/>
  <c r="CD602" i="267"/>
  <c r="CC602" i="267"/>
  <c r="BZ602" i="267"/>
  <c r="BY602" i="267"/>
  <c r="BV602" i="267"/>
  <c r="BU602" i="267"/>
  <c r="BP602" i="267"/>
  <c r="BO602" i="267"/>
  <c r="BN602" i="267"/>
  <c r="BM602" i="267"/>
  <c r="BR602" i="267" s="1"/>
  <c r="BL602" i="267"/>
  <c r="BH602" i="267"/>
  <c r="BG602" i="267"/>
  <c r="BF602" i="267"/>
  <c r="BE602" i="267"/>
  <c r="BA602" i="267"/>
  <c r="AX602" i="267"/>
  <c r="BB602" i="267" s="1"/>
  <c r="AW602" i="267"/>
  <c r="CN601" i="267"/>
  <c r="CI601" i="267"/>
  <c r="CH601" i="267"/>
  <c r="CM601" i="267" s="1"/>
  <c r="CG601" i="267"/>
  <c r="CL601" i="267" s="1"/>
  <c r="CD601" i="267"/>
  <c r="CC601" i="267"/>
  <c r="BZ601" i="267"/>
  <c r="BY601" i="267"/>
  <c r="BV601" i="267"/>
  <c r="BU601" i="267"/>
  <c r="BP601" i="267"/>
  <c r="BO601" i="267"/>
  <c r="BN601" i="267"/>
  <c r="BM601" i="267"/>
  <c r="BR601" i="267" s="1"/>
  <c r="BL601" i="267"/>
  <c r="BH601" i="267"/>
  <c r="BG601" i="267"/>
  <c r="BF601" i="267"/>
  <c r="BE601" i="267"/>
  <c r="BA601" i="267"/>
  <c r="AX601" i="267"/>
  <c r="BB601" i="267" s="1"/>
  <c r="AW601" i="267"/>
  <c r="CN600" i="267"/>
  <c r="CI600" i="267"/>
  <c r="CH600" i="267"/>
  <c r="CM600" i="267" s="1"/>
  <c r="CG600" i="267"/>
  <c r="CL600" i="267" s="1"/>
  <c r="CD600" i="267"/>
  <c r="CC600" i="267"/>
  <c r="BZ600" i="267"/>
  <c r="BY600" i="267"/>
  <c r="BV600" i="267"/>
  <c r="BU600" i="267"/>
  <c r="BP600" i="267"/>
  <c r="BO600" i="267"/>
  <c r="BN600" i="267"/>
  <c r="BM600" i="267"/>
  <c r="BR600" i="267" s="1"/>
  <c r="BL600" i="267"/>
  <c r="BH600" i="267"/>
  <c r="BG600" i="267"/>
  <c r="BF600" i="267"/>
  <c r="BE600" i="267"/>
  <c r="BA600" i="267"/>
  <c r="AX600" i="267"/>
  <c r="BB600" i="267" s="1"/>
  <c r="AW600" i="267"/>
  <c r="CN599" i="267"/>
  <c r="CI599" i="267"/>
  <c r="CH599" i="267"/>
  <c r="CM599" i="267" s="1"/>
  <c r="CG599" i="267"/>
  <c r="CD599" i="267"/>
  <c r="CC599" i="267"/>
  <c r="BZ599" i="267"/>
  <c r="BY599" i="267"/>
  <c r="BV599" i="267"/>
  <c r="BU599" i="267"/>
  <c r="BP599" i="267"/>
  <c r="BO599" i="267"/>
  <c r="BN599" i="267"/>
  <c r="BM599" i="267"/>
  <c r="BR599" i="267" s="1"/>
  <c r="BL599" i="267"/>
  <c r="BH599" i="267"/>
  <c r="BG599" i="267"/>
  <c r="BF599" i="267"/>
  <c r="BE599" i="267"/>
  <c r="BA599" i="267"/>
  <c r="AX599" i="267"/>
  <c r="AW599" i="267"/>
  <c r="CN598" i="267"/>
  <c r="CI598" i="267"/>
  <c r="CH598" i="267"/>
  <c r="CM598" i="267" s="1"/>
  <c r="CG598" i="267"/>
  <c r="CL598" i="267" s="1"/>
  <c r="CD598" i="267"/>
  <c r="CC598" i="267"/>
  <c r="BZ598" i="267"/>
  <c r="BY598" i="267"/>
  <c r="BV598" i="267"/>
  <c r="BU598" i="267"/>
  <c r="BP598" i="267"/>
  <c r="BO598" i="267"/>
  <c r="BN598" i="267"/>
  <c r="BM598" i="267"/>
  <c r="BR598" i="267" s="1"/>
  <c r="BL598" i="267"/>
  <c r="BH598" i="267"/>
  <c r="BG598" i="267"/>
  <c r="BF598" i="267"/>
  <c r="BE598" i="267"/>
  <c r="BA598" i="267"/>
  <c r="AX598" i="267"/>
  <c r="BB598" i="267" s="1"/>
  <c r="AW598" i="267"/>
  <c r="CN597" i="267"/>
  <c r="CI597" i="267"/>
  <c r="CH597" i="267"/>
  <c r="CM597" i="267" s="1"/>
  <c r="CG597" i="267"/>
  <c r="CL597" i="267" s="1"/>
  <c r="CD597" i="267"/>
  <c r="CC597" i="267"/>
  <c r="BZ597" i="267"/>
  <c r="BY597" i="267"/>
  <c r="BV597" i="267"/>
  <c r="BU597" i="267"/>
  <c r="BP597" i="267"/>
  <c r="BO597" i="267"/>
  <c r="BN597" i="267"/>
  <c r="BM597" i="267"/>
  <c r="BR597" i="267" s="1"/>
  <c r="BL597" i="267"/>
  <c r="BH597" i="267"/>
  <c r="BG597" i="267"/>
  <c r="BF597" i="267"/>
  <c r="BE597" i="267"/>
  <c r="BA597" i="267"/>
  <c r="AX597" i="267"/>
  <c r="BB597" i="267" s="1"/>
  <c r="AW597" i="267"/>
  <c r="CN596" i="267"/>
  <c r="CI596" i="267"/>
  <c r="CH596" i="267"/>
  <c r="CM596" i="267" s="1"/>
  <c r="CG596" i="267"/>
  <c r="CD596" i="267"/>
  <c r="CC596" i="267"/>
  <c r="BZ596" i="267"/>
  <c r="BY596" i="267"/>
  <c r="BV596" i="267"/>
  <c r="BU596" i="267"/>
  <c r="BP596" i="267"/>
  <c r="BO596" i="267"/>
  <c r="BN596" i="267"/>
  <c r="BM596" i="267"/>
  <c r="BR596" i="267" s="1"/>
  <c r="BL596" i="267"/>
  <c r="BH596" i="267"/>
  <c r="BG596" i="267"/>
  <c r="BF596" i="267"/>
  <c r="BE596" i="267"/>
  <c r="BA596" i="267"/>
  <c r="AX596" i="267"/>
  <c r="BB596" i="267" s="1"/>
  <c r="AW596" i="267"/>
  <c r="CN595" i="267"/>
  <c r="CI595" i="267"/>
  <c r="CH595" i="267"/>
  <c r="CM595" i="267" s="1"/>
  <c r="CG595" i="267"/>
  <c r="CD595" i="267"/>
  <c r="CC595" i="267"/>
  <c r="BZ595" i="267"/>
  <c r="BY595" i="267"/>
  <c r="BV595" i="267"/>
  <c r="BU595" i="267"/>
  <c r="BP595" i="267"/>
  <c r="BO595" i="267"/>
  <c r="BN595" i="267"/>
  <c r="BM595" i="267"/>
  <c r="BR595" i="267" s="1"/>
  <c r="BL595" i="267"/>
  <c r="BH595" i="267"/>
  <c r="BG595" i="267"/>
  <c r="BF595" i="267"/>
  <c r="BE595" i="267"/>
  <c r="BA595" i="267"/>
  <c r="AX595" i="267"/>
  <c r="BB595" i="267" s="1"/>
  <c r="AW595" i="267"/>
  <c r="CN594" i="267"/>
  <c r="CI594" i="267"/>
  <c r="CH594" i="267"/>
  <c r="CM594" i="267" s="1"/>
  <c r="CG594" i="267"/>
  <c r="CD594" i="267"/>
  <c r="CC594" i="267"/>
  <c r="BZ594" i="267"/>
  <c r="BY594" i="267"/>
  <c r="BV594" i="267"/>
  <c r="BU594" i="267"/>
  <c r="BP594" i="267"/>
  <c r="BO594" i="267"/>
  <c r="BN594" i="267"/>
  <c r="BM594" i="267"/>
  <c r="BR594" i="267" s="1"/>
  <c r="BL594" i="267"/>
  <c r="BH594" i="267"/>
  <c r="BG594" i="267"/>
  <c r="BF594" i="267"/>
  <c r="BE594" i="267"/>
  <c r="BA594" i="267"/>
  <c r="AX594" i="267"/>
  <c r="BB594" i="267" s="1"/>
  <c r="AW594" i="267"/>
  <c r="CN593" i="267"/>
  <c r="CI593" i="267"/>
  <c r="CH593" i="267"/>
  <c r="CM593" i="267" s="1"/>
  <c r="CG593" i="267"/>
  <c r="CL593" i="267" s="1"/>
  <c r="CD593" i="267"/>
  <c r="CC593" i="267"/>
  <c r="BZ593" i="267"/>
  <c r="BY593" i="267"/>
  <c r="BV593" i="267"/>
  <c r="BU593" i="267"/>
  <c r="BP593" i="267"/>
  <c r="BO593" i="267"/>
  <c r="BN593" i="267"/>
  <c r="BM593" i="267"/>
  <c r="BR593" i="267" s="1"/>
  <c r="BL593" i="267"/>
  <c r="BH593" i="267"/>
  <c r="BG593" i="267"/>
  <c r="BF593" i="267"/>
  <c r="BE593" i="267"/>
  <c r="BA593" i="267"/>
  <c r="AX593" i="267"/>
  <c r="BB593" i="267" s="1"/>
  <c r="AW593" i="267"/>
  <c r="CN592" i="267"/>
  <c r="CI592" i="267"/>
  <c r="CH592" i="267"/>
  <c r="CM592" i="267" s="1"/>
  <c r="CG592" i="267"/>
  <c r="CD592" i="267"/>
  <c r="CC592" i="267"/>
  <c r="BZ592" i="267"/>
  <c r="BY592" i="267"/>
  <c r="BV592" i="267"/>
  <c r="BU592" i="267"/>
  <c r="BP592" i="267"/>
  <c r="BO592" i="267"/>
  <c r="BN592" i="267"/>
  <c r="BM592" i="267"/>
  <c r="BR592" i="267" s="1"/>
  <c r="BL592" i="267"/>
  <c r="BH592" i="267"/>
  <c r="BG592" i="267"/>
  <c r="BF592" i="267"/>
  <c r="BE592" i="267"/>
  <c r="BA592" i="267"/>
  <c r="AX592" i="267"/>
  <c r="BB592" i="267" s="1"/>
  <c r="AW592" i="267"/>
  <c r="CN591" i="267"/>
  <c r="CI591" i="267"/>
  <c r="CH591" i="267"/>
  <c r="CM591" i="267" s="1"/>
  <c r="CG591" i="267"/>
  <c r="CD591" i="267"/>
  <c r="CC591" i="267"/>
  <c r="BZ591" i="267"/>
  <c r="BY591" i="267"/>
  <c r="BV591" i="267"/>
  <c r="BU591" i="267"/>
  <c r="BP591" i="267"/>
  <c r="BO591" i="267"/>
  <c r="BN591" i="267"/>
  <c r="BM591" i="267"/>
  <c r="BR591" i="267" s="1"/>
  <c r="BL591" i="267"/>
  <c r="BH591" i="267"/>
  <c r="BG591" i="267"/>
  <c r="BF591" i="267"/>
  <c r="BE591" i="267"/>
  <c r="BA591" i="267"/>
  <c r="AX591" i="267"/>
  <c r="BB591" i="267" s="1"/>
  <c r="AW591" i="267"/>
  <c r="CN590" i="267"/>
  <c r="CI590" i="267"/>
  <c r="CH590" i="267"/>
  <c r="CM590" i="267" s="1"/>
  <c r="CG590" i="267"/>
  <c r="CL590" i="267" s="1"/>
  <c r="CD590" i="267"/>
  <c r="CC590" i="267"/>
  <c r="BZ590" i="267"/>
  <c r="BY590" i="267"/>
  <c r="BV590" i="267"/>
  <c r="BU590" i="267"/>
  <c r="BP590" i="267"/>
  <c r="BO590" i="267"/>
  <c r="BN590" i="267"/>
  <c r="BM590" i="267"/>
  <c r="BR590" i="267" s="1"/>
  <c r="BL590" i="267"/>
  <c r="BH590" i="267"/>
  <c r="BG590" i="267"/>
  <c r="BF590" i="267"/>
  <c r="BE590" i="267"/>
  <c r="BA590" i="267"/>
  <c r="AX590" i="267"/>
  <c r="AW590" i="267"/>
  <c r="CN589" i="267"/>
  <c r="CI589" i="267"/>
  <c r="CH589" i="267"/>
  <c r="CM589" i="267" s="1"/>
  <c r="CG589" i="267"/>
  <c r="CL589" i="267" s="1"/>
  <c r="CD589" i="267"/>
  <c r="CC589" i="267"/>
  <c r="BZ589" i="267"/>
  <c r="BY589" i="267"/>
  <c r="BV589" i="267"/>
  <c r="BU589" i="267"/>
  <c r="BP589" i="267"/>
  <c r="BO589" i="267"/>
  <c r="BN589" i="267"/>
  <c r="BM589" i="267"/>
  <c r="BR589" i="267" s="1"/>
  <c r="BL589" i="267"/>
  <c r="BH589" i="267"/>
  <c r="BG589" i="267"/>
  <c r="BF589" i="267"/>
  <c r="BE589" i="267"/>
  <c r="BA589" i="267"/>
  <c r="AX589" i="267"/>
  <c r="BB589" i="267" s="1"/>
  <c r="AW589" i="267"/>
  <c r="CN588" i="267"/>
  <c r="CI588" i="267"/>
  <c r="CH588" i="267"/>
  <c r="CM588" i="267" s="1"/>
  <c r="CG588" i="267"/>
  <c r="CD588" i="267"/>
  <c r="CC588" i="267"/>
  <c r="BZ588" i="267"/>
  <c r="BY588" i="267"/>
  <c r="BV588" i="267"/>
  <c r="BU588" i="267"/>
  <c r="BP588" i="267"/>
  <c r="BO588" i="267"/>
  <c r="BN588" i="267"/>
  <c r="BM588" i="267"/>
  <c r="BR588" i="267" s="1"/>
  <c r="BL588" i="267"/>
  <c r="BH588" i="267"/>
  <c r="BG588" i="267"/>
  <c r="BF588" i="267"/>
  <c r="BE588" i="267"/>
  <c r="BA588" i="267"/>
  <c r="AX588" i="267"/>
  <c r="BB588" i="267" s="1"/>
  <c r="AW588" i="267"/>
  <c r="CN587" i="267"/>
  <c r="CI587" i="267"/>
  <c r="CH587" i="267"/>
  <c r="CM587" i="267" s="1"/>
  <c r="CG587" i="267"/>
  <c r="CL587" i="267" s="1"/>
  <c r="CD587" i="267"/>
  <c r="CC587" i="267"/>
  <c r="BZ587" i="267"/>
  <c r="BY587" i="267"/>
  <c r="BV587" i="267"/>
  <c r="BU587" i="267"/>
  <c r="BP587" i="267"/>
  <c r="BO587" i="267"/>
  <c r="BN587" i="267"/>
  <c r="BM587" i="267"/>
  <c r="BR587" i="267" s="1"/>
  <c r="BL587" i="267"/>
  <c r="BH587" i="267"/>
  <c r="BG587" i="267"/>
  <c r="BF587" i="267"/>
  <c r="BE587" i="267"/>
  <c r="BA587" i="267"/>
  <c r="AX587" i="267"/>
  <c r="BB587" i="267" s="1"/>
  <c r="AW587" i="267"/>
  <c r="CN586" i="267"/>
  <c r="CI586" i="267"/>
  <c r="CH586" i="267"/>
  <c r="CM586" i="267" s="1"/>
  <c r="CG586" i="267"/>
  <c r="CL586" i="267" s="1"/>
  <c r="CD586" i="267"/>
  <c r="CC586" i="267"/>
  <c r="BZ586" i="267"/>
  <c r="BY586" i="267"/>
  <c r="BV586" i="267"/>
  <c r="BU586" i="267"/>
  <c r="BP586" i="267"/>
  <c r="BO586" i="267"/>
  <c r="BN586" i="267"/>
  <c r="BM586" i="267"/>
  <c r="BR586" i="267" s="1"/>
  <c r="BL586" i="267"/>
  <c r="BH586" i="267"/>
  <c r="BG586" i="267"/>
  <c r="BF586" i="267"/>
  <c r="BE586" i="267"/>
  <c r="BA586" i="267"/>
  <c r="AX586" i="267"/>
  <c r="BB586" i="267" s="1"/>
  <c r="AW586" i="267"/>
  <c r="CN585" i="267"/>
  <c r="CI585" i="267"/>
  <c r="CH585" i="267"/>
  <c r="CM585" i="267" s="1"/>
  <c r="CG585" i="267"/>
  <c r="CL585" i="267" s="1"/>
  <c r="CD585" i="267"/>
  <c r="CC585" i="267"/>
  <c r="BZ585" i="267"/>
  <c r="BY585" i="267"/>
  <c r="BV585" i="267"/>
  <c r="BU585" i="267"/>
  <c r="BP585" i="267"/>
  <c r="BO585" i="267"/>
  <c r="BN585" i="267"/>
  <c r="BM585" i="267"/>
  <c r="BR585" i="267" s="1"/>
  <c r="BL585" i="267"/>
  <c r="BH585" i="267"/>
  <c r="BG585" i="267"/>
  <c r="BF585" i="267"/>
  <c r="BE585" i="267"/>
  <c r="BA585" i="267"/>
  <c r="AX585" i="267"/>
  <c r="BB585" i="267" s="1"/>
  <c r="AW585" i="267"/>
  <c r="CN584" i="267"/>
  <c r="CI584" i="267"/>
  <c r="CH584" i="267"/>
  <c r="CM584" i="267" s="1"/>
  <c r="CG584" i="267"/>
  <c r="CL584" i="267" s="1"/>
  <c r="CD584" i="267"/>
  <c r="CC584" i="267"/>
  <c r="BZ584" i="267"/>
  <c r="BY584" i="267"/>
  <c r="BV584" i="267"/>
  <c r="BU584" i="267"/>
  <c r="BP584" i="267"/>
  <c r="BO584" i="267"/>
  <c r="BN584" i="267"/>
  <c r="BM584" i="267"/>
  <c r="BR584" i="267" s="1"/>
  <c r="BL584" i="267"/>
  <c r="BH584" i="267"/>
  <c r="BG584" i="267"/>
  <c r="BF584" i="267"/>
  <c r="BE584" i="267"/>
  <c r="BA584" i="267"/>
  <c r="AX584" i="267"/>
  <c r="BB584" i="267" s="1"/>
  <c r="AW584" i="267"/>
  <c r="CN583" i="267"/>
  <c r="CI583" i="267"/>
  <c r="CH583" i="267"/>
  <c r="CM583" i="267" s="1"/>
  <c r="CG583" i="267"/>
  <c r="CL583" i="267" s="1"/>
  <c r="CD583" i="267"/>
  <c r="CC583" i="267"/>
  <c r="BZ583" i="267"/>
  <c r="BY583" i="267"/>
  <c r="BV583" i="267"/>
  <c r="BU583" i="267"/>
  <c r="BP583" i="267"/>
  <c r="BO583" i="267"/>
  <c r="BN583" i="267"/>
  <c r="BM583" i="267"/>
  <c r="BR583" i="267" s="1"/>
  <c r="BL583" i="267"/>
  <c r="BH583" i="267"/>
  <c r="BG583" i="267"/>
  <c r="BF583" i="267"/>
  <c r="BE583" i="267"/>
  <c r="BA583" i="267"/>
  <c r="AX583" i="267"/>
  <c r="BB583" i="267" s="1"/>
  <c r="AW583" i="267"/>
  <c r="CN582" i="267"/>
  <c r="CI582" i="267"/>
  <c r="CH582" i="267"/>
  <c r="CM582" i="267" s="1"/>
  <c r="CG582" i="267"/>
  <c r="CD582" i="267"/>
  <c r="CC582" i="267"/>
  <c r="BZ582" i="267"/>
  <c r="BY582" i="267"/>
  <c r="BV582" i="267"/>
  <c r="BU582" i="267"/>
  <c r="BP582" i="267"/>
  <c r="BO582" i="267"/>
  <c r="BN582" i="267"/>
  <c r="BM582" i="267"/>
  <c r="BR582" i="267" s="1"/>
  <c r="BL582" i="267"/>
  <c r="BH582" i="267"/>
  <c r="BG582" i="267"/>
  <c r="BF582" i="267"/>
  <c r="BE582" i="267"/>
  <c r="BA582" i="267"/>
  <c r="AX582" i="267"/>
  <c r="BB582" i="267" s="1"/>
  <c r="AW582" i="267"/>
  <c r="CN581" i="267"/>
  <c r="CI581" i="267"/>
  <c r="CH581" i="267"/>
  <c r="CM581" i="267" s="1"/>
  <c r="CG581" i="267"/>
  <c r="CD581" i="267"/>
  <c r="CC581" i="267"/>
  <c r="BZ581" i="267"/>
  <c r="BY581" i="267"/>
  <c r="BV581" i="267"/>
  <c r="BU581" i="267"/>
  <c r="BP581" i="267"/>
  <c r="BO581" i="267"/>
  <c r="BN581" i="267"/>
  <c r="BM581" i="267"/>
  <c r="BR581" i="267" s="1"/>
  <c r="BL581" i="267"/>
  <c r="BH581" i="267"/>
  <c r="BG581" i="267"/>
  <c r="BF581" i="267"/>
  <c r="BE581" i="267"/>
  <c r="BA581" i="267"/>
  <c r="AX581" i="267"/>
  <c r="BB581" i="267" s="1"/>
  <c r="AW581" i="267"/>
  <c r="CN580" i="267"/>
  <c r="CI580" i="267"/>
  <c r="CH580" i="267"/>
  <c r="CM580" i="267" s="1"/>
  <c r="CG580" i="267"/>
  <c r="CL580" i="267" s="1"/>
  <c r="CD580" i="267"/>
  <c r="CC580" i="267"/>
  <c r="BZ580" i="267"/>
  <c r="BY580" i="267"/>
  <c r="BV580" i="267"/>
  <c r="BU580" i="267"/>
  <c r="BP580" i="267"/>
  <c r="BO580" i="267"/>
  <c r="BN580" i="267"/>
  <c r="BM580" i="267"/>
  <c r="BR580" i="267" s="1"/>
  <c r="BL580" i="267"/>
  <c r="BH580" i="267"/>
  <c r="BG580" i="267"/>
  <c r="BF580" i="267"/>
  <c r="BE580" i="267"/>
  <c r="BA580" i="267"/>
  <c r="AX580" i="267"/>
  <c r="BB580" i="267" s="1"/>
  <c r="AW580" i="267"/>
  <c r="CN579" i="267"/>
  <c r="CI579" i="267"/>
  <c r="CH579" i="267"/>
  <c r="CM579" i="267" s="1"/>
  <c r="CG579" i="267"/>
  <c r="CD579" i="267"/>
  <c r="CC579" i="267"/>
  <c r="BZ579" i="267"/>
  <c r="BY579" i="267"/>
  <c r="BV579" i="267"/>
  <c r="BU579" i="267"/>
  <c r="BP579" i="267"/>
  <c r="BO579" i="267"/>
  <c r="BN579" i="267"/>
  <c r="BM579" i="267"/>
  <c r="BR579" i="267" s="1"/>
  <c r="BL579" i="267"/>
  <c r="BH579" i="267"/>
  <c r="BG579" i="267"/>
  <c r="BF579" i="267"/>
  <c r="BE579" i="267"/>
  <c r="BA579" i="267"/>
  <c r="AX579" i="267"/>
  <c r="BB579" i="267" s="1"/>
  <c r="AW579" i="267"/>
  <c r="CN578" i="267"/>
  <c r="CI578" i="267"/>
  <c r="CH578" i="267"/>
  <c r="CM578" i="267" s="1"/>
  <c r="CG578" i="267"/>
  <c r="CD578" i="267"/>
  <c r="CC578" i="267"/>
  <c r="BZ578" i="267"/>
  <c r="BY578" i="267"/>
  <c r="BV578" i="267"/>
  <c r="BU578" i="267"/>
  <c r="BP578" i="267"/>
  <c r="BO578" i="267"/>
  <c r="BN578" i="267"/>
  <c r="BM578" i="267"/>
  <c r="BR578" i="267" s="1"/>
  <c r="BL578" i="267"/>
  <c r="BH578" i="267"/>
  <c r="BG578" i="267"/>
  <c r="BF578" i="267"/>
  <c r="BE578" i="267"/>
  <c r="BA578" i="267"/>
  <c r="AX578" i="267"/>
  <c r="AW578" i="267"/>
  <c r="CN577" i="267"/>
  <c r="CI577" i="267"/>
  <c r="CH577" i="267"/>
  <c r="CM577" i="267" s="1"/>
  <c r="CG577" i="267"/>
  <c r="CD577" i="267"/>
  <c r="CC577" i="267"/>
  <c r="BZ577" i="267"/>
  <c r="BY577" i="267"/>
  <c r="BV577" i="267"/>
  <c r="BU577" i="267"/>
  <c r="BP577" i="267"/>
  <c r="BO577" i="267"/>
  <c r="BN577" i="267"/>
  <c r="BM577" i="267"/>
  <c r="BR577" i="267" s="1"/>
  <c r="BL577" i="267"/>
  <c r="BH577" i="267"/>
  <c r="BG577" i="267"/>
  <c r="BF577" i="267"/>
  <c r="BE577" i="267"/>
  <c r="BA577" i="267"/>
  <c r="AX577" i="267"/>
  <c r="BB577" i="267" s="1"/>
  <c r="AW577" i="267"/>
  <c r="CN576" i="267"/>
  <c r="CI576" i="267"/>
  <c r="CH576" i="267"/>
  <c r="CM576" i="267" s="1"/>
  <c r="CG576" i="267"/>
  <c r="CD576" i="267"/>
  <c r="CC576" i="267"/>
  <c r="BZ576" i="267"/>
  <c r="BY576" i="267"/>
  <c r="BV576" i="267"/>
  <c r="BU576" i="267"/>
  <c r="BP576" i="267"/>
  <c r="BO576" i="267"/>
  <c r="BN576" i="267"/>
  <c r="BM576" i="267"/>
  <c r="BR576" i="267" s="1"/>
  <c r="BL576" i="267"/>
  <c r="BH576" i="267"/>
  <c r="BG576" i="267"/>
  <c r="BF576" i="267"/>
  <c r="BE576" i="267"/>
  <c r="BA576" i="267"/>
  <c r="AX576" i="267"/>
  <c r="BB576" i="267" s="1"/>
  <c r="AW576" i="267"/>
  <c r="CN575" i="267"/>
  <c r="CI575" i="267"/>
  <c r="CH575" i="267"/>
  <c r="CM575" i="267" s="1"/>
  <c r="CG575" i="267"/>
  <c r="CD575" i="267"/>
  <c r="CC575" i="267"/>
  <c r="BZ575" i="267"/>
  <c r="BY575" i="267"/>
  <c r="BV575" i="267"/>
  <c r="BU575" i="267"/>
  <c r="BP575" i="267"/>
  <c r="BO575" i="267"/>
  <c r="BN575" i="267"/>
  <c r="BM575" i="267"/>
  <c r="BR575" i="267" s="1"/>
  <c r="BL575" i="267"/>
  <c r="BH575" i="267"/>
  <c r="BG575" i="267"/>
  <c r="BF575" i="267"/>
  <c r="BE575" i="267"/>
  <c r="BA575" i="267"/>
  <c r="AX575" i="267"/>
  <c r="BB575" i="267" s="1"/>
  <c r="AW575" i="267"/>
  <c r="CN574" i="267"/>
  <c r="CI574" i="267"/>
  <c r="CH574" i="267"/>
  <c r="CM574" i="267" s="1"/>
  <c r="CG574" i="267"/>
  <c r="CL574" i="267" s="1"/>
  <c r="CD574" i="267"/>
  <c r="CC574" i="267"/>
  <c r="BZ574" i="267"/>
  <c r="BY574" i="267"/>
  <c r="BV574" i="267"/>
  <c r="BU574" i="267"/>
  <c r="BP574" i="267"/>
  <c r="BO574" i="267"/>
  <c r="BN574" i="267"/>
  <c r="BM574" i="267"/>
  <c r="BR574" i="267" s="1"/>
  <c r="BL574" i="267"/>
  <c r="BH574" i="267"/>
  <c r="BG574" i="267"/>
  <c r="BF574" i="267"/>
  <c r="BE574" i="267"/>
  <c r="BA574" i="267"/>
  <c r="AX574" i="267"/>
  <c r="AW574" i="267"/>
  <c r="CN573" i="267"/>
  <c r="CI573" i="267"/>
  <c r="CH573" i="267"/>
  <c r="CM573" i="267" s="1"/>
  <c r="CG573" i="267"/>
  <c r="CL573" i="267" s="1"/>
  <c r="CD573" i="267"/>
  <c r="CC573" i="267"/>
  <c r="BZ573" i="267"/>
  <c r="BY573" i="267"/>
  <c r="BV573" i="267"/>
  <c r="BU573" i="267"/>
  <c r="BP573" i="267"/>
  <c r="BO573" i="267"/>
  <c r="BN573" i="267"/>
  <c r="BM573" i="267"/>
  <c r="BR573" i="267" s="1"/>
  <c r="BL573" i="267"/>
  <c r="BH573" i="267"/>
  <c r="BG573" i="267"/>
  <c r="BF573" i="267"/>
  <c r="BE573" i="267"/>
  <c r="BA573" i="267"/>
  <c r="AX573" i="267"/>
  <c r="BB573" i="267" s="1"/>
  <c r="AW573" i="267"/>
  <c r="CN572" i="267"/>
  <c r="CI572" i="267"/>
  <c r="CH572" i="267"/>
  <c r="CM572" i="267" s="1"/>
  <c r="CG572" i="267"/>
  <c r="CL572" i="267" s="1"/>
  <c r="CD572" i="267"/>
  <c r="CC572" i="267"/>
  <c r="BZ572" i="267"/>
  <c r="BY572" i="267"/>
  <c r="BV572" i="267"/>
  <c r="BU572" i="267"/>
  <c r="BP572" i="267"/>
  <c r="BO572" i="267"/>
  <c r="BN572" i="267"/>
  <c r="BM572" i="267"/>
  <c r="BR572" i="267" s="1"/>
  <c r="BL572" i="267"/>
  <c r="BH572" i="267"/>
  <c r="BG572" i="267"/>
  <c r="BF572" i="267"/>
  <c r="BE572" i="267"/>
  <c r="BA572" i="267"/>
  <c r="AX572" i="267"/>
  <c r="BB572" i="267" s="1"/>
  <c r="AW572" i="267"/>
  <c r="CN571" i="267"/>
  <c r="CI571" i="267"/>
  <c r="CH571" i="267"/>
  <c r="CM571" i="267" s="1"/>
  <c r="CG571" i="267"/>
  <c r="CL571" i="267" s="1"/>
  <c r="CD571" i="267"/>
  <c r="CC571" i="267"/>
  <c r="BZ571" i="267"/>
  <c r="BY571" i="267"/>
  <c r="BV571" i="267"/>
  <c r="BU571" i="267"/>
  <c r="BP571" i="267"/>
  <c r="BO571" i="267"/>
  <c r="BN571" i="267"/>
  <c r="BM571" i="267"/>
  <c r="BR571" i="267" s="1"/>
  <c r="BL571" i="267"/>
  <c r="BH571" i="267"/>
  <c r="BG571" i="267"/>
  <c r="BF571" i="267"/>
  <c r="BE571" i="267"/>
  <c r="BA571" i="267"/>
  <c r="AX571" i="267"/>
  <c r="BB571" i="267" s="1"/>
  <c r="AW571" i="267"/>
  <c r="CN570" i="267"/>
  <c r="CI570" i="267"/>
  <c r="CH570" i="267"/>
  <c r="CM570" i="267" s="1"/>
  <c r="CG570" i="267"/>
  <c r="CL570" i="267" s="1"/>
  <c r="CD570" i="267"/>
  <c r="CC570" i="267"/>
  <c r="BZ570" i="267"/>
  <c r="BY570" i="267"/>
  <c r="BV570" i="267"/>
  <c r="BU570" i="267"/>
  <c r="BP570" i="267"/>
  <c r="BO570" i="267"/>
  <c r="BN570" i="267"/>
  <c r="BM570" i="267"/>
  <c r="BR570" i="267" s="1"/>
  <c r="BL570" i="267"/>
  <c r="BH570" i="267"/>
  <c r="BG570" i="267"/>
  <c r="BF570" i="267"/>
  <c r="BE570" i="267"/>
  <c r="BA570" i="267"/>
  <c r="AX570" i="267"/>
  <c r="BB570" i="267" s="1"/>
  <c r="AW570" i="267"/>
  <c r="CN569" i="267"/>
  <c r="CI569" i="267"/>
  <c r="CH569" i="267"/>
  <c r="CM569" i="267" s="1"/>
  <c r="CG569" i="267"/>
  <c r="CL569" i="267" s="1"/>
  <c r="CD569" i="267"/>
  <c r="CC569" i="267"/>
  <c r="BZ569" i="267"/>
  <c r="BY569" i="267"/>
  <c r="BV569" i="267"/>
  <c r="BU569" i="267"/>
  <c r="BP569" i="267"/>
  <c r="BO569" i="267"/>
  <c r="BN569" i="267"/>
  <c r="BM569" i="267"/>
  <c r="BR569" i="267" s="1"/>
  <c r="BL569" i="267"/>
  <c r="BH569" i="267"/>
  <c r="BG569" i="267"/>
  <c r="BF569" i="267"/>
  <c r="BE569" i="267"/>
  <c r="BA569" i="267"/>
  <c r="AX569" i="267"/>
  <c r="BB569" i="267" s="1"/>
  <c r="AW569" i="267"/>
  <c r="CN568" i="267"/>
  <c r="CI568" i="267"/>
  <c r="CH568" i="267"/>
  <c r="CM568" i="267" s="1"/>
  <c r="CG568" i="267"/>
  <c r="CL568" i="267" s="1"/>
  <c r="CD568" i="267"/>
  <c r="CC568" i="267"/>
  <c r="BZ568" i="267"/>
  <c r="BY568" i="267"/>
  <c r="BV568" i="267"/>
  <c r="BU568" i="267"/>
  <c r="BP568" i="267"/>
  <c r="BO568" i="267"/>
  <c r="BN568" i="267"/>
  <c r="BM568" i="267"/>
  <c r="BR568" i="267" s="1"/>
  <c r="BL568" i="267"/>
  <c r="BH568" i="267"/>
  <c r="BG568" i="267"/>
  <c r="BF568" i="267"/>
  <c r="BE568" i="267"/>
  <c r="BA568" i="267"/>
  <c r="AX568" i="267"/>
  <c r="BB568" i="267" s="1"/>
  <c r="AW568" i="267"/>
  <c r="CN567" i="267"/>
  <c r="CI567" i="267"/>
  <c r="CH567" i="267"/>
  <c r="CM567" i="267" s="1"/>
  <c r="CG567" i="267"/>
  <c r="CL567" i="267" s="1"/>
  <c r="CD567" i="267"/>
  <c r="CC567" i="267"/>
  <c r="BZ567" i="267"/>
  <c r="BY567" i="267"/>
  <c r="BV567" i="267"/>
  <c r="BU567" i="267"/>
  <c r="BP567" i="267"/>
  <c r="BO567" i="267"/>
  <c r="BN567" i="267"/>
  <c r="BM567" i="267"/>
  <c r="BR567" i="267" s="1"/>
  <c r="BL567" i="267"/>
  <c r="BH567" i="267"/>
  <c r="BG567" i="267"/>
  <c r="BF567" i="267"/>
  <c r="BE567" i="267"/>
  <c r="BA567" i="267"/>
  <c r="AX567" i="267"/>
  <c r="BB567" i="267" s="1"/>
  <c r="AW567" i="267"/>
  <c r="CN566" i="267"/>
  <c r="CI566" i="267"/>
  <c r="CH566" i="267"/>
  <c r="CM566" i="267" s="1"/>
  <c r="CG566" i="267"/>
  <c r="CD566" i="267"/>
  <c r="CC566" i="267"/>
  <c r="BZ566" i="267"/>
  <c r="BY566" i="267"/>
  <c r="BV566" i="267"/>
  <c r="BU566" i="267"/>
  <c r="BP566" i="267"/>
  <c r="BO566" i="267"/>
  <c r="BN566" i="267"/>
  <c r="BM566" i="267"/>
  <c r="BR566" i="267" s="1"/>
  <c r="BL566" i="267"/>
  <c r="BH566" i="267"/>
  <c r="BG566" i="267"/>
  <c r="BF566" i="267"/>
  <c r="BE566" i="267"/>
  <c r="BA566" i="267"/>
  <c r="AX566" i="267"/>
  <c r="BB566" i="267" s="1"/>
  <c r="AW566" i="267"/>
  <c r="CN565" i="267"/>
  <c r="CI565" i="267"/>
  <c r="CH565" i="267"/>
  <c r="CM565" i="267" s="1"/>
  <c r="CG565" i="267"/>
  <c r="CL565" i="267" s="1"/>
  <c r="CD565" i="267"/>
  <c r="CC565" i="267"/>
  <c r="BZ565" i="267"/>
  <c r="BY565" i="267"/>
  <c r="BV565" i="267"/>
  <c r="BU565" i="267"/>
  <c r="BP565" i="267"/>
  <c r="BO565" i="267"/>
  <c r="BN565" i="267"/>
  <c r="BM565" i="267"/>
  <c r="BR565" i="267" s="1"/>
  <c r="BL565" i="267"/>
  <c r="BH565" i="267"/>
  <c r="BG565" i="267"/>
  <c r="BF565" i="267"/>
  <c r="BE565" i="267"/>
  <c r="BA565" i="267"/>
  <c r="AX565" i="267"/>
  <c r="BB565" i="267" s="1"/>
  <c r="AW565" i="267"/>
  <c r="CN564" i="267"/>
  <c r="CI564" i="267"/>
  <c r="CH564" i="267"/>
  <c r="CM564" i="267" s="1"/>
  <c r="CG564" i="267"/>
  <c r="CL564" i="267" s="1"/>
  <c r="CD564" i="267"/>
  <c r="CC564" i="267"/>
  <c r="BZ564" i="267"/>
  <c r="BY564" i="267"/>
  <c r="BV564" i="267"/>
  <c r="BU564" i="267"/>
  <c r="BP564" i="267"/>
  <c r="BO564" i="267"/>
  <c r="BN564" i="267"/>
  <c r="BM564" i="267"/>
  <c r="BR564" i="267" s="1"/>
  <c r="BL564" i="267"/>
  <c r="BH564" i="267"/>
  <c r="BG564" i="267"/>
  <c r="BF564" i="267"/>
  <c r="BE564" i="267"/>
  <c r="BA564" i="267"/>
  <c r="AX564" i="267"/>
  <c r="BB564" i="267" s="1"/>
  <c r="AW564" i="267"/>
  <c r="CN563" i="267"/>
  <c r="CI563" i="267"/>
  <c r="CH563" i="267"/>
  <c r="CM563" i="267" s="1"/>
  <c r="CG563" i="267"/>
  <c r="CD563" i="267"/>
  <c r="CC563" i="267"/>
  <c r="BZ563" i="267"/>
  <c r="BY563" i="267"/>
  <c r="BV563" i="267"/>
  <c r="BU563" i="267"/>
  <c r="BP563" i="267"/>
  <c r="BO563" i="267"/>
  <c r="BN563" i="267"/>
  <c r="BM563" i="267"/>
  <c r="BR563" i="267" s="1"/>
  <c r="BL563" i="267"/>
  <c r="BH563" i="267"/>
  <c r="BG563" i="267"/>
  <c r="BF563" i="267"/>
  <c r="BE563" i="267"/>
  <c r="BA563" i="267"/>
  <c r="AX563" i="267"/>
  <c r="BB563" i="267" s="1"/>
  <c r="AW563" i="267"/>
  <c r="CN562" i="267"/>
  <c r="CI562" i="267"/>
  <c r="CH562" i="267"/>
  <c r="CM562" i="267" s="1"/>
  <c r="CG562" i="267"/>
  <c r="CD562" i="267"/>
  <c r="CC562" i="267"/>
  <c r="BZ562" i="267"/>
  <c r="BY562" i="267"/>
  <c r="BV562" i="267"/>
  <c r="BU562" i="267"/>
  <c r="BP562" i="267"/>
  <c r="BO562" i="267"/>
  <c r="BN562" i="267"/>
  <c r="BM562" i="267"/>
  <c r="BR562" i="267" s="1"/>
  <c r="BL562" i="267"/>
  <c r="BH562" i="267"/>
  <c r="BG562" i="267"/>
  <c r="BF562" i="267"/>
  <c r="BE562" i="267"/>
  <c r="BA562" i="267"/>
  <c r="AX562" i="267"/>
  <c r="BB562" i="267" s="1"/>
  <c r="AW562" i="267"/>
  <c r="CN561" i="267"/>
  <c r="CI561" i="267"/>
  <c r="CH561" i="267"/>
  <c r="CM561" i="267" s="1"/>
  <c r="CG561" i="267"/>
  <c r="CL561" i="267" s="1"/>
  <c r="CD561" i="267"/>
  <c r="CC561" i="267"/>
  <c r="BZ561" i="267"/>
  <c r="BY561" i="267"/>
  <c r="BV561" i="267"/>
  <c r="BU561" i="267"/>
  <c r="BP561" i="267"/>
  <c r="BO561" i="267"/>
  <c r="BN561" i="267"/>
  <c r="BM561" i="267"/>
  <c r="BR561" i="267" s="1"/>
  <c r="BL561" i="267"/>
  <c r="BH561" i="267"/>
  <c r="BG561" i="267"/>
  <c r="BF561" i="267"/>
  <c r="BE561" i="267"/>
  <c r="BA561" i="267"/>
  <c r="AX561" i="267"/>
  <c r="BB561" i="267" s="1"/>
  <c r="AW561" i="267"/>
  <c r="CN560" i="267"/>
  <c r="CI560" i="267"/>
  <c r="CH560" i="267"/>
  <c r="CM560" i="267" s="1"/>
  <c r="CG560" i="267"/>
  <c r="CL560" i="267" s="1"/>
  <c r="CD560" i="267"/>
  <c r="CC560" i="267"/>
  <c r="BZ560" i="267"/>
  <c r="BY560" i="267"/>
  <c r="BV560" i="267"/>
  <c r="BU560" i="267"/>
  <c r="BP560" i="267"/>
  <c r="BO560" i="267"/>
  <c r="BN560" i="267"/>
  <c r="BM560" i="267"/>
  <c r="BR560" i="267" s="1"/>
  <c r="BL560" i="267"/>
  <c r="BH560" i="267"/>
  <c r="BG560" i="267"/>
  <c r="BF560" i="267"/>
  <c r="BE560" i="267"/>
  <c r="BA560" i="267"/>
  <c r="AX560" i="267"/>
  <c r="BB560" i="267" s="1"/>
  <c r="AW560" i="267"/>
  <c r="CN559" i="267"/>
  <c r="CI559" i="267"/>
  <c r="CH559" i="267"/>
  <c r="CM559" i="267" s="1"/>
  <c r="CG559" i="267"/>
  <c r="CD559" i="267"/>
  <c r="CC559" i="267"/>
  <c r="BZ559" i="267"/>
  <c r="BY559" i="267"/>
  <c r="BV559" i="267"/>
  <c r="BU559" i="267"/>
  <c r="BP559" i="267"/>
  <c r="BO559" i="267"/>
  <c r="BN559" i="267"/>
  <c r="BM559" i="267"/>
  <c r="BR559" i="267" s="1"/>
  <c r="BL559" i="267"/>
  <c r="BH559" i="267"/>
  <c r="BG559" i="267"/>
  <c r="BF559" i="267"/>
  <c r="BE559" i="267"/>
  <c r="BA559" i="267"/>
  <c r="AX559" i="267"/>
  <c r="BB559" i="267" s="1"/>
  <c r="AW559" i="267"/>
  <c r="CN558" i="267"/>
  <c r="CI558" i="267"/>
  <c r="CH558" i="267"/>
  <c r="CM558" i="267" s="1"/>
  <c r="CG558" i="267"/>
  <c r="CD558" i="267"/>
  <c r="CC558" i="267"/>
  <c r="BZ558" i="267"/>
  <c r="BY558" i="267"/>
  <c r="BV558" i="267"/>
  <c r="BU558" i="267"/>
  <c r="BP558" i="267"/>
  <c r="BO558" i="267"/>
  <c r="BN558" i="267"/>
  <c r="BM558" i="267"/>
  <c r="BR558" i="267" s="1"/>
  <c r="BL558" i="267"/>
  <c r="BH558" i="267"/>
  <c r="BG558" i="267"/>
  <c r="BF558" i="267"/>
  <c r="BE558" i="267"/>
  <c r="BA558" i="267"/>
  <c r="AX558" i="267"/>
  <c r="BB558" i="267" s="1"/>
  <c r="AW558" i="267"/>
  <c r="CN557" i="267"/>
  <c r="CI557" i="267"/>
  <c r="CH557" i="267"/>
  <c r="CM557" i="267" s="1"/>
  <c r="CG557" i="267"/>
  <c r="CL557" i="267" s="1"/>
  <c r="CD557" i="267"/>
  <c r="CC557" i="267"/>
  <c r="BZ557" i="267"/>
  <c r="BY557" i="267"/>
  <c r="BV557" i="267"/>
  <c r="BU557" i="267"/>
  <c r="BP557" i="267"/>
  <c r="BO557" i="267"/>
  <c r="BN557" i="267"/>
  <c r="BM557" i="267"/>
  <c r="BR557" i="267" s="1"/>
  <c r="BL557" i="267"/>
  <c r="BH557" i="267"/>
  <c r="BG557" i="267"/>
  <c r="BF557" i="267"/>
  <c r="BE557" i="267"/>
  <c r="BA557" i="267"/>
  <c r="AX557" i="267"/>
  <c r="BB557" i="267" s="1"/>
  <c r="AW557" i="267"/>
  <c r="CN556" i="267"/>
  <c r="CI556" i="267"/>
  <c r="CH556" i="267"/>
  <c r="CM556" i="267" s="1"/>
  <c r="CG556" i="267"/>
  <c r="CL556" i="267" s="1"/>
  <c r="CD556" i="267"/>
  <c r="CC556" i="267"/>
  <c r="BZ556" i="267"/>
  <c r="BY556" i="267"/>
  <c r="BV556" i="267"/>
  <c r="BU556" i="267"/>
  <c r="BP556" i="267"/>
  <c r="BO556" i="267"/>
  <c r="BN556" i="267"/>
  <c r="BM556" i="267"/>
  <c r="BR556" i="267" s="1"/>
  <c r="BL556" i="267"/>
  <c r="BH556" i="267"/>
  <c r="BG556" i="267"/>
  <c r="BF556" i="267"/>
  <c r="BE556" i="267"/>
  <c r="BA556" i="267"/>
  <c r="AX556" i="267"/>
  <c r="BB556" i="267" s="1"/>
  <c r="AW556" i="267"/>
  <c r="CN555" i="267"/>
  <c r="CI555" i="267"/>
  <c r="CH555" i="267"/>
  <c r="CM555" i="267" s="1"/>
  <c r="CG555" i="267"/>
  <c r="CL555" i="267" s="1"/>
  <c r="CD555" i="267"/>
  <c r="CC555" i="267"/>
  <c r="BZ555" i="267"/>
  <c r="BY555" i="267"/>
  <c r="BV555" i="267"/>
  <c r="BU555" i="267"/>
  <c r="BP555" i="267"/>
  <c r="BO555" i="267"/>
  <c r="BN555" i="267"/>
  <c r="BM555" i="267"/>
  <c r="BR555" i="267" s="1"/>
  <c r="BL555" i="267"/>
  <c r="BH555" i="267"/>
  <c r="BG555" i="267"/>
  <c r="BF555" i="267"/>
  <c r="BE555" i="267"/>
  <c r="BA555" i="267"/>
  <c r="AX555" i="267"/>
  <c r="BB555" i="267" s="1"/>
  <c r="AW555" i="267"/>
  <c r="CN554" i="267"/>
  <c r="CI554" i="267"/>
  <c r="CH554" i="267"/>
  <c r="CM554" i="267" s="1"/>
  <c r="CG554" i="267"/>
  <c r="CD554" i="267"/>
  <c r="CC554" i="267"/>
  <c r="BZ554" i="267"/>
  <c r="BY554" i="267"/>
  <c r="BV554" i="267"/>
  <c r="BU554" i="267"/>
  <c r="BP554" i="267"/>
  <c r="BO554" i="267"/>
  <c r="BN554" i="267"/>
  <c r="BM554" i="267"/>
  <c r="BR554" i="267" s="1"/>
  <c r="BL554" i="267"/>
  <c r="BH554" i="267"/>
  <c r="BG554" i="267"/>
  <c r="BF554" i="267"/>
  <c r="BE554" i="267"/>
  <c r="BA554" i="267"/>
  <c r="AX554" i="267"/>
  <c r="AW554" i="267"/>
  <c r="CN553" i="267"/>
  <c r="CI553" i="267"/>
  <c r="CH553" i="267"/>
  <c r="CM553" i="267" s="1"/>
  <c r="CG553" i="267"/>
  <c r="CL553" i="267" s="1"/>
  <c r="CD553" i="267"/>
  <c r="CC553" i="267"/>
  <c r="BZ553" i="267"/>
  <c r="BY553" i="267"/>
  <c r="BV553" i="267"/>
  <c r="BU553" i="267"/>
  <c r="BP553" i="267"/>
  <c r="BO553" i="267"/>
  <c r="BN553" i="267"/>
  <c r="BM553" i="267"/>
  <c r="BR553" i="267" s="1"/>
  <c r="BL553" i="267"/>
  <c r="BH553" i="267"/>
  <c r="BG553" i="267"/>
  <c r="BF553" i="267"/>
  <c r="BE553" i="267"/>
  <c r="BA553" i="267"/>
  <c r="AX553" i="267"/>
  <c r="BB553" i="267" s="1"/>
  <c r="AW553" i="267"/>
  <c r="CN552" i="267"/>
  <c r="CI552" i="267"/>
  <c r="CH552" i="267"/>
  <c r="CM552" i="267" s="1"/>
  <c r="CG552" i="267"/>
  <c r="CL552" i="267" s="1"/>
  <c r="CD552" i="267"/>
  <c r="CC552" i="267"/>
  <c r="BZ552" i="267"/>
  <c r="BY552" i="267"/>
  <c r="BV552" i="267"/>
  <c r="BU552" i="267"/>
  <c r="BP552" i="267"/>
  <c r="BO552" i="267"/>
  <c r="BN552" i="267"/>
  <c r="BM552" i="267"/>
  <c r="BR552" i="267" s="1"/>
  <c r="BL552" i="267"/>
  <c r="BH552" i="267"/>
  <c r="BG552" i="267"/>
  <c r="BF552" i="267"/>
  <c r="BE552" i="267"/>
  <c r="BA552" i="267"/>
  <c r="AX552" i="267"/>
  <c r="BB552" i="267" s="1"/>
  <c r="AW552" i="267"/>
  <c r="CN551" i="267"/>
  <c r="CI551" i="267"/>
  <c r="CH551" i="267"/>
  <c r="CM551" i="267" s="1"/>
  <c r="CG551" i="267"/>
  <c r="CL551" i="267" s="1"/>
  <c r="CD551" i="267"/>
  <c r="CC551" i="267"/>
  <c r="BZ551" i="267"/>
  <c r="BY551" i="267"/>
  <c r="BV551" i="267"/>
  <c r="BU551" i="267"/>
  <c r="BP551" i="267"/>
  <c r="BO551" i="267"/>
  <c r="BN551" i="267"/>
  <c r="BM551" i="267"/>
  <c r="BR551" i="267" s="1"/>
  <c r="BL551" i="267"/>
  <c r="BH551" i="267"/>
  <c r="BG551" i="267"/>
  <c r="BF551" i="267"/>
  <c r="BE551" i="267"/>
  <c r="BA551" i="267"/>
  <c r="AX551" i="267"/>
  <c r="BB551" i="267" s="1"/>
  <c r="AW551" i="267"/>
  <c r="CN550" i="267"/>
  <c r="CI550" i="267"/>
  <c r="CH550" i="267"/>
  <c r="CM550" i="267" s="1"/>
  <c r="CG550" i="267"/>
  <c r="CD550" i="267"/>
  <c r="CC550" i="267"/>
  <c r="BZ550" i="267"/>
  <c r="BY550" i="267"/>
  <c r="BV550" i="267"/>
  <c r="BU550" i="267"/>
  <c r="BP550" i="267"/>
  <c r="BO550" i="267"/>
  <c r="BN550" i="267"/>
  <c r="BM550" i="267"/>
  <c r="BR550" i="267" s="1"/>
  <c r="BL550" i="267"/>
  <c r="BH550" i="267"/>
  <c r="BG550" i="267"/>
  <c r="BF550" i="267"/>
  <c r="BE550" i="267"/>
  <c r="BA550" i="267"/>
  <c r="AX550" i="267"/>
  <c r="BB550" i="267" s="1"/>
  <c r="AW550" i="267"/>
  <c r="CN549" i="267"/>
  <c r="CI549" i="267"/>
  <c r="CH549" i="267"/>
  <c r="CM549" i="267" s="1"/>
  <c r="CG549" i="267"/>
  <c r="CL549" i="267" s="1"/>
  <c r="CD549" i="267"/>
  <c r="CC549" i="267"/>
  <c r="BZ549" i="267"/>
  <c r="BY549" i="267"/>
  <c r="BV549" i="267"/>
  <c r="BU549" i="267"/>
  <c r="BP549" i="267"/>
  <c r="BO549" i="267"/>
  <c r="BN549" i="267"/>
  <c r="BM549" i="267"/>
  <c r="BR549" i="267" s="1"/>
  <c r="BL549" i="267"/>
  <c r="BH549" i="267"/>
  <c r="BG549" i="267"/>
  <c r="BF549" i="267"/>
  <c r="BE549" i="267"/>
  <c r="BA549" i="267"/>
  <c r="AX549" i="267"/>
  <c r="AW549" i="267"/>
  <c r="CN548" i="267"/>
  <c r="CI548" i="267"/>
  <c r="CH548" i="267"/>
  <c r="CM548" i="267" s="1"/>
  <c r="CG548" i="267"/>
  <c r="CL548" i="267" s="1"/>
  <c r="CD548" i="267"/>
  <c r="CC548" i="267"/>
  <c r="BZ548" i="267"/>
  <c r="BY548" i="267"/>
  <c r="BV548" i="267"/>
  <c r="BU548" i="267"/>
  <c r="BP548" i="267"/>
  <c r="BO548" i="267"/>
  <c r="BN548" i="267"/>
  <c r="BM548" i="267"/>
  <c r="BR548" i="267" s="1"/>
  <c r="BL548" i="267"/>
  <c r="BH548" i="267"/>
  <c r="BG548" i="267"/>
  <c r="BF548" i="267"/>
  <c r="BE548" i="267"/>
  <c r="BA548" i="267"/>
  <c r="AX548" i="267"/>
  <c r="BB548" i="267" s="1"/>
  <c r="AW548" i="267"/>
  <c r="CN547" i="267"/>
  <c r="CI547" i="267"/>
  <c r="CH547" i="267"/>
  <c r="CM547" i="267" s="1"/>
  <c r="CG547" i="267"/>
  <c r="CD547" i="267"/>
  <c r="CC547" i="267"/>
  <c r="BZ547" i="267"/>
  <c r="BY547" i="267"/>
  <c r="BV547" i="267"/>
  <c r="BU547" i="267"/>
  <c r="BP547" i="267"/>
  <c r="BO547" i="267"/>
  <c r="BN547" i="267"/>
  <c r="BM547" i="267"/>
  <c r="BR547" i="267" s="1"/>
  <c r="BL547" i="267"/>
  <c r="BH547" i="267"/>
  <c r="BG547" i="267"/>
  <c r="BF547" i="267"/>
  <c r="BE547" i="267"/>
  <c r="BA547" i="267"/>
  <c r="AX547" i="267"/>
  <c r="BB547" i="267" s="1"/>
  <c r="AW547" i="267"/>
  <c r="CN546" i="267"/>
  <c r="CI546" i="267"/>
  <c r="CH546" i="267"/>
  <c r="CM546" i="267" s="1"/>
  <c r="CG546" i="267"/>
  <c r="CD546" i="267"/>
  <c r="CC546" i="267"/>
  <c r="BZ546" i="267"/>
  <c r="BY546" i="267"/>
  <c r="BV546" i="267"/>
  <c r="BU546" i="267"/>
  <c r="BP546" i="267"/>
  <c r="BO546" i="267"/>
  <c r="BN546" i="267"/>
  <c r="BM546" i="267"/>
  <c r="BR546" i="267" s="1"/>
  <c r="BL546" i="267"/>
  <c r="BH546" i="267"/>
  <c r="BG546" i="267"/>
  <c r="BF546" i="267"/>
  <c r="BE546" i="267"/>
  <c r="BA546" i="267"/>
  <c r="AX546" i="267"/>
  <c r="BB546" i="267" s="1"/>
  <c r="AW546" i="267"/>
  <c r="CN545" i="267"/>
  <c r="CI545" i="267"/>
  <c r="CH545" i="267"/>
  <c r="CM545" i="267" s="1"/>
  <c r="CG545" i="267"/>
  <c r="CL545" i="267" s="1"/>
  <c r="CD545" i="267"/>
  <c r="CC545" i="267"/>
  <c r="BZ545" i="267"/>
  <c r="BY545" i="267"/>
  <c r="BV545" i="267"/>
  <c r="BU545" i="267"/>
  <c r="BP545" i="267"/>
  <c r="BO545" i="267"/>
  <c r="BN545" i="267"/>
  <c r="BM545" i="267"/>
  <c r="BR545" i="267" s="1"/>
  <c r="BL545" i="267"/>
  <c r="BH545" i="267"/>
  <c r="BG545" i="267"/>
  <c r="BF545" i="267"/>
  <c r="BE545" i="267"/>
  <c r="BA545" i="267"/>
  <c r="AX545" i="267"/>
  <c r="BB545" i="267" s="1"/>
  <c r="AW545" i="267"/>
  <c r="CN544" i="267"/>
  <c r="CI544" i="267"/>
  <c r="CH544" i="267"/>
  <c r="CM544" i="267" s="1"/>
  <c r="CG544" i="267"/>
  <c r="CL544" i="267" s="1"/>
  <c r="CD544" i="267"/>
  <c r="CC544" i="267"/>
  <c r="BZ544" i="267"/>
  <c r="BY544" i="267"/>
  <c r="BV544" i="267"/>
  <c r="BU544" i="267"/>
  <c r="BP544" i="267"/>
  <c r="BO544" i="267"/>
  <c r="BN544" i="267"/>
  <c r="BM544" i="267"/>
  <c r="BR544" i="267" s="1"/>
  <c r="BL544" i="267"/>
  <c r="BH544" i="267"/>
  <c r="BG544" i="267"/>
  <c r="BF544" i="267"/>
  <c r="BE544" i="267"/>
  <c r="BA544" i="267"/>
  <c r="AX544" i="267"/>
  <c r="BB544" i="267" s="1"/>
  <c r="AW544" i="267"/>
  <c r="CN543" i="267"/>
  <c r="CI543" i="267"/>
  <c r="CH543" i="267"/>
  <c r="CM543" i="267" s="1"/>
  <c r="CG543" i="267"/>
  <c r="CL543" i="267" s="1"/>
  <c r="CD543" i="267"/>
  <c r="CC543" i="267"/>
  <c r="BZ543" i="267"/>
  <c r="BY543" i="267"/>
  <c r="BV543" i="267"/>
  <c r="BU543" i="267"/>
  <c r="BP543" i="267"/>
  <c r="BO543" i="267"/>
  <c r="BN543" i="267"/>
  <c r="BM543" i="267"/>
  <c r="BR543" i="267" s="1"/>
  <c r="BL543" i="267"/>
  <c r="BH543" i="267"/>
  <c r="BG543" i="267"/>
  <c r="BF543" i="267"/>
  <c r="BE543" i="267"/>
  <c r="BA543" i="267"/>
  <c r="AX543" i="267"/>
  <c r="BB543" i="267" s="1"/>
  <c r="AW543" i="267"/>
  <c r="CN542" i="267"/>
  <c r="CI542" i="267"/>
  <c r="CH542" i="267"/>
  <c r="CM542" i="267" s="1"/>
  <c r="CG542" i="267"/>
  <c r="CD542" i="267"/>
  <c r="CC542" i="267"/>
  <c r="BZ542" i="267"/>
  <c r="BY542" i="267"/>
  <c r="BV542" i="267"/>
  <c r="BU542" i="267"/>
  <c r="BP542" i="267"/>
  <c r="BO542" i="267"/>
  <c r="BN542" i="267"/>
  <c r="BM542" i="267"/>
  <c r="BR542" i="267" s="1"/>
  <c r="BL542" i="267"/>
  <c r="BH542" i="267"/>
  <c r="BG542" i="267"/>
  <c r="BF542" i="267"/>
  <c r="BE542" i="267"/>
  <c r="BA542" i="267"/>
  <c r="AX542" i="267"/>
  <c r="BB542" i="267" s="1"/>
  <c r="AW542" i="267"/>
  <c r="CN541" i="267"/>
  <c r="CI541" i="267"/>
  <c r="CH541" i="267"/>
  <c r="CM541" i="267" s="1"/>
  <c r="CG541" i="267"/>
  <c r="CL541" i="267" s="1"/>
  <c r="CD541" i="267"/>
  <c r="CC541" i="267"/>
  <c r="BZ541" i="267"/>
  <c r="BY541" i="267"/>
  <c r="BV541" i="267"/>
  <c r="BU541" i="267"/>
  <c r="BP541" i="267"/>
  <c r="BO541" i="267"/>
  <c r="BN541" i="267"/>
  <c r="BM541" i="267"/>
  <c r="BR541" i="267" s="1"/>
  <c r="BL541" i="267"/>
  <c r="BH541" i="267"/>
  <c r="BG541" i="267"/>
  <c r="BF541" i="267"/>
  <c r="BE541" i="267"/>
  <c r="BA541" i="267"/>
  <c r="AX541" i="267"/>
  <c r="BB541" i="267" s="1"/>
  <c r="AW541" i="267"/>
  <c r="CN540" i="267"/>
  <c r="CI540" i="267"/>
  <c r="CH540" i="267"/>
  <c r="CM540" i="267" s="1"/>
  <c r="CG540" i="267"/>
  <c r="CL540" i="267" s="1"/>
  <c r="CD540" i="267"/>
  <c r="CC540" i="267"/>
  <c r="BZ540" i="267"/>
  <c r="BY540" i="267"/>
  <c r="BV540" i="267"/>
  <c r="BU540" i="267"/>
  <c r="BP540" i="267"/>
  <c r="BO540" i="267"/>
  <c r="BN540" i="267"/>
  <c r="BM540" i="267"/>
  <c r="BR540" i="267" s="1"/>
  <c r="BL540" i="267"/>
  <c r="BH540" i="267"/>
  <c r="BG540" i="267"/>
  <c r="BF540" i="267"/>
  <c r="BE540" i="267"/>
  <c r="BA540" i="267"/>
  <c r="AX540" i="267"/>
  <c r="BB540" i="267" s="1"/>
  <c r="AW540" i="267"/>
  <c r="CN539" i="267"/>
  <c r="CI539" i="267"/>
  <c r="CH539" i="267"/>
  <c r="CM539" i="267" s="1"/>
  <c r="CG539" i="267"/>
  <c r="CD539" i="267"/>
  <c r="CC539" i="267"/>
  <c r="BZ539" i="267"/>
  <c r="BY539" i="267"/>
  <c r="BV539" i="267"/>
  <c r="BU539" i="267"/>
  <c r="BP539" i="267"/>
  <c r="BO539" i="267"/>
  <c r="BN539" i="267"/>
  <c r="BM539" i="267"/>
  <c r="BR539" i="267" s="1"/>
  <c r="BL539" i="267"/>
  <c r="BH539" i="267"/>
  <c r="BG539" i="267"/>
  <c r="BF539" i="267"/>
  <c r="BE539" i="267"/>
  <c r="BA539" i="267"/>
  <c r="AX539" i="267"/>
  <c r="BB539" i="267" s="1"/>
  <c r="AW539" i="267"/>
  <c r="CN538" i="267"/>
  <c r="CI538" i="267"/>
  <c r="CH538" i="267"/>
  <c r="CM538" i="267" s="1"/>
  <c r="CG538" i="267"/>
  <c r="CD538" i="267"/>
  <c r="CC538" i="267"/>
  <c r="BZ538" i="267"/>
  <c r="BY538" i="267"/>
  <c r="BV538" i="267"/>
  <c r="BU538" i="267"/>
  <c r="BP538" i="267"/>
  <c r="BO538" i="267"/>
  <c r="BN538" i="267"/>
  <c r="BM538" i="267"/>
  <c r="BR538" i="267" s="1"/>
  <c r="BL538" i="267"/>
  <c r="BH538" i="267"/>
  <c r="BG538" i="267"/>
  <c r="BF538" i="267"/>
  <c r="BE538" i="267"/>
  <c r="BA538" i="267"/>
  <c r="AX538" i="267"/>
  <c r="AW538" i="267"/>
  <c r="CN537" i="267"/>
  <c r="CI537" i="267"/>
  <c r="CH537" i="267"/>
  <c r="CM537" i="267" s="1"/>
  <c r="CG537" i="267"/>
  <c r="CL537" i="267" s="1"/>
  <c r="CD537" i="267"/>
  <c r="CC537" i="267"/>
  <c r="BZ537" i="267"/>
  <c r="BY537" i="267"/>
  <c r="BV537" i="267"/>
  <c r="BU537" i="267"/>
  <c r="BP537" i="267"/>
  <c r="BO537" i="267"/>
  <c r="BN537" i="267"/>
  <c r="BM537" i="267"/>
  <c r="BR537" i="267" s="1"/>
  <c r="BL537" i="267"/>
  <c r="BH537" i="267"/>
  <c r="BG537" i="267"/>
  <c r="BF537" i="267"/>
  <c r="BE537" i="267"/>
  <c r="BA537" i="267"/>
  <c r="AX537" i="267"/>
  <c r="BB537" i="267" s="1"/>
  <c r="AW537" i="267"/>
  <c r="CN536" i="267"/>
  <c r="CI536" i="267"/>
  <c r="CH536" i="267"/>
  <c r="CM536" i="267" s="1"/>
  <c r="CG536" i="267"/>
  <c r="CL536" i="267" s="1"/>
  <c r="CD536" i="267"/>
  <c r="CC536" i="267"/>
  <c r="BZ536" i="267"/>
  <c r="BY536" i="267"/>
  <c r="BV536" i="267"/>
  <c r="BU536" i="267"/>
  <c r="BP536" i="267"/>
  <c r="BO536" i="267"/>
  <c r="BN536" i="267"/>
  <c r="BM536" i="267"/>
  <c r="BR536" i="267" s="1"/>
  <c r="BL536" i="267"/>
  <c r="BH536" i="267"/>
  <c r="BG536" i="267"/>
  <c r="BF536" i="267"/>
  <c r="BE536" i="267"/>
  <c r="BA536" i="267"/>
  <c r="AX536" i="267"/>
  <c r="BB536" i="267" s="1"/>
  <c r="AW536" i="267"/>
  <c r="CN535" i="267"/>
  <c r="CI535" i="267"/>
  <c r="CH535" i="267"/>
  <c r="CM535" i="267" s="1"/>
  <c r="CG535" i="267"/>
  <c r="CL535" i="267" s="1"/>
  <c r="CD535" i="267"/>
  <c r="CC535" i="267"/>
  <c r="BZ535" i="267"/>
  <c r="BY535" i="267"/>
  <c r="BV535" i="267"/>
  <c r="BU535" i="267"/>
  <c r="BP535" i="267"/>
  <c r="BO535" i="267"/>
  <c r="BN535" i="267"/>
  <c r="BM535" i="267"/>
  <c r="BR535" i="267" s="1"/>
  <c r="BL535" i="267"/>
  <c r="BH535" i="267"/>
  <c r="BG535" i="267"/>
  <c r="BF535" i="267"/>
  <c r="BE535" i="267"/>
  <c r="BA535" i="267"/>
  <c r="AX535" i="267"/>
  <c r="BB535" i="267" s="1"/>
  <c r="AW535" i="267"/>
  <c r="CN534" i="267"/>
  <c r="CI534" i="267"/>
  <c r="CH534" i="267"/>
  <c r="CM534" i="267" s="1"/>
  <c r="CG534" i="267"/>
  <c r="CD534" i="267"/>
  <c r="CC534" i="267"/>
  <c r="BZ534" i="267"/>
  <c r="BY534" i="267"/>
  <c r="BV534" i="267"/>
  <c r="BU534" i="267"/>
  <c r="BP534" i="267"/>
  <c r="BO534" i="267"/>
  <c r="BN534" i="267"/>
  <c r="BM534" i="267"/>
  <c r="BR534" i="267" s="1"/>
  <c r="BL534" i="267"/>
  <c r="BH534" i="267"/>
  <c r="BG534" i="267"/>
  <c r="BF534" i="267"/>
  <c r="BE534" i="267"/>
  <c r="BA534" i="267"/>
  <c r="AX534" i="267"/>
  <c r="BB534" i="267" s="1"/>
  <c r="AW534" i="267"/>
  <c r="CN533" i="267"/>
  <c r="CI533" i="267"/>
  <c r="CH533" i="267"/>
  <c r="CM533" i="267" s="1"/>
  <c r="CG533" i="267"/>
  <c r="CL533" i="267" s="1"/>
  <c r="CD533" i="267"/>
  <c r="CC533" i="267"/>
  <c r="BZ533" i="267"/>
  <c r="BY533" i="267"/>
  <c r="BV533" i="267"/>
  <c r="BU533" i="267"/>
  <c r="BP533" i="267"/>
  <c r="BO533" i="267"/>
  <c r="BN533" i="267"/>
  <c r="BM533" i="267"/>
  <c r="BR533" i="267" s="1"/>
  <c r="BL533" i="267"/>
  <c r="BH533" i="267"/>
  <c r="BG533" i="267"/>
  <c r="BF533" i="267"/>
  <c r="BE533" i="267"/>
  <c r="BA533" i="267"/>
  <c r="AX533" i="267"/>
  <c r="BB533" i="267" s="1"/>
  <c r="AW533" i="267"/>
  <c r="CN532" i="267"/>
  <c r="CI532" i="267"/>
  <c r="CH532" i="267"/>
  <c r="CM532" i="267" s="1"/>
  <c r="CG532" i="267"/>
  <c r="CD532" i="267"/>
  <c r="CC532" i="267"/>
  <c r="BZ532" i="267"/>
  <c r="BY532" i="267"/>
  <c r="BV532" i="267"/>
  <c r="BU532" i="267"/>
  <c r="BP532" i="267"/>
  <c r="BO532" i="267"/>
  <c r="BN532" i="267"/>
  <c r="BM532" i="267"/>
  <c r="BR532" i="267" s="1"/>
  <c r="BL532" i="267"/>
  <c r="BH532" i="267"/>
  <c r="BG532" i="267"/>
  <c r="BF532" i="267"/>
  <c r="BE532" i="267"/>
  <c r="BA532" i="267"/>
  <c r="AX532" i="267"/>
  <c r="BB532" i="267" s="1"/>
  <c r="AW532" i="267"/>
  <c r="CN531" i="267"/>
  <c r="CI531" i="267"/>
  <c r="CH531" i="267"/>
  <c r="CM531" i="267" s="1"/>
  <c r="CG531" i="267"/>
  <c r="CL531" i="267" s="1"/>
  <c r="CD531" i="267"/>
  <c r="CC531" i="267"/>
  <c r="BZ531" i="267"/>
  <c r="BY531" i="267"/>
  <c r="BV531" i="267"/>
  <c r="BU531" i="267"/>
  <c r="BP531" i="267"/>
  <c r="BO531" i="267"/>
  <c r="BN531" i="267"/>
  <c r="BM531" i="267"/>
  <c r="BR531" i="267" s="1"/>
  <c r="BL531" i="267"/>
  <c r="BH531" i="267"/>
  <c r="BG531" i="267"/>
  <c r="BF531" i="267"/>
  <c r="BE531" i="267"/>
  <c r="BA531" i="267"/>
  <c r="AX531" i="267"/>
  <c r="BB531" i="267" s="1"/>
  <c r="AW531" i="267"/>
  <c r="CN530" i="267"/>
  <c r="CI530" i="267"/>
  <c r="CH530" i="267"/>
  <c r="CM530" i="267" s="1"/>
  <c r="CG530" i="267"/>
  <c r="CL530" i="267" s="1"/>
  <c r="CD530" i="267"/>
  <c r="CC530" i="267"/>
  <c r="BZ530" i="267"/>
  <c r="BY530" i="267"/>
  <c r="BV530" i="267"/>
  <c r="BU530" i="267"/>
  <c r="BP530" i="267"/>
  <c r="BO530" i="267"/>
  <c r="BN530" i="267"/>
  <c r="BM530" i="267"/>
  <c r="BR530" i="267" s="1"/>
  <c r="BL530" i="267"/>
  <c r="BH530" i="267"/>
  <c r="BG530" i="267"/>
  <c r="BF530" i="267"/>
  <c r="BE530" i="267"/>
  <c r="BA530" i="267"/>
  <c r="AX530" i="267"/>
  <c r="BB530" i="267" s="1"/>
  <c r="AW530" i="267"/>
  <c r="CN529" i="267"/>
  <c r="CI529" i="267"/>
  <c r="CH529" i="267"/>
  <c r="CM529" i="267" s="1"/>
  <c r="CG529" i="267"/>
  <c r="CL529" i="267" s="1"/>
  <c r="CD529" i="267"/>
  <c r="CC529" i="267"/>
  <c r="BZ529" i="267"/>
  <c r="BY529" i="267"/>
  <c r="BV529" i="267"/>
  <c r="BU529" i="267"/>
  <c r="BP529" i="267"/>
  <c r="BO529" i="267"/>
  <c r="BN529" i="267"/>
  <c r="BM529" i="267"/>
  <c r="BR529" i="267" s="1"/>
  <c r="BL529" i="267"/>
  <c r="BH529" i="267"/>
  <c r="BG529" i="267"/>
  <c r="BF529" i="267"/>
  <c r="BE529" i="267"/>
  <c r="BA529" i="267"/>
  <c r="AX529" i="267"/>
  <c r="BB529" i="267" s="1"/>
  <c r="AW529" i="267"/>
  <c r="CN528" i="267"/>
  <c r="CI528" i="267"/>
  <c r="CH528" i="267"/>
  <c r="CM528" i="267" s="1"/>
  <c r="CG528" i="267"/>
  <c r="CD528" i="267"/>
  <c r="CC528" i="267"/>
  <c r="BZ528" i="267"/>
  <c r="BY528" i="267"/>
  <c r="BV528" i="267"/>
  <c r="BU528" i="267"/>
  <c r="BP528" i="267"/>
  <c r="BO528" i="267"/>
  <c r="BN528" i="267"/>
  <c r="BM528" i="267"/>
  <c r="BR528" i="267" s="1"/>
  <c r="BL528" i="267"/>
  <c r="BH528" i="267"/>
  <c r="BG528" i="267"/>
  <c r="BF528" i="267"/>
  <c r="BE528" i="267"/>
  <c r="BA528" i="267"/>
  <c r="AX528" i="267"/>
  <c r="BB528" i="267" s="1"/>
  <c r="AW528" i="267"/>
  <c r="CN527" i="267"/>
  <c r="CI527" i="267"/>
  <c r="CH527" i="267"/>
  <c r="CM527" i="267" s="1"/>
  <c r="CG527" i="267"/>
  <c r="CL527" i="267" s="1"/>
  <c r="CD527" i="267"/>
  <c r="CC527" i="267"/>
  <c r="BZ527" i="267"/>
  <c r="BY527" i="267"/>
  <c r="BV527" i="267"/>
  <c r="BU527" i="267"/>
  <c r="BP527" i="267"/>
  <c r="BO527" i="267"/>
  <c r="BN527" i="267"/>
  <c r="BM527" i="267"/>
  <c r="BR527" i="267" s="1"/>
  <c r="BL527" i="267"/>
  <c r="BH527" i="267"/>
  <c r="BG527" i="267"/>
  <c r="BF527" i="267"/>
  <c r="BE527" i="267"/>
  <c r="BA527" i="267"/>
  <c r="AX527" i="267"/>
  <c r="BB527" i="267" s="1"/>
  <c r="AW527" i="267"/>
  <c r="CN526" i="267"/>
  <c r="CI526" i="267"/>
  <c r="CH526" i="267"/>
  <c r="CM526" i="267" s="1"/>
  <c r="CG526" i="267"/>
  <c r="CL526" i="267" s="1"/>
  <c r="CD526" i="267"/>
  <c r="CC526" i="267"/>
  <c r="BZ526" i="267"/>
  <c r="BY526" i="267"/>
  <c r="BV526" i="267"/>
  <c r="BU526" i="267"/>
  <c r="BP526" i="267"/>
  <c r="BO526" i="267"/>
  <c r="BN526" i="267"/>
  <c r="BM526" i="267"/>
  <c r="BR526" i="267" s="1"/>
  <c r="BL526" i="267"/>
  <c r="BH526" i="267"/>
  <c r="BG526" i="267"/>
  <c r="BF526" i="267"/>
  <c r="BE526" i="267"/>
  <c r="BA526" i="267"/>
  <c r="AX526" i="267"/>
  <c r="BB526" i="267" s="1"/>
  <c r="AW526" i="267"/>
  <c r="CN525" i="267"/>
  <c r="CI525" i="267"/>
  <c r="CH525" i="267"/>
  <c r="CM525" i="267" s="1"/>
  <c r="CG525" i="267"/>
  <c r="CL525" i="267" s="1"/>
  <c r="CD525" i="267"/>
  <c r="CC525" i="267"/>
  <c r="BZ525" i="267"/>
  <c r="BY525" i="267"/>
  <c r="BV525" i="267"/>
  <c r="BU525" i="267"/>
  <c r="BP525" i="267"/>
  <c r="BO525" i="267"/>
  <c r="BN525" i="267"/>
  <c r="BM525" i="267"/>
  <c r="BR525" i="267" s="1"/>
  <c r="BL525" i="267"/>
  <c r="BH525" i="267"/>
  <c r="BG525" i="267"/>
  <c r="BF525" i="267"/>
  <c r="BE525" i="267"/>
  <c r="BA525" i="267"/>
  <c r="AX525" i="267"/>
  <c r="BB525" i="267" s="1"/>
  <c r="AW525" i="267"/>
  <c r="CN524" i="267"/>
  <c r="CI524" i="267"/>
  <c r="CH524" i="267"/>
  <c r="CM524" i="267" s="1"/>
  <c r="CG524" i="267"/>
  <c r="CL524" i="267" s="1"/>
  <c r="CD524" i="267"/>
  <c r="CC524" i="267"/>
  <c r="BZ524" i="267"/>
  <c r="BY524" i="267"/>
  <c r="BV524" i="267"/>
  <c r="BU524" i="267"/>
  <c r="BP524" i="267"/>
  <c r="BO524" i="267"/>
  <c r="BN524" i="267"/>
  <c r="BM524" i="267"/>
  <c r="BR524" i="267" s="1"/>
  <c r="BL524" i="267"/>
  <c r="BH524" i="267"/>
  <c r="BG524" i="267"/>
  <c r="BF524" i="267"/>
  <c r="BE524" i="267"/>
  <c r="BA524" i="267"/>
  <c r="AX524" i="267"/>
  <c r="BB524" i="267" s="1"/>
  <c r="AW524" i="267"/>
  <c r="CN523" i="267"/>
  <c r="CI523" i="267"/>
  <c r="CH523" i="267"/>
  <c r="CM523" i="267" s="1"/>
  <c r="CG523" i="267"/>
  <c r="CL523" i="267" s="1"/>
  <c r="CD523" i="267"/>
  <c r="CC523" i="267"/>
  <c r="BZ523" i="267"/>
  <c r="BY523" i="267"/>
  <c r="BV523" i="267"/>
  <c r="BU523" i="267"/>
  <c r="BP523" i="267"/>
  <c r="BO523" i="267"/>
  <c r="BN523" i="267"/>
  <c r="BM523" i="267"/>
  <c r="BR523" i="267" s="1"/>
  <c r="BL523" i="267"/>
  <c r="BH523" i="267"/>
  <c r="BG523" i="267"/>
  <c r="BF523" i="267"/>
  <c r="BE523" i="267"/>
  <c r="BA523" i="267"/>
  <c r="AX523" i="267"/>
  <c r="BB523" i="267" s="1"/>
  <c r="AW523" i="267"/>
  <c r="CN522" i="267"/>
  <c r="CI522" i="267"/>
  <c r="CH522" i="267"/>
  <c r="CM522" i="267" s="1"/>
  <c r="CG522" i="267"/>
  <c r="CD522" i="267"/>
  <c r="CC522" i="267"/>
  <c r="BZ522" i="267"/>
  <c r="BY522" i="267"/>
  <c r="BV522" i="267"/>
  <c r="BU522" i="267"/>
  <c r="BP522" i="267"/>
  <c r="BO522" i="267"/>
  <c r="BN522" i="267"/>
  <c r="BM522" i="267"/>
  <c r="BR522" i="267" s="1"/>
  <c r="BL522" i="267"/>
  <c r="BH522" i="267"/>
  <c r="BG522" i="267"/>
  <c r="BF522" i="267"/>
  <c r="BE522" i="267"/>
  <c r="BA522" i="267"/>
  <c r="AX522" i="267"/>
  <c r="BB522" i="267" s="1"/>
  <c r="AW522" i="267"/>
  <c r="CN521" i="267"/>
  <c r="CI521" i="267"/>
  <c r="CH521" i="267"/>
  <c r="CM521" i="267" s="1"/>
  <c r="CG521" i="267"/>
  <c r="CL521" i="267" s="1"/>
  <c r="CD521" i="267"/>
  <c r="CC521" i="267"/>
  <c r="BZ521" i="267"/>
  <c r="BY521" i="267"/>
  <c r="BV521" i="267"/>
  <c r="BU521" i="267"/>
  <c r="BP521" i="267"/>
  <c r="BO521" i="267"/>
  <c r="BN521" i="267"/>
  <c r="BM521" i="267"/>
  <c r="BR521" i="267" s="1"/>
  <c r="BL521" i="267"/>
  <c r="BH521" i="267"/>
  <c r="BG521" i="267"/>
  <c r="BF521" i="267"/>
  <c r="BE521" i="267"/>
  <c r="BA521" i="267"/>
  <c r="AX521" i="267"/>
  <c r="BB521" i="267" s="1"/>
  <c r="AW521" i="267"/>
  <c r="CN520" i="267"/>
  <c r="CI520" i="267"/>
  <c r="CH520" i="267"/>
  <c r="CM520" i="267" s="1"/>
  <c r="CG520" i="267"/>
  <c r="CL520" i="267" s="1"/>
  <c r="CD520" i="267"/>
  <c r="CC520" i="267"/>
  <c r="BZ520" i="267"/>
  <c r="BY520" i="267"/>
  <c r="BV520" i="267"/>
  <c r="BU520" i="267"/>
  <c r="BP520" i="267"/>
  <c r="BO520" i="267"/>
  <c r="BN520" i="267"/>
  <c r="BM520" i="267"/>
  <c r="BR520" i="267" s="1"/>
  <c r="BL520" i="267"/>
  <c r="BH520" i="267"/>
  <c r="BG520" i="267"/>
  <c r="BF520" i="267"/>
  <c r="BE520" i="267"/>
  <c r="BA520" i="267"/>
  <c r="AX520" i="267"/>
  <c r="BB520" i="267" s="1"/>
  <c r="AW520" i="267"/>
  <c r="CN519" i="267"/>
  <c r="CI519" i="267"/>
  <c r="CH519" i="267"/>
  <c r="CM519" i="267" s="1"/>
  <c r="CG519" i="267"/>
  <c r="CD519" i="267"/>
  <c r="CC519" i="267"/>
  <c r="BZ519" i="267"/>
  <c r="BY519" i="267"/>
  <c r="BV519" i="267"/>
  <c r="BU519" i="267"/>
  <c r="BP519" i="267"/>
  <c r="BO519" i="267"/>
  <c r="BN519" i="267"/>
  <c r="BM519" i="267"/>
  <c r="BR519" i="267" s="1"/>
  <c r="BL519" i="267"/>
  <c r="BH519" i="267"/>
  <c r="BG519" i="267"/>
  <c r="BF519" i="267"/>
  <c r="BE519" i="267"/>
  <c r="BA519" i="267"/>
  <c r="AX519" i="267"/>
  <c r="BB519" i="267" s="1"/>
  <c r="AW519" i="267"/>
  <c r="CN518" i="267"/>
  <c r="CI518" i="267"/>
  <c r="CH518" i="267"/>
  <c r="CM518" i="267" s="1"/>
  <c r="CG518" i="267"/>
  <c r="CD518" i="267"/>
  <c r="CC518" i="267"/>
  <c r="BZ518" i="267"/>
  <c r="BY518" i="267"/>
  <c r="BV518" i="267"/>
  <c r="BU518" i="267"/>
  <c r="BP518" i="267"/>
  <c r="BO518" i="267"/>
  <c r="BN518" i="267"/>
  <c r="BM518" i="267"/>
  <c r="BR518" i="267" s="1"/>
  <c r="BL518" i="267"/>
  <c r="BH518" i="267"/>
  <c r="BG518" i="267"/>
  <c r="BF518" i="267"/>
  <c r="BE518" i="267"/>
  <c r="BA518" i="267"/>
  <c r="AX518" i="267"/>
  <c r="AW518" i="267"/>
  <c r="CN517" i="267"/>
  <c r="CI517" i="267"/>
  <c r="CH517" i="267"/>
  <c r="CM517" i="267" s="1"/>
  <c r="CG517" i="267"/>
  <c r="CL517" i="267" s="1"/>
  <c r="CD517" i="267"/>
  <c r="CC517" i="267"/>
  <c r="BZ517" i="267"/>
  <c r="BY517" i="267"/>
  <c r="BV517" i="267"/>
  <c r="BU517" i="267"/>
  <c r="BP517" i="267"/>
  <c r="BO517" i="267"/>
  <c r="BN517" i="267"/>
  <c r="BM517" i="267"/>
  <c r="BR517" i="267" s="1"/>
  <c r="BL517" i="267"/>
  <c r="BH517" i="267"/>
  <c r="BG517" i="267"/>
  <c r="BF517" i="267"/>
  <c r="BE517" i="267"/>
  <c r="BA517" i="267"/>
  <c r="AX517" i="267"/>
  <c r="BB517" i="267" s="1"/>
  <c r="AW517" i="267"/>
  <c r="CN516" i="267"/>
  <c r="CI516" i="267"/>
  <c r="CH516" i="267"/>
  <c r="CM516" i="267" s="1"/>
  <c r="CG516" i="267"/>
  <c r="CL516" i="267" s="1"/>
  <c r="CD516" i="267"/>
  <c r="CC516" i="267"/>
  <c r="BZ516" i="267"/>
  <c r="BY516" i="267"/>
  <c r="BV516" i="267"/>
  <c r="BU516" i="267"/>
  <c r="BP516" i="267"/>
  <c r="BO516" i="267"/>
  <c r="BN516" i="267"/>
  <c r="BM516" i="267"/>
  <c r="BR516" i="267" s="1"/>
  <c r="BL516" i="267"/>
  <c r="BH516" i="267"/>
  <c r="BG516" i="267"/>
  <c r="BF516" i="267"/>
  <c r="BE516" i="267"/>
  <c r="BA516" i="267"/>
  <c r="AX516" i="267"/>
  <c r="BB516" i="267" s="1"/>
  <c r="AW516" i="267"/>
  <c r="CN515" i="267"/>
  <c r="CI515" i="267"/>
  <c r="CH515" i="267"/>
  <c r="CM515" i="267" s="1"/>
  <c r="CG515" i="267"/>
  <c r="CL515" i="267" s="1"/>
  <c r="CD515" i="267"/>
  <c r="CC515" i="267"/>
  <c r="BZ515" i="267"/>
  <c r="BY515" i="267"/>
  <c r="BV515" i="267"/>
  <c r="BU515" i="267"/>
  <c r="BP515" i="267"/>
  <c r="BO515" i="267"/>
  <c r="BN515" i="267"/>
  <c r="BM515" i="267"/>
  <c r="BR515" i="267" s="1"/>
  <c r="BL515" i="267"/>
  <c r="BH515" i="267"/>
  <c r="BG515" i="267"/>
  <c r="BF515" i="267"/>
  <c r="BE515" i="267"/>
  <c r="BA515" i="267"/>
  <c r="AX515" i="267"/>
  <c r="BB515" i="267" s="1"/>
  <c r="AW515" i="267"/>
  <c r="CN514" i="267"/>
  <c r="CI514" i="267"/>
  <c r="CH514" i="267"/>
  <c r="CM514" i="267" s="1"/>
  <c r="CG514" i="267"/>
  <c r="CD514" i="267"/>
  <c r="CC514" i="267"/>
  <c r="BZ514" i="267"/>
  <c r="BY514" i="267"/>
  <c r="BV514" i="267"/>
  <c r="BU514" i="267"/>
  <c r="BP514" i="267"/>
  <c r="BO514" i="267"/>
  <c r="BN514" i="267"/>
  <c r="BM514" i="267"/>
  <c r="BR514" i="267" s="1"/>
  <c r="BL514" i="267"/>
  <c r="BH514" i="267"/>
  <c r="BG514" i="267"/>
  <c r="BF514" i="267"/>
  <c r="BE514" i="267"/>
  <c r="BA514" i="267"/>
  <c r="AX514" i="267"/>
  <c r="BB514" i="267" s="1"/>
  <c r="AW514" i="267"/>
  <c r="CN513" i="267"/>
  <c r="CI513" i="267"/>
  <c r="CH513" i="267"/>
  <c r="CM513" i="267" s="1"/>
  <c r="CG513" i="267"/>
  <c r="CL513" i="267" s="1"/>
  <c r="CD513" i="267"/>
  <c r="CC513" i="267"/>
  <c r="BZ513" i="267"/>
  <c r="BY513" i="267"/>
  <c r="BV513" i="267"/>
  <c r="BU513" i="267"/>
  <c r="BP513" i="267"/>
  <c r="BO513" i="267"/>
  <c r="BN513" i="267"/>
  <c r="BM513" i="267"/>
  <c r="BR513" i="267" s="1"/>
  <c r="BL513" i="267"/>
  <c r="BH513" i="267"/>
  <c r="BG513" i="267"/>
  <c r="BF513" i="267"/>
  <c r="BE513" i="267"/>
  <c r="BA513" i="267"/>
  <c r="AX513" i="267"/>
  <c r="BB513" i="267" s="1"/>
  <c r="AW513" i="267"/>
  <c r="CN512" i="267"/>
  <c r="CI512" i="267"/>
  <c r="CH512" i="267"/>
  <c r="CM512" i="267" s="1"/>
  <c r="CG512" i="267"/>
  <c r="CL512" i="267" s="1"/>
  <c r="CD512" i="267"/>
  <c r="CC512" i="267"/>
  <c r="BZ512" i="267"/>
  <c r="BY512" i="267"/>
  <c r="BV512" i="267"/>
  <c r="BU512" i="267"/>
  <c r="BP512" i="267"/>
  <c r="BO512" i="267"/>
  <c r="BN512" i="267"/>
  <c r="BM512" i="267"/>
  <c r="BR512" i="267" s="1"/>
  <c r="BL512" i="267"/>
  <c r="BH512" i="267"/>
  <c r="BG512" i="267"/>
  <c r="BF512" i="267"/>
  <c r="BE512" i="267"/>
  <c r="BA512" i="267"/>
  <c r="AX512" i="267"/>
  <c r="BB512" i="267" s="1"/>
  <c r="AW512" i="267"/>
  <c r="CN511" i="267"/>
  <c r="CI511" i="267"/>
  <c r="CH511" i="267"/>
  <c r="CM511" i="267" s="1"/>
  <c r="CG511" i="267"/>
  <c r="CD511" i="267"/>
  <c r="CC511" i="267"/>
  <c r="BZ511" i="267"/>
  <c r="BY511" i="267"/>
  <c r="BV511" i="267"/>
  <c r="BU511" i="267"/>
  <c r="BP511" i="267"/>
  <c r="BO511" i="267"/>
  <c r="BN511" i="267"/>
  <c r="BM511" i="267"/>
  <c r="BR511" i="267" s="1"/>
  <c r="BL511" i="267"/>
  <c r="BH511" i="267"/>
  <c r="BG511" i="267"/>
  <c r="BF511" i="267"/>
  <c r="BE511" i="267"/>
  <c r="BA511" i="267"/>
  <c r="AX511" i="267"/>
  <c r="BB511" i="267" s="1"/>
  <c r="AW511" i="267"/>
  <c r="CN510" i="267"/>
  <c r="CI510" i="267"/>
  <c r="CH510" i="267"/>
  <c r="CM510" i="267" s="1"/>
  <c r="CG510" i="267"/>
  <c r="CL510" i="267" s="1"/>
  <c r="CD510" i="267"/>
  <c r="CC510" i="267"/>
  <c r="BZ510" i="267"/>
  <c r="BY510" i="267"/>
  <c r="BV510" i="267"/>
  <c r="BU510" i="267"/>
  <c r="BP510" i="267"/>
  <c r="BO510" i="267"/>
  <c r="BN510" i="267"/>
  <c r="BM510" i="267"/>
  <c r="BR510" i="267" s="1"/>
  <c r="BL510" i="267"/>
  <c r="BH510" i="267"/>
  <c r="BG510" i="267"/>
  <c r="BF510" i="267"/>
  <c r="BE510" i="267"/>
  <c r="BA510" i="267"/>
  <c r="AX510" i="267"/>
  <c r="BB510" i="267" s="1"/>
  <c r="AW510" i="267"/>
  <c r="CN509" i="267"/>
  <c r="CI509" i="267"/>
  <c r="CH509" i="267"/>
  <c r="CM509" i="267" s="1"/>
  <c r="CG509" i="267"/>
  <c r="CL509" i="267" s="1"/>
  <c r="CD509" i="267"/>
  <c r="CC509" i="267"/>
  <c r="BZ509" i="267"/>
  <c r="BY509" i="267"/>
  <c r="BV509" i="267"/>
  <c r="BU509" i="267"/>
  <c r="BP509" i="267"/>
  <c r="BO509" i="267"/>
  <c r="BN509" i="267"/>
  <c r="BM509" i="267"/>
  <c r="BR509" i="267" s="1"/>
  <c r="BL509" i="267"/>
  <c r="BH509" i="267"/>
  <c r="BG509" i="267"/>
  <c r="BF509" i="267"/>
  <c r="BE509" i="267"/>
  <c r="BA509" i="267"/>
  <c r="AX509" i="267"/>
  <c r="AW509" i="267"/>
  <c r="CN508" i="267"/>
  <c r="CI508" i="267"/>
  <c r="CH508" i="267"/>
  <c r="CM508" i="267" s="1"/>
  <c r="CG508" i="267"/>
  <c r="CL508" i="267" s="1"/>
  <c r="CD508" i="267"/>
  <c r="CC508" i="267"/>
  <c r="BZ508" i="267"/>
  <c r="BY508" i="267"/>
  <c r="BV508" i="267"/>
  <c r="BU508" i="267"/>
  <c r="BP508" i="267"/>
  <c r="BO508" i="267"/>
  <c r="BN508" i="267"/>
  <c r="BM508" i="267"/>
  <c r="BR508" i="267" s="1"/>
  <c r="BL508" i="267"/>
  <c r="BH508" i="267"/>
  <c r="BG508" i="267"/>
  <c r="BF508" i="267"/>
  <c r="BE508" i="267"/>
  <c r="BA508" i="267"/>
  <c r="AX508" i="267"/>
  <c r="BB508" i="267" s="1"/>
  <c r="AW508" i="267"/>
  <c r="CN507" i="267"/>
  <c r="CI507" i="267"/>
  <c r="CH507" i="267"/>
  <c r="CM507" i="267" s="1"/>
  <c r="CG507" i="267"/>
  <c r="CL507" i="267" s="1"/>
  <c r="CD507" i="267"/>
  <c r="CC507" i="267"/>
  <c r="BZ507" i="267"/>
  <c r="BY507" i="267"/>
  <c r="BV507" i="267"/>
  <c r="BU507" i="267"/>
  <c r="BP507" i="267"/>
  <c r="BO507" i="267"/>
  <c r="BN507" i="267"/>
  <c r="BM507" i="267"/>
  <c r="BR507" i="267" s="1"/>
  <c r="BL507" i="267"/>
  <c r="BH507" i="267"/>
  <c r="BG507" i="267"/>
  <c r="BF507" i="267"/>
  <c r="BE507" i="267"/>
  <c r="BA507" i="267"/>
  <c r="AX507" i="267"/>
  <c r="BB507" i="267" s="1"/>
  <c r="AW507" i="267"/>
  <c r="CN506" i="267"/>
  <c r="CI506" i="267"/>
  <c r="CH506" i="267"/>
  <c r="CM506" i="267" s="1"/>
  <c r="CG506" i="267"/>
  <c r="CD506" i="267"/>
  <c r="CC506" i="267"/>
  <c r="BZ506" i="267"/>
  <c r="BY506" i="267"/>
  <c r="BV506" i="267"/>
  <c r="BU506" i="267"/>
  <c r="BP506" i="267"/>
  <c r="BO506" i="267"/>
  <c r="BN506" i="267"/>
  <c r="BM506" i="267"/>
  <c r="BR506" i="267" s="1"/>
  <c r="BL506" i="267"/>
  <c r="BH506" i="267"/>
  <c r="BG506" i="267"/>
  <c r="BF506" i="267"/>
  <c r="BE506" i="267"/>
  <c r="BA506" i="267"/>
  <c r="AX506" i="267"/>
  <c r="BB506" i="267" s="1"/>
  <c r="AW506" i="267"/>
  <c r="CN505" i="267"/>
  <c r="CI505" i="267"/>
  <c r="CH505" i="267"/>
  <c r="CM505" i="267" s="1"/>
  <c r="CG505" i="267"/>
  <c r="CL505" i="267" s="1"/>
  <c r="CD505" i="267"/>
  <c r="CC505" i="267"/>
  <c r="BZ505" i="267"/>
  <c r="BY505" i="267"/>
  <c r="BV505" i="267"/>
  <c r="BU505" i="267"/>
  <c r="BP505" i="267"/>
  <c r="BO505" i="267"/>
  <c r="BN505" i="267"/>
  <c r="BM505" i="267"/>
  <c r="BR505" i="267" s="1"/>
  <c r="BL505" i="267"/>
  <c r="BH505" i="267"/>
  <c r="BG505" i="267"/>
  <c r="BF505" i="267"/>
  <c r="BE505" i="267"/>
  <c r="BA505" i="267"/>
  <c r="AX505" i="267"/>
  <c r="AW505" i="267"/>
  <c r="CN504" i="267"/>
  <c r="CI504" i="267"/>
  <c r="CH504" i="267"/>
  <c r="CM504" i="267" s="1"/>
  <c r="CG504" i="267"/>
  <c r="CL504" i="267" s="1"/>
  <c r="CD504" i="267"/>
  <c r="CC504" i="267"/>
  <c r="BZ504" i="267"/>
  <c r="BY504" i="267"/>
  <c r="BV504" i="267"/>
  <c r="BU504" i="267"/>
  <c r="BP504" i="267"/>
  <c r="BO504" i="267"/>
  <c r="BN504" i="267"/>
  <c r="BM504" i="267"/>
  <c r="BR504" i="267" s="1"/>
  <c r="BL504" i="267"/>
  <c r="BH504" i="267"/>
  <c r="BG504" i="267"/>
  <c r="BF504" i="267"/>
  <c r="BE504" i="267"/>
  <c r="BA504" i="267"/>
  <c r="AX504" i="267"/>
  <c r="BB504" i="267" s="1"/>
  <c r="AW504" i="267"/>
  <c r="CN503" i="267"/>
  <c r="CI503" i="267"/>
  <c r="CH503" i="267"/>
  <c r="CM503" i="267" s="1"/>
  <c r="CG503" i="267"/>
  <c r="CL503" i="267" s="1"/>
  <c r="CD503" i="267"/>
  <c r="CC503" i="267"/>
  <c r="BZ503" i="267"/>
  <c r="BY503" i="267"/>
  <c r="BV503" i="267"/>
  <c r="BU503" i="267"/>
  <c r="BP503" i="267"/>
  <c r="BO503" i="267"/>
  <c r="BN503" i="267"/>
  <c r="BM503" i="267"/>
  <c r="BR503" i="267" s="1"/>
  <c r="BL503" i="267"/>
  <c r="BH503" i="267"/>
  <c r="BG503" i="267"/>
  <c r="BF503" i="267"/>
  <c r="BE503" i="267"/>
  <c r="BA503" i="267"/>
  <c r="AX503" i="267"/>
  <c r="BB503" i="267" s="1"/>
  <c r="AW503" i="267"/>
  <c r="CN502" i="267"/>
  <c r="CI502" i="267"/>
  <c r="CH502" i="267"/>
  <c r="CM502" i="267" s="1"/>
  <c r="CG502" i="267"/>
  <c r="CD502" i="267"/>
  <c r="CC502" i="267"/>
  <c r="BZ502" i="267"/>
  <c r="BY502" i="267"/>
  <c r="BV502" i="267"/>
  <c r="BU502" i="267"/>
  <c r="BP502" i="267"/>
  <c r="BO502" i="267"/>
  <c r="BN502" i="267"/>
  <c r="BM502" i="267"/>
  <c r="BR502" i="267" s="1"/>
  <c r="BL502" i="267"/>
  <c r="BH502" i="267"/>
  <c r="BG502" i="267"/>
  <c r="BF502" i="267"/>
  <c r="BE502" i="267"/>
  <c r="BA502" i="267"/>
  <c r="AX502" i="267"/>
  <c r="AW502" i="267"/>
  <c r="CN501" i="267"/>
  <c r="CI501" i="267"/>
  <c r="CH501" i="267"/>
  <c r="CM501" i="267" s="1"/>
  <c r="CG501" i="267"/>
  <c r="CL501" i="267" s="1"/>
  <c r="CD501" i="267"/>
  <c r="CC501" i="267"/>
  <c r="BZ501" i="267"/>
  <c r="BY501" i="267"/>
  <c r="BV501" i="267"/>
  <c r="BU501" i="267"/>
  <c r="BP501" i="267"/>
  <c r="BO501" i="267"/>
  <c r="BN501" i="267"/>
  <c r="BM501" i="267"/>
  <c r="BR501" i="267" s="1"/>
  <c r="BL501" i="267"/>
  <c r="BH501" i="267"/>
  <c r="BG501" i="267"/>
  <c r="BF501" i="267"/>
  <c r="BE501" i="267"/>
  <c r="BA501" i="267"/>
  <c r="AX501" i="267"/>
  <c r="BB501" i="267" s="1"/>
  <c r="AW501" i="267"/>
  <c r="CN500" i="267"/>
  <c r="CI500" i="267"/>
  <c r="CH500" i="267"/>
  <c r="CM500" i="267" s="1"/>
  <c r="CG500" i="267"/>
  <c r="CL500" i="267" s="1"/>
  <c r="CD500" i="267"/>
  <c r="CC500" i="267"/>
  <c r="BZ500" i="267"/>
  <c r="BY500" i="267"/>
  <c r="BV500" i="267"/>
  <c r="BU500" i="267"/>
  <c r="BP500" i="267"/>
  <c r="BO500" i="267"/>
  <c r="BN500" i="267"/>
  <c r="BM500" i="267"/>
  <c r="BR500" i="267" s="1"/>
  <c r="BL500" i="267"/>
  <c r="BH500" i="267"/>
  <c r="BG500" i="267"/>
  <c r="BF500" i="267"/>
  <c r="BE500" i="267"/>
  <c r="BA500" i="267"/>
  <c r="AX500" i="267"/>
  <c r="BB500" i="267" s="1"/>
  <c r="AW500" i="267"/>
  <c r="CN499" i="267"/>
  <c r="CI499" i="267"/>
  <c r="CH499" i="267"/>
  <c r="CM499" i="267" s="1"/>
  <c r="CG499" i="267"/>
  <c r="CD499" i="267"/>
  <c r="CC499" i="267"/>
  <c r="BZ499" i="267"/>
  <c r="BY499" i="267"/>
  <c r="BV499" i="267"/>
  <c r="BU499" i="267"/>
  <c r="BP499" i="267"/>
  <c r="BO499" i="267"/>
  <c r="BN499" i="267"/>
  <c r="BM499" i="267"/>
  <c r="BR499" i="267" s="1"/>
  <c r="BL499" i="267"/>
  <c r="BH499" i="267"/>
  <c r="BG499" i="267"/>
  <c r="BF499" i="267"/>
  <c r="BE499" i="267"/>
  <c r="BA499" i="267"/>
  <c r="AX499" i="267"/>
  <c r="BB499" i="267" s="1"/>
  <c r="AW499" i="267"/>
  <c r="CN498" i="267"/>
  <c r="CI498" i="267"/>
  <c r="CH498" i="267"/>
  <c r="CM498" i="267" s="1"/>
  <c r="CG498" i="267"/>
  <c r="CL498" i="267" s="1"/>
  <c r="CD498" i="267"/>
  <c r="CC498" i="267"/>
  <c r="BZ498" i="267"/>
  <c r="BY498" i="267"/>
  <c r="BV498" i="267"/>
  <c r="BU498" i="267"/>
  <c r="BP498" i="267"/>
  <c r="BO498" i="267"/>
  <c r="BN498" i="267"/>
  <c r="BM498" i="267"/>
  <c r="BR498" i="267" s="1"/>
  <c r="BL498" i="267"/>
  <c r="BH498" i="267"/>
  <c r="BG498" i="267"/>
  <c r="BF498" i="267"/>
  <c r="BE498" i="267"/>
  <c r="BA498" i="267"/>
  <c r="AX498" i="267"/>
  <c r="BB498" i="267" s="1"/>
  <c r="AW498" i="267"/>
  <c r="CN497" i="267"/>
  <c r="CI497" i="267"/>
  <c r="CH497" i="267"/>
  <c r="CM497" i="267" s="1"/>
  <c r="CG497" i="267"/>
  <c r="CL497" i="267" s="1"/>
  <c r="CD497" i="267"/>
  <c r="CC497" i="267"/>
  <c r="BZ497" i="267"/>
  <c r="BY497" i="267"/>
  <c r="BV497" i="267"/>
  <c r="BU497" i="267"/>
  <c r="BP497" i="267"/>
  <c r="BO497" i="267"/>
  <c r="BN497" i="267"/>
  <c r="BM497" i="267"/>
  <c r="BR497" i="267" s="1"/>
  <c r="BL497" i="267"/>
  <c r="BH497" i="267"/>
  <c r="BG497" i="267"/>
  <c r="BF497" i="267"/>
  <c r="BE497" i="267"/>
  <c r="BA497" i="267"/>
  <c r="AX497" i="267"/>
  <c r="BB497" i="267" s="1"/>
  <c r="AW497" i="267"/>
  <c r="CN496" i="267"/>
  <c r="CI496" i="267"/>
  <c r="CH496" i="267"/>
  <c r="CM496" i="267" s="1"/>
  <c r="CG496" i="267"/>
  <c r="CL496" i="267" s="1"/>
  <c r="CD496" i="267"/>
  <c r="CC496" i="267"/>
  <c r="BZ496" i="267"/>
  <c r="BY496" i="267"/>
  <c r="BV496" i="267"/>
  <c r="BU496" i="267"/>
  <c r="BP496" i="267"/>
  <c r="BO496" i="267"/>
  <c r="BN496" i="267"/>
  <c r="BM496" i="267"/>
  <c r="BR496" i="267" s="1"/>
  <c r="BL496" i="267"/>
  <c r="BH496" i="267"/>
  <c r="BG496" i="267"/>
  <c r="BF496" i="267"/>
  <c r="BE496" i="267"/>
  <c r="BA496" i="267"/>
  <c r="AX496" i="267"/>
  <c r="BB496" i="267" s="1"/>
  <c r="AW496" i="267"/>
  <c r="CN495" i="267"/>
  <c r="CI495" i="267"/>
  <c r="CH495" i="267"/>
  <c r="CM495" i="267" s="1"/>
  <c r="CG495" i="267"/>
  <c r="CD495" i="267"/>
  <c r="CC495" i="267"/>
  <c r="BZ495" i="267"/>
  <c r="BY495" i="267"/>
  <c r="BV495" i="267"/>
  <c r="BU495" i="267"/>
  <c r="BP495" i="267"/>
  <c r="BO495" i="267"/>
  <c r="BN495" i="267"/>
  <c r="BM495" i="267"/>
  <c r="BR495" i="267" s="1"/>
  <c r="BL495" i="267"/>
  <c r="BH495" i="267"/>
  <c r="BG495" i="267"/>
  <c r="BF495" i="267"/>
  <c r="BE495" i="267"/>
  <c r="BA495" i="267"/>
  <c r="AX495" i="267"/>
  <c r="BB495" i="267" s="1"/>
  <c r="AW495" i="267"/>
  <c r="CN494" i="267"/>
  <c r="CI494" i="267"/>
  <c r="CH494" i="267"/>
  <c r="CM494" i="267" s="1"/>
  <c r="CG494" i="267"/>
  <c r="CL494" i="267" s="1"/>
  <c r="CD494" i="267"/>
  <c r="CC494" i="267"/>
  <c r="BZ494" i="267"/>
  <c r="BY494" i="267"/>
  <c r="BV494" i="267"/>
  <c r="BU494" i="267"/>
  <c r="BP494" i="267"/>
  <c r="BO494" i="267"/>
  <c r="BN494" i="267"/>
  <c r="BM494" i="267"/>
  <c r="BR494" i="267" s="1"/>
  <c r="BL494" i="267"/>
  <c r="BH494" i="267"/>
  <c r="BG494" i="267"/>
  <c r="BF494" i="267"/>
  <c r="BE494" i="267"/>
  <c r="BA494" i="267"/>
  <c r="AX494" i="267"/>
  <c r="BB494" i="267" s="1"/>
  <c r="AW494" i="267"/>
  <c r="CN493" i="267"/>
  <c r="CI493" i="267"/>
  <c r="CH493" i="267"/>
  <c r="CM493" i="267" s="1"/>
  <c r="CG493" i="267"/>
  <c r="CL493" i="267" s="1"/>
  <c r="CD493" i="267"/>
  <c r="CC493" i="267"/>
  <c r="BZ493" i="267"/>
  <c r="BY493" i="267"/>
  <c r="BV493" i="267"/>
  <c r="BU493" i="267"/>
  <c r="BP493" i="267"/>
  <c r="BO493" i="267"/>
  <c r="BN493" i="267"/>
  <c r="BM493" i="267"/>
  <c r="BR493" i="267" s="1"/>
  <c r="BL493" i="267"/>
  <c r="BH493" i="267"/>
  <c r="BG493" i="267"/>
  <c r="BF493" i="267"/>
  <c r="BE493" i="267"/>
  <c r="BA493" i="267"/>
  <c r="AX493" i="267"/>
  <c r="BB493" i="267" s="1"/>
  <c r="AW493" i="267"/>
  <c r="CN492" i="267"/>
  <c r="CI492" i="267"/>
  <c r="CH492" i="267"/>
  <c r="CM492" i="267" s="1"/>
  <c r="CG492" i="267"/>
  <c r="CL492" i="267" s="1"/>
  <c r="CD492" i="267"/>
  <c r="CC492" i="267"/>
  <c r="BZ492" i="267"/>
  <c r="BY492" i="267"/>
  <c r="BV492" i="267"/>
  <c r="BU492" i="267"/>
  <c r="BP492" i="267"/>
  <c r="BO492" i="267"/>
  <c r="BN492" i="267"/>
  <c r="BM492" i="267"/>
  <c r="BR492" i="267" s="1"/>
  <c r="BL492" i="267"/>
  <c r="BH492" i="267"/>
  <c r="BG492" i="267"/>
  <c r="BF492" i="267"/>
  <c r="BE492" i="267"/>
  <c r="BA492" i="267"/>
  <c r="AX492" i="267"/>
  <c r="BB492" i="267" s="1"/>
  <c r="AW492" i="267"/>
  <c r="CN491" i="267"/>
  <c r="CI491" i="267"/>
  <c r="CH491" i="267"/>
  <c r="CM491" i="267" s="1"/>
  <c r="CG491" i="267"/>
  <c r="CD491" i="267"/>
  <c r="CC491" i="267"/>
  <c r="BZ491" i="267"/>
  <c r="BY491" i="267"/>
  <c r="BV491" i="267"/>
  <c r="BU491" i="267"/>
  <c r="BP491" i="267"/>
  <c r="BO491" i="267"/>
  <c r="BN491" i="267"/>
  <c r="BM491" i="267"/>
  <c r="BR491" i="267" s="1"/>
  <c r="BL491" i="267"/>
  <c r="BH491" i="267"/>
  <c r="BG491" i="267"/>
  <c r="BF491" i="267"/>
  <c r="BE491" i="267"/>
  <c r="BA491" i="267"/>
  <c r="AX491" i="267"/>
  <c r="BB491" i="267" s="1"/>
  <c r="AW491" i="267"/>
  <c r="CN490" i="267"/>
  <c r="CI490" i="267"/>
  <c r="CH490" i="267"/>
  <c r="CM490" i="267" s="1"/>
  <c r="CG490" i="267"/>
  <c r="CD490" i="267"/>
  <c r="CC490" i="267"/>
  <c r="BZ490" i="267"/>
  <c r="BY490" i="267"/>
  <c r="BV490" i="267"/>
  <c r="BU490" i="267"/>
  <c r="BP490" i="267"/>
  <c r="BO490" i="267"/>
  <c r="BN490" i="267"/>
  <c r="BM490" i="267"/>
  <c r="BR490" i="267" s="1"/>
  <c r="BL490" i="267"/>
  <c r="BH490" i="267"/>
  <c r="BG490" i="267"/>
  <c r="BF490" i="267"/>
  <c r="BE490" i="267"/>
  <c r="BA490" i="267"/>
  <c r="AX490" i="267"/>
  <c r="BB490" i="267" s="1"/>
  <c r="AW490" i="267"/>
  <c r="CN489" i="267"/>
  <c r="CI489" i="267"/>
  <c r="CH489" i="267"/>
  <c r="CM489" i="267" s="1"/>
  <c r="CG489" i="267"/>
  <c r="CL489" i="267" s="1"/>
  <c r="CD489" i="267"/>
  <c r="CC489" i="267"/>
  <c r="BZ489" i="267"/>
  <c r="BY489" i="267"/>
  <c r="BV489" i="267"/>
  <c r="BU489" i="267"/>
  <c r="BP489" i="267"/>
  <c r="BO489" i="267"/>
  <c r="BN489" i="267"/>
  <c r="BM489" i="267"/>
  <c r="BR489" i="267" s="1"/>
  <c r="BL489" i="267"/>
  <c r="BH489" i="267"/>
  <c r="BG489" i="267"/>
  <c r="BF489" i="267"/>
  <c r="BE489" i="267"/>
  <c r="BA489" i="267"/>
  <c r="AX489" i="267"/>
  <c r="BB489" i="267" s="1"/>
  <c r="AW489" i="267"/>
  <c r="CN488" i="267"/>
  <c r="CI488" i="267"/>
  <c r="CH488" i="267"/>
  <c r="CM488" i="267" s="1"/>
  <c r="CG488" i="267"/>
  <c r="CL488" i="267" s="1"/>
  <c r="CD488" i="267"/>
  <c r="CC488" i="267"/>
  <c r="BZ488" i="267"/>
  <c r="BY488" i="267"/>
  <c r="BV488" i="267"/>
  <c r="BU488" i="267"/>
  <c r="BP488" i="267"/>
  <c r="BO488" i="267"/>
  <c r="BN488" i="267"/>
  <c r="BM488" i="267"/>
  <c r="BR488" i="267" s="1"/>
  <c r="BL488" i="267"/>
  <c r="BH488" i="267"/>
  <c r="BG488" i="267"/>
  <c r="BF488" i="267"/>
  <c r="BE488" i="267"/>
  <c r="BA488" i="267"/>
  <c r="AX488" i="267"/>
  <c r="BB488" i="267" s="1"/>
  <c r="AW488" i="267"/>
  <c r="CN487" i="267"/>
  <c r="CI487" i="267"/>
  <c r="CH487" i="267"/>
  <c r="CM487" i="267" s="1"/>
  <c r="CG487" i="267"/>
  <c r="CD487" i="267"/>
  <c r="CC487" i="267"/>
  <c r="BZ487" i="267"/>
  <c r="BY487" i="267"/>
  <c r="BV487" i="267"/>
  <c r="BU487" i="267"/>
  <c r="BP487" i="267"/>
  <c r="BO487" i="267"/>
  <c r="BN487" i="267"/>
  <c r="BM487" i="267"/>
  <c r="BR487" i="267" s="1"/>
  <c r="BL487" i="267"/>
  <c r="BH487" i="267"/>
  <c r="BG487" i="267"/>
  <c r="BF487" i="267"/>
  <c r="BE487" i="267"/>
  <c r="BA487" i="267"/>
  <c r="AX487" i="267"/>
  <c r="BB487" i="267" s="1"/>
  <c r="AW487" i="267"/>
  <c r="CN486" i="267"/>
  <c r="CI486" i="267"/>
  <c r="CH486" i="267"/>
  <c r="CM486" i="267" s="1"/>
  <c r="CG486" i="267"/>
  <c r="CL486" i="267" s="1"/>
  <c r="CD486" i="267"/>
  <c r="CC486" i="267"/>
  <c r="BZ486" i="267"/>
  <c r="BY486" i="267"/>
  <c r="BV486" i="267"/>
  <c r="BU486" i="267"/>
  <c r="BP486" i="267"/>
  <c r="BO486" i="267"/>
  <c r="BN486" i="267"/>
  <c r="BM486" i="267"/>
  <c r="BR486" i="267" s="1"/>
  <c r="BL486" i="267"/>
  <c r="BH486" i="267"/>
  <c r="BG486" i="267"/>
  <c r="BF486" i="267"/>
  <c r="BE486" i="267"/>
  <c r="BA486" i="267"/>
  <c r="AX486" i="267"/>
  <c r="AW486" i="267"/>
  <c r="CN485" i="267"/>
  <c r="CI485" i="267"/>
  <c r="CH485" i="267"/>
  <c r="CM485" i="267" s="1"/>
  <c r="CG485" i="267"/>
  <c r="CL485" i="267" s="1"/>
  <c r="CD485" i="267"/>
  <c r="CC485" i="267"/>
  <c r="BZ485" i="267"/>
  <c r="BY485" i="267"/>
  <c r="BV485" i="267"/>
  <c r="BU485" i="267"/>
  <c r="BP485" i="267"/>
  <c r="BO485" i="267"/>
  <c r="BN485" i="267"/>
  <c r="BM485" i="267"/>
  <c r="BR485" i="267" s="1"/>
  <c r="BL485" i="267"/>
  <c r="BH485" i="267"/>
  <c r="BG485" i="267"/>
  <c r="BF485" i="267"/>
  <c r="BE485" i="267"/>
  <c r="BA485" i="267"/>
  <c r="AX485" i="267"/>
  <c r="BB485" i="267" s="1"/>
  <c r="AW485" i="267"/>
  <c r="CN484" i="267"/>
  <c r="CI484" i="267"/>
  <c r="CH484" i="267"/>
  <c r="CM484" i="267" s="1"/>
  <c r="CG484" i="267"/>
  <c r="CL484" i="267" s="1"/>
  <c r="CD484" i="267"/>
  <c r="CC484" i="267"/>
  <c r="BZ484" i="267"/>
  <c r="BY484" i="267"/>
  <c r="BV484" i="267"/>
  <c r="BU484" i="267"/>
  <c r="BP484" i="267"/>
  <c r="BO484" i="267"/>
  <c r="BN484" i="267"/>
  <c r="BM484" i="267"/>
  <c r="BR484" i="267" s="1"/>
  <c r="BL484" i="267"/>
  <c r="BH484" i="267"/>
  <c r="BG484" i="267"/>
  <c r="BF484" i="267"/>
  <c r="BE484" i="267"/>
  <c r="BA484" i="267"/>
  <c r="AX484" i="267"/>
  <c r="BB484" i="267" s="1"/>
  <c r="AW484" i="267"/>
  <c r="CN483" i="267"/>
  <c r="CI483" i="267"/>
  <c r="CH483" i="267"/>
  <c r="CM483" i="267" s="1"/>
  <c r="CG483" i="267"/>
  <c r="CD483" i="267"/>
  <c r="CC483" i="267"/>
  <c r="BZ483" i="267"/>
  <c r="BY483" i="267"/>
  <c r="BV483" i="267"/>
  <c r="BU483" i="267"/>
  <c r="BP483" i="267"/>
  <c r="BO483" i="267"/>
  <c r="BN483" i="267"/>
  <c r="BM483" i="267"/>
  <c r="BR483" i="267" s="1"/>
  <c r="BL483" i="267"/>
  <c r="BH483" i="267"/>
  <c r="BG483" i="267"/>
  <c r="BF483" i="267"/>
  <c r="BE483" i="267"/>
  <c r="BA483" i="267"/>
  <c r="AX483" i="267"/>
  <c r="BB483" i="267" s="1"/>
  <c r="AW483" i="267"/>
  <c r="CN482" i="267"/>
  <c r="CI482" i="267"/>
  <c r="CH482" i="267"/>
  <c r="CM482" i="267" s="1"/>
  <c r="CG482" i="267"/>
  <c r="CL482" i="267" s="1"/>
  <c r="CD482" i="267"/>
  <c r="CC482" i="267"/>
  <c r="BZ482" i="267"/>
  <c r="BY482" i="267"/>
  <c r="BV482" i="267"/>
  <c r="BU482" i="267"/>
  <c r="BP482" i="267"/>
  <c r="BO482" i="267"/>
  <c r="BN482" i="267"/>
  <c r="BM482" i="267"/>
  <c r="BR482" i="267" s="1"/>
  <c r="BL482" i="267"/>
  <c r="BH482" i="267"/>
  <c r="BG482" i="267"/>
  <c r="BF482" i="267"/>
  <c r="BE482" i="267"/>
  <c r="BA482" i="267"/>
  <c r="AX482" i="267"/>
  <c r="BB482" i="267" s="1"/>
  <c r="AW482" i="267"/>
  <c r="CN481" i="267"/>
  <c r="CI481" i="267"/>
  <c r="CH481" i="267"/>
  <c r="CM481" i="267" s="1"/>
  <c r="CG481" i="267"/>
  <c r="CL481" i="267" s="1"/>
  <c r="CD481" i="267"/>
  <c r="CC481" i="267"/>
  <c r="BZ481" i="267"/>
  <c r="BY481" i="267"/>
  <c r="BV481" i="267"/>
  <c r="BU481" i="267"/>
  <c r="BP481" i="267"/>
  <c r="BO481" i="267"/>
  <c r="BN481" i="267"/>
  <c r="BM481" i="267"/>
  <c r="BR481" i="267" s="1"/>
  <c r="BL481" i="267"/>
  <c r="BH481" i="267"/>
  <c r="BG481" i="267"/>
  <c r="BF481" i="267"/>
  <c r="BE481" i="267"/>
  <c r="BA481" i="267"/>
  <c r="AX481" i="267"/>
  <c r="BB481" i="267" s="1"/>
  <c r="AW481" i="267"/>
  <c r="CN480" i="267"/>
  <c r="CI480" i="267"/>
  <c r="CH480" i="267"/>
  <c r="CM480" i="267" s="1"/>
  <c r="CG480" i="267"/>
  <c r="CD480" i="267"/>
  <c r="CC480" i="267"/>
  <c r="BZ480" i="267"/>
  <c r="BY480" i="267"/>
  <c r="BV480" i="267"/>
  <c r="BU480" i="267"/>
  <c r="BP480" i="267"/>
  <c r="BO480" i="267"/>
  <c r="BN480" i="267"/>
  <c r="BM480" i="267"/>
  <c r="BR480" i="267" s="1"/>
  <c r="BL480" i="267"/>
  <c r="BH480" i="267"/>
  <c r="BG480" i="267"/>
  <c r="BF480" i="267"/>
  <c r="BE480" i="267"/>
  <c r="BA480" i="267"/>
  <c r="AX480" i="267"/>
  <c r="BB480" i="267" s="1"/>
  <c r="AW480" i="267"/>
  <c r="CN479" i="267"/>
  <c r="CI479" i="267"/>
  <c r="CH479" i="267"/>
  <c r="CM479" i="267" s="1"/>
  <c r="CG479" i="267"/>
  <c r="CD479" i="267"/>
  <c r="CC479" i="267"/>
  <c r="BZ479" i="267"/>
  <c r="BY479" i="267"/>
  <c r="BV479" i="267"/>
  <c r="BU479" i="267"/>
  <c r="BP479" i="267"/>
  <c r="BO479" i="267"/>
  <c r="BN479" i="267"/>
  <c r="BM479" i="267"/>
  <c r="BR479" i="267" s="1"/>
  <c r="BL479" i="267"/>
  <c r="BH479" i="267"/>
  <c r="BG479" i="267"/>
  <c r="BF479" i="267"/>
  <c r="BE479" i="267"/>
  <c r="BA479" i="267"/>
  <c r="AX479" i="267"/>
  <c r="BB479" i="267" s="1"/>
  <c r="AW479" i="267"/>
  <c r="CN478" i="267"/>
  <c r="CI478" i="267"/>
  <c r="CH478" i="267"/>
  <c r="CM478" i="267" s="1"/>
  <c r="CG478" i="267"/>
  <c r="CD478" i="267"/>
  <c r="CC478" i="267"/>
  <c r="BZ478" i="267"/>
  <c r="BY478" i="267"/>
  <c r="BV478" i="267"/>
  <c r="BU478" i="267"/>
  <c r="BP478" i="267"/>
  <c r="BO478" i="267"/>
  <c r="BN478" i="267"/>
  <c r="BM478" i="267"/>
  <c r="BR478" i="267" s="1"/>
  <c r="BL478" i="267"/>
  <c r="BH478" i="267"/>
  <c r="BG478" i="267"/>
  <c r="BF478" i="267"/>
  <c r="BE478" i="267"/>
  <c r="BA478" i="267"/>
  <c r="AX478" i="267"/>
  <c r="AW478" i="267"/>
  <c r="CN477" i="267"/>
  <c r="CI477" i="267"/>
  <c r="CH477" i="267"/>
  <c r="CM477" i="267" s="1"/>
  <c r="CG477" i="267"/>
  <c r="CL477" i="267" s="1"/>
  <c r="CD477" i="267"/>
  <c r="CC477" i="267"/>
  <c r="BZ477" i="267"/>
  <c r="BY477" i="267"/>
  <c r="BV477" i="267"/>
  <c r="BU477" i="267"/>
  <c r="BP477" i="267"/>
  <c r="BO477" i="267"/>
  <c r="BN477" i="267"/>
  <c r="BM477" i="267"/>
  <c r="BR477" i="267" s="1"/>
  <c r="BL477" i="267"/>
  <c r="BH477" i="267"/>
  <c r="BG477" i="267"/>
  <c r="BF477" i="267"/>
  <c r="BE477" i="267"/>
  <c r="BA477" i="267"/>
  <c r="AX477" i="267"/>
  <c r="BB477" i="267" s="1"/>
  <c r="AW477" i="267"/>
  <c r="CN476" i="267"/>
  <c r="CI476" i="267"/>
  <c r="CH476" i="267"/>
  <c r="CM476" i="267" s="1"/>
  <c r="CG476" i="267"/>
  <c r="CL476" i="267" s="1"/>
  <c r="CD476" i="267"/>
  <c r="CC476" i="267"/>
  <c r="BZ476" i="267"/>
  <c r="BY476" i="267"/>
  <c r="BV476" i="267"/>
  <c r="BU476" i="267"/>
  <c r="BP476" i="267"/>
  <c r="BO476" i="267"/>
  <c r="BN476" i="267"/>
  <c r="BM476" i="267"/>
  <c r="BR476" i="267" s="1"/>
  <c r="BL476" i="267"/>
  <c r="BH476" i="267"/>
  <c r="BG476" i="267"/>
  <c r="BF476" i="267"/>
  <c r="BE476" i="267"/>
  <c r="BA476" i="267"/>
  <c r="AX476" i="267"/>
  <c r="BB476" i="267" s="1"/>
  <c r="AW476" i="267"/>
  <c r="CN475" i="267"/>
  <c r="CI475" i="267"/>
  <c r="CH475" i="267"/>
  <c r="CM475" i="267" s="1"/>
  <c r="CG475" i="267"/>
  <c r="CD475" i="267"/>
  <c r="CC475" i="267"/>
  <c r="BZ475" i="267"/>
  <c r="BY475" i="267"/>
  <c r="BV475" i="267"/>
  <c r="BU475" i="267"/>
  <c r="BP475" i="267"/>
  <c r="BO475" i="267"/>
  <c r="BN475" i="267"/>
  <c r="BM475" i="267"/>
  <c r="BR475" i="267" s="1"/>
  <c r="BL475" i="267"/>
  <c r="BH475" i="267"/>
  <c r="BG475" i="267"/>
  <c r="BF475" i="267"/>
  <c r="BE475" i="267"/>
  <c r="BA475" i="267"/>
  <c r="AX475" i="267"/>
  <c r="BB475" i="267" s="1"/>
  <c r="AW475" i="267"/>
  <c r="CN474" i="267"/>
  <c r="CI474" i="267"/>
  <c r="CH474" i="267"/>
  <c r="CM474" i="267" s="1"/>
  <c r="CG474" i="267"/>
  <c r="CD474" i="267"/>
  <c r="CC474" i="267"/>
  <c r="BZ474" i="267"/>
  <c r="BY474" i="267"/>
  <c r="BV474" i="267"/>
  <c r="BU474" i="267"/>
  <c r="BP474" i="267"/>
  <c r="BO474" i="267"/>
  <c r="BN474" i="267"/>
  <c r="BM474" i="267"/>
  <c r="BR474" i="267" s="1"/>
  <c r="BL474" i="267"/>
  <c r="BH474" i="267"/>
  <c r="BG474" i="267"/>
  <c r="BF474" i="267"/>
  <c r="BE474" i="267"/>
  <c r="BA474" i="267"/>
  <c r="AX474" i="267"/>
  <c r="BB474" i="267" s="1"/>
  <c r="AW474" i="267"/>
  <c r="CN473" i="267"/>
  <c r="CI473" i="267"/>
  <c r="CH473" i="267"/>
  <c r="CM473" i="267" s="1"/>
  <c r="CG473" i="267"/>
  <c r="CL473" i="267" s="1"/>
  <c r="CD473" i="267"/>
  <c r="CC473" i="267"/>
  <c r="BZ473" i="267"/>
  <c r="BY473" i="267"/>
  <c r="BV473" i="267"/>
  <c r="BU473" i="267"/>
  <c r="BP473" i="267"/>
  <c r="BO473" i="267"/>
  <c r="BN473" i="267"/>
  <c r="BM473" i="267"/>
  <c r="BR473" i="267" s="1"/>
  <c r="BL473" i="267"/>
  <c r="BH473" i="267"/>
  <c r="BG473" i="267"/>
  <c r="BF473" i="267"/>
  <c r="BE473" i="267"/>
  <c r="BA473" i="267"/>
  <c r="AX473" i="267"/>
  <c r="AW473" i="267"/>
  <c r="CN472" i="267"/>
  <c r="CI472" i="267"/>
  <c r="CH472" i="267"/>
  <c r="CM472" i="267" s="1"/>
  <c r="CG472" i="267"/>
  <c r="CL472" i="267" s="1"/>
  <c r="CD472" i="267"/>
  <c r="CC472" i="267"/>
  <c r="BZ472" i="267"/>
  <c r="BY472" i="267"/>
  <c r="BV472" i="267"/>
  <c r="BU472" i="267"/>
  <c r="BP472" i="267"/>
  <c r="BO472" i="267"/>
  <c r="BN472" i="267"/>
  <c r="BM472" i="267"/>
  <c r="BR472" i="267" s="1"/>
  <c r="BL472" i="267"/>
  <c r="BH472" i="267"/>
  <c r="BG472" i="267"/>
  <c r="BF472" i="267"/>
  <c r="BE472" i="267"/>
  <c r="BA472" i="267"/>
  <c r="AX472" i="267"/>
  <c r="BB472" i="267" s="1"/>
  <c r="AW472" i="267"/>
  <c r="CN471" i="267"/>
  <c r="CI471" i="267"/>
  <c r="CH471" i="267"/>
  <c r="CM471" i="267" s="1"/>
  <c r="CG471" i="267"/>
  <c r="CD471" i="267"/>
  <c r="CC471" i="267"/>
  <c r="BZ471" i="267"/>
  <c r="BY471" i="267"/>
  <c r="BV471" i="267"/>
  <c r="BU471" i="267"/>
  <c r="BP471" i="267"/>
  <c r="BO471" i="267"/>
  <c r="BN471" i="267"/>
  <c r="BM471" i="267"/>
  <c r="BR471" i="267" s="1"/>
  <c r="BL471" i="267"/>
  <c r="BH471" i="267"/>
  <c r="BG471" i="267"/>
  <c r="BF471" i="267"/>
  <c r="BE471" i="267"/>
  <c r="BA471" i="267"/>
  <c r="AX471" i="267"/>
  <c r="BB471" i="267" s="1"/>
  <c r="AW471" i="267"/>
  <c r="CN470" i="267"/>
  <c r="CI470" i="267"/>
  <c r="CH470" i="267"/>
  <c r="CM470" i="267" s="1"/>
  <c r="CG470" i="267"/>
  <c r="CL470" i="267" s="1"/>
  <c r="CD470" i="267"/>
  <c r="CC470" i="267"/>
  <c r="BZ470" i="267"/>
  <c r="BY470" i="267"/>
  <c r="BV470" i="267"/>
  <c r="BU470" i="267"/>
  <c r="BP470" i="267"/>
  <c r="BO470" i="267"/>
  <c r="BN470" i="267"/>
  <c r="BM470" i="267"/>
  <c r="BR470" i="267" s="1"/>
  <c r="BL470" i="267"/>
  <c r="BH470" i="267"/>
  <c r="BG470" i="267"/>
  <c r="BF470" i="267"/>
  <c r="BE470" i="267"/>
  <c r="BA470" i="267"/>
  <c r="AX470" i="267"/>
  <c r="AW470" i="267"/>
  <c r="CN469" i="267"/>
  <c r="CI469" i="267"/>
  <c r="CH469" i="267"/>
  <c r="CM469" i="267" s="1"/>
  <c r="CG469" i="267"/>
  <c r="CL469" i="267" s="1"/>
  <c r="CD469" i="267"/>
  <c r="CC469" i="267"/>
  <c r="BZ469" i="267"/>
  <c r="BY469" i="267"/>
  <c r="BV469" i="267"/>
  <c r="BU469" i="267"/>
  <c r="BP469" i="267"/>
  <c r="BO469" i="267"/>
  <c r="BN469" i="267"/>
  <c r="BM469" i="267"/>
  <c r="BR469" i="267" s="1"/>
  <c r="BL469" i="267"/>
  <c r="BH469" i="267"/>
  <c r="BG469" i="267"/>
  <c r="BF469" i="267"/>
  <c r="BE469" i="267"/>
  <c r="BA469" i="267"/>
  <c r="AX469" i="267"/>
  <c r="BB469" i="267" s="1"/>
  <c r="AW469" i="267"/>
  <c r="CN468" i="267"/>
  <c r="CI468" i="267"/>
  <c r="CH468" i="267"/>
  <c r="CM468" i="267" s="1"/>
  <c r="CG468" i="267"/>
  <c r="CL468" i="267" s="1"/>
  <c r="CD468" i="267"/>
  <c r="CC468" i="267"/>
  <c r="BZ468" i="267"/>
  <c r="BY468" i="267"/>
  <c r="BV468" i="267"/>
  <c r="BU468" i="267"/>
  <c r="BP468" i="267"/>
  <c r="BO468" i="267"/>
  <c r="BN468" i="267"/>
  <c r="BM468" i="267"/>
  <c r="BR468" i="267" s="1"/>
  <c r="BL468" i="267"/>
  <c r="BH468" i="267"/>
  <c r="BG468" i="267"/>
  <c r="BF468" i="267"/>
  <c r="BE468" i="267"/>
  <c r="BA468" i="267"/>
  <c r="AX468" i="267"/>
  <c r="BB468" i="267" s="1"/>
  <c r="AW468" i="267"/>
  <c r="CN467" i="267"/>
  <c r="CI467" i="267"/>
  <c r="CH467" i="267"/>
  <c r="CM467" i="267" s="1"/>
  <c r="CG467" i="267"/>
  <c r="CD467" i="267"/>
  <c r="CC467" i="267"/>
  <c r="BZ467" i="267"/>
  <c r="BY467" i="267"/>
  <c r="BV467" i="267"/>
  <c r="BU467" i="267"/>
  <c r="BP467" i="267"/>
  <c r="BO467" i="267"/>
  <c r="BN467" i="267"/>
  <c r="BM467" i="267"/>
  <c r="BR467" i="267" s="1"/>
  <c r="BL467" i="267"/>
  <c r="BH467" i="267"/>
  <c r="BG467" i="267"/>
  <c r="BF467" i="267"/>
  <c r="BE467" i="267"/>
  <c r="BA467" i="267"/>
  <c r="AX467" i="267"/>
  <c r="BB467" i="267" s="1"/>
  <c r="AW467" i="267"/>
  <c r="CN466" i="267"/>
  <c r="CI466" i="267"/>
  <c r="CH466" i="267"/>
  <c r="CM466" i="267" s="1"/>
  <c r="CG466" i="267"/>
  <c r="CD466" i="267"/>
  <c r="CC466" i="267"/>
  <c r="BZ466" i="267"/>
  <c r="BY466" i="267"/>
  <c r="BV466" i="267"/>
  <c r="BU466" i="267"/>
  <c r="BP466" i="267"/>
  <c r="BO466" i="267"/>
  <c r="BN466" i="267"/>
  <c r="BM466" i="267"/>
  <c r="BR466" i="267" s="1"/>
  <c r="BL466" i="267"/>
  <c r="BH466" i="267"/>
  <c r="BG466" i="267"/>
  <c r="BF466" i="267"/>
  <c r="BE466" i="267"/>
  <c r="BA466" i="267"/>
  <c r="AX466" i="267"/>
  <c r="BB466" i="267" s="1"/>
  <c r="AW466" i="267"/>
  <c r="CN465" i="267"/>
  <c r="CI465" i="267"/>
  <c r="CH465" i="267"/>
  <c r="CM465" i="267" s="1"/>
  <c r="CG465" i="267"/>
  <c r="CL465" i="267" s="1"/>
  <c r="CD465" i="267"/>
  <c r="CC465" i="267"/>
  <c r="BZ465" i="267"/>
  <c r="BY465" i="267"/>
  <c r="BV465" i="267"/>
  <c r="BU465" i="267"/>
  <c r="BP465" i="267"/>
  <c r="BO465" i="267"/>
  <c r="BN465" i="267"/>
  <c r="BM465" i="267"/>
  <c r="BR465" i="267" s="1"/>
  <c r="BL465" i="267"/>
  <c r="BH465" i="267"/>
  <c r="BG465" i="267"/>
  <c r="BF465" i="267"/>
  <c r="BE465" i="267"/>
  <c r="BA465" i="267"/>
  <c r="AX465" i="267"/>
  <c r="BB465" i="267" s="1"/>
  <c r="AW465" i="267"/>
  <c r="CN464" i="267"/>
  <c r="CI464" i="267"/>
  <c r="CH464" i="267"/>
  <c r="CM464" i="267" s="1"/>
  <c r="CG464" i="267"/>
  <c r="CD464" i="267"/>
  <c r="CC464" i="267"/>
  <c r="BZ464" i="267"/>
  <c r="BY464" i="267"/>
  <c r="BV464" i="267"/>
  <c r="BU464" i="267"/>
  <c r="BP464" i="267"/>
  <c r="BO464" i="267"/>
  <c r="BN464" i="267"/>
  <c r="BM464" i="267"/>
  <c r="BR464" i="267" s="1"/>
  <c r="BL464" i="267"/>
  <c r="BH464" i="267"/>
  <c r="BG464" i="267"/>
  <c r="BF464" i="267"/>
  <c r="BE464" i="267"/>
  <c r="BA464" i="267"/>
  <c r="AX464" i="267"/>
  <c r="BB464" i="267" s="1"/>
  <c r="AW464" i="267"/>
  <c r="CN463" i="267"/>
  <c r="CI463" i="267"/>
  <c r="CH463" i="267"/>
  <c r="CM463" i="267" s="1"/>
  <c r="CG463" i="267"/>
  <c r="CD463" i="267"/>
  <c r="CC463" i="267"/>
  <c r="BZ463" i="267"/>
  <c r="BY463" i="267"/>
  <c r="BV463" i="267"/>
  <c r="BU463" i="267"/>
  <c r="BP463" i="267"/>
  <c r="BO463" i="267"/>
  <c r="BN463" i="267"/>
  <c r="BM463" i="267"/>
  <c r="BR463" i="267" s="1"/>
  <c r="BL463" i="267"/>
  <c r="BH463" i="267"/>
  <c r="BG463" i="267"/>
  <c r="BF463" i="267"/>
  <c r="BE463" i="267"/>
  <c r="BA463" i="267"/>
  <c r="AX463" i="267"/>
  <c r="BB463" i="267" s="1"/>
  <c r="AW463" i="267"/>
  <c r="CN462" i="267"/>
  <c r="CI462" i="267"/>
  <c r="CH462" i="267"/>
  <c r="CM462" i="267" s="1"/>
  <c r="CG462" i="267"/>
  <c r="CL462" i="267" s="1"/>
  <c r="CD462" i="267"/>
  <c r="CC462" i="267"/>
  <c r="BZ462" i="267"/>
  <c r="BY462" i="267"/>
  <c r="BV462" i="267"/>
  <c r="BU462" i="267"/>
  <c r="BP462" i="267"/>
  <c r="BO462" i="267"/>
  <c r="BN462" i="267"/>
  <c r="BM462" i="267"/>
  <c r="BR462" i="267" s="1"/>
  <c r="BL462" i="267"/>
  <c r="BH462" i="267"/>
  <c r="BG462" i="267"/>
  <c r="BF462" i="267"/>
  <c r="BE462" i="267"/>
  <c r="BA462" i="267"/>
  <c r="AX462" i="267"/>
  <c r="BB462" i="267" s="1"/>
  <c r="AW462" i="267"/>
  <c r="CN461" i="267"/>
  <c r="CI461" i="267"/>
  <c r="CH461" i="267"/>
  <c r="CM461" i="267" s="1"/>
  <c r="CG461" i="267"/>
  <c r="CL461" i="267" s="1"/>
  <c r="CD461" i="267"/>
  <c r="CC461" i="267"/>
  <c r="BZ461" i="267"/>
  <c r="BY461" i="267"/>
  <c r="BV461" i="267"/>
  <c r="BU461" i="267"/>
  <c r="BP461" i="267"/>
  <c r="BO461" i="267"/>
  <c r="BN461" i="267"/>
  <c r="BM461" i="267"/>
  <c r="BR461" i="267" s="1"/>
  <c r="BL461" i="267"/>
  <c r="BH461" i="267"/>
  <c r="BG461" i="267"/>
  <c r="BF461" i="267"/>
  <c r="BE461" i="267"/>
  <c r="BA461" i="267"/>
  <c r="AX461" i="267"/>
  <c r="AW461" i="267"/>
  <c r="CN460" i="267"/>
  <c r="CI460" i="267"/>
  <c r="CH460" i="267"/>
  <c r="CM460" i="267" s="1"/>
  <c r="CG460" i="267"/>
  <c r="CL460" i="267" s="1"/>
  <c r="CD460" i="267"/>
  <c r="CC460" i="267"/>
  <c r="BZ460" i="267"/>
  <c r="BY460" i="267"/>
  <c r="BV460" i="267"/>
  <c r="BU460" i="267"/>
  <c r="BP460" i="267"/>
  <c r="BO460" i="267"/>
  <c r="BN460" i="267"/>
  <c r="BM460" i="267"/>
  <c r="BR460" i="267" s="1"/>
  <c r="BL460" i="267"/>
  <c r="BH460" i="267"/>
  <c r="BG460" i="267"/>
  <c r="BF460" i="267"/>
  <c r="BE460" i="267"/>
  <c r="BA460" i="267"/>
  <c r="AX460" i="267"/>
  <c r="BB460" i="267" s="1"/>
  <c r="AW460" i="267"/>
  <c r="CN459" i="267"/>
  <c r="CI459" i="267"/>
  <c r="CH459" i="267"/>
  <c r="CM459" i="267" s="1"/>
  <c r="CG459" i="267"/>
  <c r="CD459" i="267"/>
  <c r="CC459" i="267"/>
  <c r="BZ459" i="267"/>
  <c r="BY459" i="267"/>
  <c r="BV459" i="267"/>
  <c r="BU459" i="267"/>
  <c r="BP459" i="267"/>
  <c r="BO459" i="267"/>
  <c r="BN459" i="267"/>
  <c r="BM459" i="267"/>
  <c r="BR459" i="267" s="1"/>
  <c r="BL459" i="267"/>
  <c r="BH459" i="267"/>
  <c r="BG459" i="267"/>
  <c r="BF459" i="267"/>
  <c r="BE459" i="267"/>
  <c r="BA459" i="267"/>
  <c r="AX459" i="267"/>
  <c r="BB459" i="267" s="1"/>
  <c r="AW459" i="267"/>
  <c r="CN458" i="267"/>
  <c r="CI458" i="267"/>
  <c r="CH458" i="267"/>
  <c r="CM458" i="267" s="1"/>
  <c r="CG458" i="267"/>
  <c r="CD458" i="267"/>
  <c r="CC458" i="267"/>
  <c r="BZ458" i="267"/>
  <c r="BY458" i="267"/>
  <c r="BV458" i="267"/>
  <c r="BU458" i="267"/>
  <c r="BP458" i="267"/>
  <c r="BO458" i="267"/>
  <c r="BN458" i="267"/>
  <c r="BM458" i="267"/>
  <c r="BR458" i="267" s="1"/>
  <c r="BL458" i="267"/>
  <c r="BH458" i="267"/>
  <c r="BG458" i="267"/>
  <c r="BF458" i="267"/>
  <c r="BE458" i="267"/>
  <c r="BA458" i="267"/>
  <c r="AX458" i="267"/>
  <c r="BB458" i="267" s="1"/>
  <c r="AW458" i="267"/>
  <c r="CN457" i="267"/>
  <c r="CI457" i="267"/>
  <c r="CH457" i="267"/>
  <c r="CM457" i="267" s="1"/>
  <c r="CG457" i="267"/>
  <c r="CL457" i="267" s="1"/>
  <c r="CD457" i="267"/>
  <c r="CC457" i="267"/>
  <c r="BZ457" i="267"/>
  <c r="BY457" i="267"/>
  <c r="BV457" i="267"/>
  <c r="BU457" i="267"/>
  <c r="BP457" i="267"/>
  <c r="BO457" i="267"/>
  <c r="BN457" i="267"/>
  <c r="BM457" i="267"/>
  <c r="BR457" i="267" s="1"/>
  <c r="BL457" i="267"/>
  <c r="BH457" i="267"/>
  <c r="BG457" i="267"/>
  <c r="BF457" i="267"/>
  <c r="BE457" i="267"/>
  <c r="BA457" i="267"/>
  <c r="AX457" i="267"/>
  <c r="BB457" i="267" s="1"/>
  <c r="AW457" i="267"/>
  <c r="CN456" i="267"/>
  <c r="CI456" i="267"/>
  <c r="CH456" i="267"/>
  <c r="CM456" i="267" s="1"/>
  <c r="CG456" i="267"/>
  <c r="CL456" i="267" s="1"/>
  <c r="CD456" i="267"/>
  <c r="CC456" i="267"/>
  <c r="BZ456" i="267"/>
  <c r="BY456" i="267"/>
  <c r="BV456" i="267"/>
  <c r="BU456" i="267"/>
  <c r="BP456" i="267"/>
  <c r="BO456" i="267"/>
  <c r="BN456" i="267"/>
  <c r="BM456" i="267"/>
  <c r="BR456" i="267" s="1"/>
  <c r="BL456" i="267"/>
  <c r="BH456" i="267"/>
  <c r="BG456" i="267"/>
  <c r="BF456" i="267"/>
  <c r="BE456" i="267"/>
  <c r="BA456" i="267"/>
  <c r="AX456" i="267"/>
  <c r="BB456" i="267" s="1"/>
  <c r="AW456" i="267"/>
  <c r="CN455" i="267"/>
  <c r="CI455" i="267"/>
  <c r="CH455" i="267"/>
  <c r="CM455" i="267" s="1"/>
  <c r="CG455" i="267"/>
  <c r="CL455" i="267" s="1"/>
  <c r="CD455" i="267"/>
  <c r="CC455" i="267"/>
  <c r="BZ455" i="267"/>
  <c r="BY455" i="267"/>
  <c r="BV455" i="267"/>
  <c r="BU455" i="267"/>
  <c r="BP455" i="267"/>
  <c r="BO455" i="267"/>
  <c r="BN455" i="267"/>
  <c r="BM455" i="267"/>
  <c r="BR455" i="267" s="1"/>
  <c r="BL455" i="267"/>
  <c r="BH455" i="267"/>
  <c r="BG455" i="267"/>
  <c r="BF455" i="267"/>
  <c r="BE455" i="267"/>
  <c r="BA455" i="267"/>
  <c r="AX455" i="267"/>
  <c r="BB455" i="267" s="1"/>
  <c r="AW455" i="267"/>
  <c r="CN454" i="267"/>
  <c r="CI454" i="267"/>
  <c r="CH454" i="267"/>
  <c r="CM454" i="267" s="1"/>
  <c r="CG454" i="267"/>
  <c r="CL454" i="267" s="1"/>
  <c r="CD454" i="267"/>
  <c r="CC454" i="267"/>
  <c r="BZ454" i="267"/>
  <c r="BY454" i="267"/>
  <c r="BV454" i="267"/>
  <c r="BU454" i="267"/>
  <c r="BP454" i="267"/>
  <c r="BO454" i="267"/>
  <c r="BN454" i="267"/>
  <c r="BM454" i="267"/>
  <c r="BR454" i="267" s="1"/>
  <c r="BL454" i="267"/>
  <c r="BH454" i="267"/>
  <c r="BG454" i="267"/>
  <c r="BF454" i="267"/>
  <c r="BE454" i="267"/>
  <c r="BA454" i="267"/>
  <c r="AX454" i="267"/>
  <c r="AW454" i="267"/>
  <c r="CN453" i="267"/>
  <c r="CI453" i="267"/>
  <c r="CH453" i="267"/>
  <c r="CM453" i="267" s="1"/>
  <c r="CG453" i="267"/>
  <c r="CL453" i="267" s="1"/>
  <c r="CD453" i="267"/>
  <c r="CC453" i="267"/>
  <c r="BZ453" i="267"/>
  <c r="BY453" i="267"/>
  <c r="BV453" i="267"/>
  <c r="BU453" i="267"/>
  <c r="BP453" i="267"/>
  <c r="BO453" i="267"/>
  <c r="BN453" i="267"/>
  <c r="BM453" i="267"/>
  <c r="BR453" i="267" s="1"/>
  <c r="BL453" i="267"/>
  <c r="BH453" i="267"/>
  <c r="BG453" i="267"/>
  <c r="BF453" i="267"/>
  <c r="BE453" i="267"/>
  <c r="BA453" i="267"/>
  <c r="AX453" i="267"/>
  <c r="BB453" i="267" s="1"/>
  <c r="AW453" i="267"/>
  <c r="CN452" i="267"/>
  <c r="CI452" i="267"/>
  <c r="CH452" i="267"/>
  <c r="CM452" i="267" s="1"/>
  <c r="CG452" i="267"/>
  <c r="CL452" i="267" s="1"/>
  <c r="CD452" i="267"/>
  <c r="CC452" i="267"/>
  <c r="BZ452" i="267"/>
  <c r="BY452" i="267"/>
  <c r="BV452" i="267"/>
  <c r="BU452" i="267"/>
  <c r="BP452" i="267"/>
  <c r="BO452" i="267"/>
  <c r="BN452" i="267"/>
  <c r="BM452" i="267"/>
  <c r="BR452" i="267" s="1"/>
  <c r="BL452" i="267"/>
  <c r="BH452" i="267"/>
  <c r="BG452" i="267"/>
  <c r="BF452" i="267"/>
  <c r="BE452" i="267"/>
  <c r="BA452" i="267"/>
  <c r="AX452" i="267"/>
  <c r="BB452" i="267" s="1"/>
  <c r="AW452" i="267"/>
  <c r="CN451" i="267"/>
  <c r="CI451" i="267"/>
  <c r="CH451" i="267"/>
  <c r="CM451" i="267" s="1"/>
  <c r="CG451" i="267"/>
  <c r="CL451" i="267" s="1"/>
  <c r="CD451" i="267"/>
  <c r="CC451" i="267"/>
  <c r="BZ451" i="267"/>
  <c r="BY451" i="267"/>
  <c r="BV451" i="267"/>
  <c r="BU451" i="267"/>
  <c r="BP451" i="267"/>
  <c r="BO451" i="267"/>
  <c r="BN451" i="267"/>
  <c r="BM451" i="267"/>
  <c r="BR451" i="267" s="1"/>
  <c r="BL451" i="267"/>
  <c r="BH451" i="267"/>
  <c r="BG451" i="267"/>
  <c r="BF451" i="267"/>
  <c r="BE451" i="267"/>
  <c r="BA451" i="267"/>
  <c r="AX451" i="267"/>
  <c r="BB451" i="267" s="1"/>
  <c r="AW451" i="267"/>
  <c r="CN450" i="267"/>
  <c r="CI450" i="267"/>
  <c r="CH450" i="267"/>
  <c r="CM450" i="267" s="1"/>
  <c r="CG450" i="267"/>
  <c r="CD450" i="267"/>
  <c r="CC450" i="267"/>
  <c r="BZ450" i="267"/>
  <c r="BY450" i="267"/>
  <c r="BV450" i="267"/>
  <c r="BU450" i="267"/>
  <c r="BP450" i="267"/>
  <c r="BO450" i="267"/>
  <c r="BN450" i="267"/>
  <c r="BM450" i="267"/>
  <c r="BR450" i="267" s="1"/>
  <c r="BL450" i="267"/>
  <c r="BH450" i="267"/>
  <c r="BG450" i="267"/>
  <c r="BF450" i="267"/>
  <c r="BE450" i="267"/>
  <c r="BA450" i="267"/>
  <c r="AX450" i="267"/>
  <c r="BB450" i="267" s="1"/>
  <c r="AW450" i="267"/>
  <c r="CN449" i="267"/>
  <c r="CI449" i="267"/>
  <c r="CH449" i="267"/>
  <c r="CM449" i="267" s="1"/>
  <c r="CG449" i="267"/>
  <c r="CL449" i="267" s="1"/>
  <c r="CD449" i="267"/>
  <c r="CC449" i="267"/>
  <c r="BZ449" i="267"/>
  <c r="BY449" i="267"/>
  <c r="BV449" i="267"/>
  <c r="BU449" i="267"/>
  <c r="BP449" i="267"/>
  <c r="BO449" i="267"/>
  <c r="BN449" i="267"/>
  <c r="BM449" i="267"/>
  <c r="BR449" i="267" s="1"/>
  <c r="BL449" i="267"/>
  <c r="BH449" i="267"/>
  <c r="BG449" i="267"/>
  <c r="BF449" i="267"/>
  <c r="BE449" i="267"/>
  <c r="BA449" i="267"/>
  <c r="AX449" i="267"/>
  <c r="BB449" i="267" s="1"/>
  <c r="AW449" i="267"/>
  <c r="CN448" i="267"/>
  <c r="CI448" i="267"/>
  <c r="CH448" i="267"/>
  <c r="CM448" i="267" s="1"/>
  <c r="CG448" i="267"/>
  <c r="CD448" i="267"/>
  <c r="CC448" i="267"/>
  <c r="BZ448" i="267"/>
  <c r="BY448" i="267"/>
  <c r="BV448" i="267"/>
  <c r="BU448" i="267"/>
  <c r="BP448" i="267"/>
  <c r="BO448" i="267"/>
  <c r="BN448" i="267"/>
  <c r="BM448" i="267"/>
  <c r="BR448" i="267" s="1"/>
  <c r="BL448" i="267"/>
  <c r="BH448" i="267"/>
  <c r="BG448" i="267"/>
  <c r="BF448" i="267"/>
  <c r="BE448" i="267"/>
  <c r="BA448" i="267"/>
  <c r="AX448" i="267"/>
  <c r="BB448" i="267" s="1"/>
  <c r="AW448" i="267"/>
  <c r="CN447" i="267"/>
  <c r="CI447" i="267"/>
  <c r="CH447" i="267"/>
  <c r="CM447" i="267" s="1"/>
  <c r="CG447" i="267"/>
  <c r="CL447" i="267" s="1"/>
  <c r="CD447" i="267"/>
  <c r="CC447" i="267"/>
  <c r="BZ447" i="267"/>
  <c r="BY447" i="267"/>
  <c r="BV447" i="267"/>
  <c r="BU447" i="267"/>
  <c r="BP447" i="267"/>
  <c r="BO447" i="267"/>
  <c r="BN447" i="267"/>
  <c r="BM447" i="267"/>
  <c r="BR447" i="267" s="1"/>
  <c r="BL447" i="267"/>
  <c r="BH447" i="267"/>
  <c r="BG447" i="267"/>
  <c r="BF447" i="267"/>
  <c r="BE447" i="267"/>
  <c r="BA447" i="267"/>
  <c r="AX447" i="267"/>
  <c r="BB447" i="267" s="1"/>
  <c r="AW447" i="267"/>
  <c r="CN446" i="267"/>
  <c r="CI446" i="267"/>
  <c r="CH446" i="267"/>
  <c r="CM446" i="267" s="1"/>
  <c r="CG446" i="267"/>
  <c r="CD446" i="267"/>
  <c r="CC446" i="267"/>
  <c r="BZ446" i="267"/>
  <c r="BY446" i="267"/>
  <c r="BV446" i="267"/>
  <c r="BU446" i="267"/>
  <c r="BP446" i="267"/>
  <c r="BO446" i="267"/>
  <c r="BN446" i="267"/>
  <c r="BM446" i="267"/>
  <c r="BR446" i="267" s="1"/>
  <c r="BL446" i="267"/>
  <c r="BH446" i="267"/>
  <c r="BG446" i="267"/>
  <c r="BF446" i="267"/>
  <c r="BE446" i="267"/>
  <c r="BA446" i="267"/>
  <c r="AX446" i="267"/>
  <c r="BB446" i="267" s="1"/>
  <c r="AW446" i="267"/>
  <c r="CN445" i="267"/>
  <c r="CI445" i="267"/>
  <c r="CH445" i="267"/>
  <c r="CM445" i="267" s="1"/>
  <c r="CG445" i="267"/>
  <c r="CL445" i="267" s="1"/>
  <c r="CD445" i="267"/>
  <c r="CC445" i="267"/>
  <c r="BZ445" i="267"/>
  <c r="BY445" i="267"/>
  <c r="BV445" i="267"/>
  <c r="BU445" i="267"/>
  <c r="BP445" i="267"/>
  <c r="BO445" i="267"/>
  <c r="BN445" i="267"/>
  <c r="BM445" i="267"/>
  <c r="BR445" i="267" s="1"/>
  <c r="BL445" i="267"/>
  <c r="BH445" i="267"/>
  <c r="BG445" i="267"/>
  <c r="BF445" i="267"/>
  <c r="BE445" i="267"/>
  <c r="BA445" i="267"/>
  <c r="AX445" i="267"/>
  <c r="BB445" i="267" s="1"/>
  <c r="AW445" i="267"/>
  <c r="CN444" i="267"/>
  <c r="CI444" i="267"/>
  <c r="CH444" i="267"/>
  <c r="CM444" i="267" s="1"/>
  <c r="CG444" i="267"/>
  <c r="CL444" i="267" s="1"/>
  <c r="CD444" i="267"/>
  <c r="CC444" i="267"/>
  <c r="BZ444" i="267"/>
  <c r="BY444" i="267"/>
  <c r="BV444" i="267"/>
  <c r="BU444" i="267"/>
  <c r="BP444" i="267"/>
  <c r="BO444" i="267"/>
  <c r="BN444" i="267"/>
  <c r="BM444" i="267"/>
  <c r="BR444" i="267" s="1"/>
  <c r="BL444" i="267"/>
  <c r="BH444" i="267"/>
  <c r="BG444" i="267"/>
  <c r="BF444" i="267"/>
  <c r="BE444" i="267"/>
  <c r="BA444" i="267"/>
  <c r="AX444" i="267"/>
  <c r="BB444" i="267" s="1"/>
  <c r="AW444" i="267"/>
  <c r="CN443" i="267"/>
  <c r="CI443" i="267"/>
  <c r="CH443" i="267"/>
  <c r="CM443" i="267" s="1"/>
  <c r="CG443" i="267"/>
  <c r="CD443" i="267"/>
  <c r="CC443" i="267"/>
  <c r="BZ443" i="267"/>
  <c r="BY443" i="267"/>
  <c r="BV443" i="267"/>
  <c r="BU443" i="267"/>
  <c r="BP443" i="267"/>
  <c r="BO443" i="267"/>
  <c r="BN443" i="267"/>
  <c r="BM443" i="267"/>
  <c r="BR443" i="267" s="1"/>
  <c r="BL443" i="267"/>
  <c r="BH443" i="267"/>
  <c r="BG443" i="267"/>
  <c r="BF443" i="267"/>
  <c r="BE443" i="267"/>
  <c r="BA443" i="267"/>
  <c r="AX443" i="267"/>
  <c r="BB443" i="267" s="1"/>
  <c r="AW443" i="267"/>
  <c r="CN442" i="267"/>
  <c r="CI442" i="267"/>
  <c r="CH442" i="267"/>
  <c r="CM442" i="267" s="1"/>
  <c r="CG442" i="267"/>
  <c r="CD442" i="267"/>
  <c r="CC442" i="267"/>
  <c r="BZ442" i="267"/>
  <c r="BY442" i="267"/>
  <c r="BV442" i="267"/>
  <c r="BU442" i="267"/>
  <c r="BP442" i="267"/>
  <c r="BO442" i="267"/>
  <c r="BN442" i="267"/>
  <c r="BM442" i="267"/>
  <c r="BR442" i="267" s="1"/>
  <c r="BL442" i="267"/>
  <c r="BH442" i="267"/>
  <c r="BG442" i="267"/>
  <c r="BF442" i="267"/>
  <c r="BE442" i="267"/>
  <c r="BA442" i="267"/>
  <c r="AX442" i="267"/>
  <c r="BB442" i="267" s="1"/>
  <c r="AW442" i="267"/>
  <c r="CN441" i="267"/>
  <c r="CI441" i="267"/>
  <c r="CH441" i="267"/>
  <c r="CM441" i="267" s="1"/>
  <c r="CG441" i="267"/>
  <c r="CL441" i="267" s="1"/>
  <c r="CD441" i="267"/>
  <c r="CC441" i="267"/>
  <c r="BZ441" i="267"/>
  <c r="BY441" i="267"/>
  <c r="BV441" i="267"/>
  <c r="BU441" i="267"/>
  <c r="BP441" i="267"/>
  <c r="BO441" i="267"/>
  <c r="BN441" i="267"/>
  <c r="BM441" i="267"/>
  <c r="BR441" i="267" s="1"/>
  <c r="BL441" i="267"/>
  <c r="BH441" i="267"/>
  <c r="BG441" i="267"/>
  <c r="BF441" i="267"/>
  <c r="BE441" i="267"/>
  <c r="BA441" i="267"/>
  <c r="AX441" i="267"/>
  <c r="BB441" i="267" s="1"/>
  <c r="AW441" i="267"/>
  <c r="CN440" i="267"/>
  <c r="CI440" i="267"/>
  <c r="CH440" i="267"/>
  <c r="CM440" i="267" s="1"/>
  <c r="CG440" i="267"/>
  <c r="CL440" i="267" s="1"/>
  <c r="CD440" i="267"/>
  <c r="CC440" i="267"/>
  <c r="BZ440" i="267"/>
  <c r="BY440" i="267"/>
  <c r="BV440" i="267"/>
  <c r="BU440" i="267"/>
  <c r="BP440" i="267"/>
  <c r="BO440" i="267"/>
  <c r="BN440" i="267"/>
  <c r="BM440" i="267"/>
  <c r="BR440" i="267" s="1"/>
  <c r="BL440" i="267"/>
  <c r="BH440" i="267"/>
  <c r="BG440" i="267"/>
  <c r="BF440" i="267"/>
  <c r="BE440" i="267"/>
  <c r="BA440" i="267"/>
  <c r="AX440" i="267"/>
  <c r="BB440" i="267" s="1"/>
  <c r="AW440" i="267"/>
  <c r="CN439" i="267"/>
  <c r="CI439" i="267"/>
  <c r="CH439" i="267"/>
  <c r="CM439" i="267" s="1"/>
  <c r="CG439" i="267"/>
  <c r="CD439" i="267"/>
  <c r="CC439" i="267"/>
  <c r="BZ439" i="267"/>
  <c r="BY439" i="267"/>
  <c r="BV439" i="267"/>
  <c r="BU439" i="267"/>
  <c r="BP439" i="267"/>
  <c r="BO439" i="267"/>
  <c r="BN439" i="267"/>
  <c r="BM439" i="267"/>
  <c r="BR439" i="267" s="1"/>
  <c r="BL439" i="267"/>
  <c r="BH439" i="267"/>
  <c r="BG439" i="267"/>
  <c r="BF439" i="267"/>
  <c r="BE439" i="267"/>
  <c r="BA439" i="267"/>
  <c r="AX439" i="267"/>
  <c r="BB439" i="267" s="1"/>
  <c r="AW439" i="267"/>
  <c r="CN438" i="267"/>
  <c r="CI438" i="267"/>
  <c r="CH438" i="267"/>
  <c r="CM438" i="267" s="1"/>
  <c r="CG438" i="267"/>
  <c r="CD438" i="267"/>
  <c r="CC438" i="267"/>
  <c r="BZ438" i="267"/>
  <c r="BY438" i="267"/>
  <c r="BV438" i="267"/>
  <c r="BU438" i="267"/>
  <c r="BP438" i="267"/>
  <c r="BO438" i="267"/>
  <c r="BN438" i="267"/>
  <c r="BM438" i="267"/>
  <c r="BR438" i="267" s="1"/>
  <c r="BL438" i="267"/>
  <c r="BH438" i="267"/>
  <c r="BG438" i="267"/>
  <c r="BF438" i="267"/>
  <c r="BE438" i="267"/>
  <c r="BA438" i="267"/>
  <c r="AX438" i="267"/>
  <c r="AW438" i="267"/>
  <c r="CN437" i="267"/>
  <c r="CI437" i="267"/>
  <c r="CH437" i="267"/>
  <c r="CM437" i="267" s="1"/>
  <c r="CG437" i="267"/>
  <c r="CL437" i="267" s="1"/>
  <c r="CD437" i="267"/>
  <c r="CC437" i="267"/>
  <c r="BZ437" i="267"/>
  <c r="BY437" i="267"/>
  <c r="BV437" i="267"/>
  <c r="BU437" i="267"/>
  <c r="BP437" i="267"/>
  <c r="BO437" i="267"/>
  <c r="BN437" i="267"/>
  <c r="BM437" i="267"/>
  <c r="BR437" i="267" s="1"/>
  <c r="BL437" i="267"/>
  <c r="BH437" i="267"/>
  <c r="BG437" i="267"/>
  <c r="BF437" i="267"/>
  <c r="BE437" i="267"/>
  <c r="BA437" i="267"/>
  <c r="AX437" i="267"/>
  <c r="BB437" i="267" s="1"/>
  <c r="AW437" i="267"/>
  <c r="CN436" i="267"/>
  <c r="CI436" i="267"/>
  <c r="CH436" i="267"/>
  <c r="CM436" i="267" s="1"/>
  <c r="CG436" i="267"/>
  <c r="CL436" i="267" s="1"/>
  <c r="CD436" i="267"/>
  <c r="CC436" i="267"/>
  <c r="BZ436" i="267"/>
  <c r="BY436" i="267"/>
  <c r="BV436" i="267"/>
  <c r="BU436" i="267"/>
  <c r="BP436" i="267"/>
  <c r="BO436" i="267"/>
  <c r="BN436" i="267"/>
  <c r="BM436" i="267"/>
  <c r="BR436" i="267" s="1"/>
  <c r="BL436" i="267"/>
  <c r="BH436" i="267"/>
  <c r="BG436" i="267"/>
  <c r="BF436" i="267"/>
  <c r="BE436" i="267"/>
  <c r="BA436" i="267"/>
  <c r="AX436" i="267"/>
  <c r="BB436" i="267" s="1"/>
  <c r="AW436" i="267"/>
  <c r="CN435" i="267"/>
  <c r="CI435" i="267"/>
  <c r="CH435" i="267"/>
  <c r="CM435" i="267" s="1"/>
  <c r="CG435" i="267"/>
  <c r="CD435" i="267"/>
  <c r="CC435" i="267"/>
  <c r="BZ435" i="267"/>
  <c r="BY435" i="267"/>
  <c r="BV435" i="267"/>
  <c r="BU435" i="267"/>
  <c r="BP435" i="267"/>
  <c r="BO435" i="267"/>
  <c r="BN435" i="267"/>
  <c r="BM435" i="267"/>
  <c r="BR435" i="267" s="1"/>
  <c r="BL435" i="267"/>
  <c r="BH435" i="267"/>
  <c r="BG435" i="267"/>
  <c r="BF435" i="267"/>
  <c r="BE435" i="267"/>
  <c r="BA435" i="267"/>
  <c r="AX435" i="267"/>
  <c r="BB435" i="267" s="1"/>
  <c r="AW435" i="267"/>
  <c r="CN434" i="267"/>
  <c r="CI434" i="267"/>
  <c r="CH434" i="267"/>
  <c r="CM434" i="267" s="1"/>
  <c r="CG434" i="267"/>
  <c r="CD434" i="267"/>
  <c r="CC434" i="267"/>
  <c r="BZ434" i="267"/>
  <c r="BY434" i="267"/>
  <c r="BV434" i="267"/>
  <c r="BU434" i="267"/>
  <c r="BP434" i="267"/>
  <c r="BO434" i="267"/>
  <c r="BN434" i="267"/>
  <c r="BM434" i="267"/>
  <c r="BR434" i="267" s="1"/>
  <c r="BL434" i="267"/>
  <c r="BH434" i="267"/>
  <c r="BG434" i="267"/>
  <c r="BF434" i="267"/>
  <c r="BE434" i="267"/>
  <c r="BA434" i="267"/>
  <c r="AX434" i="267"/>
  <c r="BB434" i="267" s="1"/>
  <c r="AW434" i="267"/>
  <c r="CN433" i="267"/>
  <c r="CI433" i="267"/>
  <c r="CH433" i="267"/>
  <c r="CM433" i="267" s="1"/>
  <c r="CG433" i="267"/>
  <c r="CL433" i="267" s="1"/>
  <c r="CD433" i="267"/>
  <c r="CC433" i="267"/>
  <c r="BZ433" i="267"/>
  <c r="BY433" i="267"/>
  <c r="BV433" i="267"/>
  <c r="BU433" i="267"/>
  <c r="BP433" i="267"/>
  <c r="BO433" i="267"/>
  <c r="BN433" i="267"/>
  <c r="BM433" i="267"/>
  <c r="BR433" i="267" s="1"/>
  <c r="BL433" i="267"/>
  <c r="BH433" i="267"/>
  <c r="BG433" i="267"/>
  <c r="BF433" i="267"/>
  <c r="BE433" i="267"/>
  <c r="BA433" i="267"/>
  <c r="AX433" i="267"/>
  <c r="AW433" i="267"/>
  <c r="CN432" i="267"/>
  <c r="CI432" i="267"/>
  <c r="CH432" i="267"/>
  <c r="CM432" i="267" s="1"/>
  <c r="CG432" i="267"/>
  <c r="CD432" i="267"/>
  <c r="CC432" i="267"/>
  <c r="BZ432" i="267"/>
  <c r="BY432" i="267"/>
  <c r="BV432" i="267"/>
  <c r="BU432" i="267"/>
  <c r="BP432" i="267"/>
  <c r="BO432" i="267"/>
  <c r="BN432" i="267"/>
  <c r="BM432" i="267"/>
  <c r="BR432" i="267" s="1"/>
  <c r="BL432" i="267"/>
  <c r="BH432" i="267"/>
  <c r="BG432" i="267"/>
  <c r="BF432" i="267"/>
  <c r="BE432" i="267"/>
  <c r="BA432" i="267"/>
  <c r="AX432" i="267"/>
  <c r="BB432" i="267" s="1"/>
  <c r="AW432" i="267"/>
  <c r="CN431" i="267"/>
  <c r="CI431" i="267"/>
  <c r="CH431" i="267"/>
  <c r="CM431" i="267" s="1"/>
  <c r="CG431" i="267"/>
  <c r="CD431" i="267"/>
  <c r="CC431" i="267"/>
  <c r="BZ431" i="267"/>
  <c r="BY431" i="267"/>
  <c r="BV431" i="267"/>
  <c r="BU431" i="267"/>
  <c r="BP431" i="267"/>
  <c r="BO431" i="267"/>
  <c r="BN431" i="267"/>
  <c r="BM431" i="267"/>
  <c r="BR431" i="267" s="1"/>
  <c r="BL431" i="267"/>
  <c r="BH431" i="267"/>
  <c r="BG431" i="267"/>
  <c r="BF431" i="267"/>
  <c r="BE431" i="267"/>
  <c r="BA431" i="267"/>
  <c r="AX431" i="267"/>
  <c r="BB431" i="267" s="1"/>
  <c r="AW431" i="267"/>
  <c r="CN430" i="267"/>
  <c r="CI430" i="267"/>
  <c r="CH430" i="267"/>
  <c r="CM430" i="267" s="1"/>
  <c r="CG430" i="267"/>
  <c r="CD430" i="267"/>
  <c r="CC430" i="267"/>
  <c r="BZ430" i="267"/>
  <c r="BY430" i="267"/>
  <c r="BV430" i="267"/>
  <c r="BU430" i="267"/>
  <c r="BP430" i="267"/>
  <c r="BO430" i="267"/>
  <c r="BN430" i="267"/>
  <c r="BM430" i="267"/>
  <c r="BR430" i="267" s="1"/>
  <c r="BL430" i="267"/>
  <c r="BH430" i="267"/>
  <c r="BG430" i="267"/>
  <c r="BF430" i="267"/>
  <c r="BE430" i="267"/>
  <c r="BA430" i="267"/>
  <c r="AX430" i="267"/>
  <c r="BB430" i="267" s="1"/>
  <c r="AW430" i="267"/>
  <c r="CN429" i="267"/>
  <c r="CI429" i="267"/>
  <c r="CH429" i="267"/>
  <c r="CM429" i="267" s="1"/>
  <c r="CG429" i="267"/>
  <c r="CL429" i="267" s="1"/>
  <c r="CD429" i="267"/>
  <c r="CC429" i="267"/>
  <c r="BZ429" i="267"/>
  <c r="BY429" i="267"/>
  <c r="BV429" i="267"/>
  <c r="BU429" i="267"/>
  <c r="BP429" i="267"/>
  <c r="BO429" i="267"/>
  <c r="BN429" i="267"/>
  <c r="BM429" i="267"/>
  <c r="BR429" i="267" s="1"/>
  <c r="BL429" i="267"/>
  <c r="BH429" i="267"/>
  <c r="BG429" i="267"/>
  <c r="BF429" i="267"/>
  <c r="BE429" i="267"/>
  <c r="BA429" i="267"/>
  <c r="AX429" i="267"/>
  <c r="BB429" i="267" s="1"/>
  <c r="AW429" i="267"/>
  <c r="CN428" i="267"/>
  <c r="CI428" i="267"/>
  <c r="CH428" i="267"/>
  <c r="CM428" i="267" s="1"/>
  <c r="CG428" i="267"/>
  <c r="CL428" i="267" s="1"/>
  <c r="CD428" i="267"/>
  <c r="CC428" i="267"/>
  <c r="BZ428" i="267"/>
  <c r="BY428" i="267"/>
  <c r="BV428" i="267"/>
  <c r="BU428" i="267"/>
  <c r="BP428" i="267"/>
  <c r="BO428" i="267"/>
  <c r="BN428" i="267"/>
  <c r="BM428" i="267"/>
  <c r="BR428" i="267" s="1"/>
  <c r="BL428" i="267"/>
  <c r="BH428" i="267"/>
  <c r="BG428" i="267"/>
  <c r="BF428" i="267"/>
  <c r="BE428" i="267"/>
  <c r="BA428" i="267"/>
  <c r="AX428" i="267"/>
  <c r="BB428" i="267" s="1"/>
  <c r="AW428" i="267"/>
  <c r="CN427" i="267"/>
  <c r="CI427" i="267"/>
  <c r="CH427" i="267"/>
  <c r="CM427" i="267" s="1"/>
  <c r="CG427" i="267"/>
  <c r="CL427" i="267" s="1"/>
  <c r="CD427" i="267"/>
  <c r="CC427" i="267"/>
  <c r="BZ427" i="267"/>
  <c r="BY427" i="267"/>
  <c r="BV427" i="267"/>
  <c r="BU427" i="267"/>
  <c r="BP427" i="267"/>
  <c r="BO427" i="267"/>
  <c r="BN427" i="267"/>
  <c r="BM427" i="267"/>
  <c r="BR427" i="267" s="1"/>
  <c r="BL427" i="267"/>
  <c r="BH427" i="267"/>
  <c r="BG427" i="267"/>
  <c r="BF427" i="267"/>
  <c r="BE427" i="267"/>
  <c r="BA427" i="267"/>
  <c r="AX427" i="267"/>
  <c r="BB427" i="267" s="1"/>
  <c r="AW427" i="267"/>
  <c r="CN426" i="267"/>
  <c r="CI426" i="267"/>
  <c r="CH426" i="267"/>
  <c r="CM426" i="267" s="1"/>
  <c r="CG426" i="267"/>
  <c r="CD426" i="267"/>
  <c r="CC426" i="267"/>
  <c r="BZ426" i="267"/>
  <c r="BY426" i="267"/>
  <c r="BV426" i="267"/>
  <c r="BU426" i="267"/>
  <c r="BP426" i="267"/>
  <c r="BO426" i="267"/>
  <c r="BN426" i="267"/>
  <c r="BM426" i="267"/>
  <c r="BR426" i="267" s="1"/>
  <c r="BL426" i="267"/>
  <c r="BH426" i="267"/>
  <c r="BG426" i="267"/>
  <c r="BF426" i="267"/>
  <c r="BE426" i="267"/>
  <c r="BA426" i="267"/>
  <c r="AX426" i="267"/>
  <c r="BB426" i="267" s="1"/>
  <c r="AW426" i="267"/>
  <c r="CN425" i="267"/>
  <c r="CI425" i="267"/>
  <c r="CH425" i="267"/>
  <c r="CM425" i="267" s="1"/>
  <c r="CG425" i="267"/>
  <c r="CL425" i="267" s="1"/>
  <c r="CD425" i="267"/>
  <c r="CC425" i="267"/>
  <c r="BZ425" i="267"/>
  <c r="BY425" i="267"/>
  <c r="BV425" i="267"/>
  <c r="BU425" i="267"/>
  <c r="BP425" i="267"/>
  <c r="BO425" i="267"/>
  <c r="BN425" i="267"/>
  <c r="BM425" i="267"/>
  <c r="BR425" i="267" s="1"/>
  <c r="BL425" i="267"/>
  <c r="BH425" i="267"/>
  <c r="BG425" i="267"/>
  <c r="BF425" i="267"/>
  <c r="BE425" i="267"/>
  <c r="BA425" i="267"/>
  <c r="AX425" i="267"/>
  <c r="BB425" i="267" s="1"/>
  <c r="AW425" i="267"/>
  <c r="CN424" i="267"/>
  <c r="CI424" i="267"/>
  <c r="CH424" i="267"/>
  <c r="CM424" i="267" s="1"/>
  <c r="CG424" i="267"/>
  <c r="CL424" i="267" s="1"/>
  <c r="CD424" i="267"/>
  <c r="CC424" i="267"/>
  <c r="BZ424" i="267"/>
  <c r="BY424" i="267"/>
  <c r="BV424" i="267"/>
  <c r="BU424" i="267"/>
  <c r="BP424" i="267"/>
  <c r="BO424" i="267"/>
  <c r="BN424" i="267"/>
  <c r="BM424" i="267"/>
  <c r="BR424" i="267" s="1"/>
  <c r="BL424" i="267"/>
  <c r="BH424" i="267"/>
  <c r="BG424" i="267"/>
  <c r="BF424" i="267"/>
  <c r="BE424" i="267"/>
  <c r="BA424" i="267"/>
  <c r="AX424" i="267"/>
  <c r="BB424" i="267" s="1"/>
  <c r="AW424" i="267"/>
  <c r="CN423" i="267"/>
  <c r="CI423" i="267"/>
  <c r="CH423" i="267"/>
  <c r="CM423" i="267" s="1"/>
  <c r="CG423" i="267"/>
  <c r="CD423" i="267"/>
  <c r="CC423" i="267"/>
  <c r="BZ423" i="267"/>
  <c r="BY423" i="267"/>
  <c r="BV423" i="267"/>
  <c r="BU423" i="267"/>
  <c r="BP423" i="267"/>
  <c r="BO423" i="267"/>
  <c r="BN423" i="267"/>
  <c r="BM423" i="267"/>
  <c r="BR423" i="267" s="1"/>
  <c r="BL423" i="267"/>
  <c r="BH423" i="267"/>
  <c r="BG423" i="267"/>
  <c r="BF423" i="267"/>
  <c r="BE423" i="267"/>
  <c r="BA423" i="267"/>
  <c r="AX423" i="267"/>
  <c r="BB423" i="267" s="1"/>
  <c r="AW423" i="267"/>
  <c r="CN422" i="267"/>
  <c r="CI422" i="267"/>
  <c r="CH422" i="267"/>
  <c r="CM422" i="267" s="1"/>
  <c r="CG422" i="267"/>
  <c r="CD422" i="267"/>
  <c r="CC422" i="267"/>
  <c r="BZ422" i="267"/>
  <c r="BY422" i="267"/>
  <c r="BV422" i="267"/>
  <c r="BU422" i="267"/>
  <c r="BP422" i="267"/>
  <c r="BO422" i="267"/>
  <c r="BN422" i="267"/>
  <c r="BM422" i="267"/>
  <c r="BR422" i="267" s="1"/>
  <c r="BL422" i="267"/>
  <c r="BH422" i="267"/>
  <c r="BG422" i="267"/>
  <c r="BF422" i="267"/>
  <c r="BE422" i="267"/>
  <c r="BA422" i="267"/>
  <c r="AX422" i="267"/>
  <c r="AW422" i="267"/>
  <c r="CN421" i="267"/>
  <c r="CI421" i="267"/>
  <c r="CH421" i="267"/>
  <c r="CM421" i="267" s="1"/>
  <c r="CG421" i="267"/>
  <c r="CL421" i="267" s="1"/>
  <c r="CD421" i="267"/>
  <c r="CC421" i="267"/>
  <c r="BZ421" i="267"/>
  <c r="BY421" i="267"/>
  <c r="BV421" i="267"/>
  <c r="BU421" i="267"/>
  <c r="BP421" i="267"/>
  <c r="BO421" i="267"/>
  <c r="BN421" i="267"/>
  <c r="BM421" i="267"/>
  <c r="BR421" i="267" s="1"/>
  <c r="BL421" i="267"/>
  <c r="BH421" i="267"/>
  <c r="BG421" i="267"/>
  <c r="BF421" i="267"/>
  <c r="BE421" i="267"/>
  <c r="BA421" i="267"/>
  <c r="AX421" i="267"/>
  <c r="BB421" i="267" s="1"/>
  <c r="AW421" i="267"/>
  <c r="CN420" i="267"/>
  <c r="CI420" i="267"/>
  <c r="CH420" i="267"/>
  <c r="CM420" i="267" s="1"/>
  <c r="CG420" i="267"/>
  <c r="CL420" i="267" s="1"/>
  <c r="CD420" i="267"/>
  <c r="CC420" i="267"/>
  <c r="BZ420" i="267"/>
  <c r="BY420" i="267"/>
  <c r="BV420" i="267"/>
  <c r="BU420" i="267"/>
  <c r="BP420" i="267"/>
  <c r="BO420" i="267"/>
  <c r="BN420" i="267"/>
  <c r="BM420" i="267"/>
  <c r="BR420" i="267" s="1"/>
  <c r="BL420" i="267"/>
  <c r="BH420" i="267"/>
  <c r="BG420" i="267"/>
  <c r="BF420" i="267"/>
  <c r="BE420" i="267"/>
  <c r="BA420" i="267"/>
  <c r="AX420" i="267"/>
  <c r="BB420" i="267" s="1"/>
  <c r="AW420" i="267"/>
  <c r="CN419" i="267"/>
  <c r="CI419" i="267"/>
  <c r="CH419" i="267"/>
  <c r="CM419" i="267" s="1"/>
  <c r="CG419" i="267"/>
  <c r="CL419" i="267" s="1"/>
  <c r="CD419" i="267"/>
  <c r="CC419" i="267"/>
  <c r="BZ419" i="267"/>
  <c r="BY419" i="267"/>
  <c r="BV419" i="267"/>
  <c r="BU419" i="267"/>
  <c r="BP419" i="267"/>
  <c r="BO419" i="267"/>
  <c r="BN419" i="267"/>
  <c r="BM419" i="267"/>
  <c r="BR419" i="267" s="1"/>
  <c r="BL419" i="267"/>
  <c r="BH419" i="267"/>
  <c r="BG419" i="267"/>
  <c r="BF419" i="267"/>
  <c r="BE419" i="267"/>
  <c r="BA419" i="267"/>
  <c r="AX419" i="267"/>
  <c r="BB419" i="267" s="1"/>
  <c r="AW419" i="267"/>
  <c r="CN418" i="267"/>
  <c r="CI418" i="267"/>
  <c r="CH418" i="267"/>
  <c r="CM418" i="267" s="1"/>
  <c r="CG418" i="267"/>
  <c r="CD418" i="267"/>
  <c r="CC418" i="267"/>
  <c r="BZ418" i="267"/>
  <c r="BY418" i="267"/>
  <c r="BV418" i="267"/>
  <c r="BU418" i="267"/>
  <c r="BP418" i="267"/>
  <c r="BO418" i="267"/>
  <c r="BN418" i="267"/>
  <c r="BM418" i="267"/>
  <c r="BR418" i="267" s="1"/>
  <c r="BL418" i="267"/>
  <c r="BH418" i="267"/>
  <c r="BG418" i="267"/>
  <c r="BF418" i="267"/>
  <c r="BE418" i="267"/>
  <c r="BA418" i="267"/>
  <c r="AX418" i="267"/>
  <c r="BB418" i="267" s="1"/>
  <c r="AW418" i="267"/>
  <c r="CN417" i="267"/>
  <c r="CI417" i="267"/>
  <c r="CH417" i="267"/>
  <c r="CM417" i="267" s="1"/>
  <c r="CG417" i="267"/>
  <c r="CL417" i="267" s="1"/>
  <c r="CD417" i="267"/>
  <c r="CC417" i="267"/>
  <c r="BZ417" i="267"/>
  <c r="BY417" i="267"/>
  <c r="BV417" i="267"/>
  <c r="BU417" i="267"/>
  <c r="BP417" i="267"/>
  <c r="BO417" i="267"/>
  <c r="BN417" i="267"/>
  <c r="BM417" i="267"/>
  <c r="BR417" i="267" s="1"/>
  <c r="BL417" i="267"/>
  <c r="BH417" i="267"/>
  <c r="BG417" i="267"/>
  <c r="BF417" i="267"/>
  <c r="BE417" i="267"/>
  <c r="BA417" i="267"/>
  <c r="AX417" i="267"/>
  <c r="BB417" i="267" s="1"/>
  <c r="AW417" i="267"/>
  <c r="CN416" i="267"/>
  <c r="CI416" i="267"/>
  <c r="CH416" i="267"/>
  <c r="CM416" i="267" s="1"/>
  <c r="CG416" i="267"/>
  <c r="CL416" i="267" s="1"/>
  <c r="CD416" i="267"/>
  <c r="CC416" i="267"/>
  <c r="BZ416" i="267"/>
  <c r="BY416" i="267"/>
  <c r="BV416" i="267"/>
  <c r="BU416" i="267"/>
  <c r="BP416" i="267"/>
  <c r="BO416" i="267"/>
  <c r="BN416" i="267"/>
  <c r="BM416" i="267"/>
  <c r="BR416" i="267" s="1"/>
  <c r="BL416" i="267"/>
  <c r="BH416" i="267"/>
  <c r="BG416" i="267"/>
  <c r="BF416" i="267"/>
  <c r="BE416" i="267"/>
  <c r="BA416" i="267"/>
  <c r="AX416" i="267"/>
  <c r="BB416" i="267" s="1"/>
  <c r="AW416" i="267"/>
  <c r="CN415" i="267"/>
  <c r="CI415" i="267"/>
  <c r="CH415" i="267"/>
  <c r="CM415" i="267" s="1"/>
  <c r="CG415" i="267"/>
  <c r="CD415" i="267"/>
  <c r="CC415" i="267"/>
  <c r="BZ415" i="267"/>
  <c r="BY415" i="267"/>
  <c r="BV415" i="267"/>
  <c r="BU415" i="267"/>
  <c r="BP415" i="267"/>
  <c r="BO415" i="267"/>
  <c r="BN415" i="267"/>
  <c r="BM415" i="267"/>
  <c r="BR415" i="267" s="1"/>
  <c r="BL415" i="267"/>
  <c r="BH415" i="267"/>
  <c r="BG415" i="267"/>
  <c r="BF415" i="267"/>
  <c r="BE415" i="267"/>
  <c r="BA415" i="267"/>
  <c r="AX415" i="267"/>
  <c r="BB415" i="267" s="1"/>
  <c r="AW415" i="267"/>
  <c r="CN414" i="267"/>
  <c r="CI414" i="267"/>
  <c r="CH414" i="267"/>
  <c r="CM414" i="267" s="1"/>
  <c r="CG414" i="267"/>
  <c r="CD414" i="267"/>
  <c r="CC414" i="267"/>
  <c r="BZ414" i="267"/>
  <c r="BY414" i="267"/>
  <c r="BV414" i="267"/>
  <c r="BU414" i="267"/>
  <c r="BP414" i="267"/>
  <c r="BO414" i="267"/>
  <c r="BN414" i="267"/>
  <c r="BM414" i="267"/>
  <c r="BR414" i="267" s="1"/>
  <c r="BL414" i="267"/>
  <c r="BH414" i="267"/>
  <c r="BG414" i="267"/>
  <c r="BF414" i="267"/>
  <c r="BE414" i="267"/>
  <c r="BA414" i="267"/>
  <c r="AX414" i="267"/>
  <c r="BB414" i="267" s="1"/>
  <c r="AW414" i="267"/>
  <c r="CN413" i="267"/>
  <c r="CI413" i="267"/>
  <c r="CH413" i="267"/>
  <c r="CM413" i="267" s="1"/>
  <c r="CG413" i="267"/>
  <c r="CL413" i="267" s="1"/>
  <c r="CD413" i="267"/>
  <c r="CC413" i="267"/>
  <c r="BZ413" i="267"/>
  <c r="BY413" i="267"/>
  <c r="BV413" i="267"/>
  <c r="BU413" i="267"/>
  <c r="BP413" i="267"/>
  <c r="BO413" i="267"/>
  <c r="BN413" i="267"/>
  <c r="BM413" i="267"/>
  <c r="BR413" i="267" s="1"/>
  <c r="BL413" i="267"/>
  <c r="BH413" i="267"/>
  <c r="BG413" i="267"/>
  <c r="BF413" i="267"/>
  <c r="BE413" i="267"/>
  <c r="BA413" i="267"/>
  <c r="AX413" i="267"/>
  <c r="AW413" i="267"/>
  <c r="CN412" i="267"/>
  <c r="CI412" i="267"/>
  <c r="CH412" i="267"/>
  <c r="CM412" i="267" s="1"/>
  <c r="CG412" i="267"/>
  <c r="CL412" i="267" s="1"/>
  <c r="CD412" i="267"/>
  <c r="CC412" i="267"/>
  <c r="BZ412" i="267"/>
  <c r="BY412" i="267"/>
  <c r="BV412" i="267"/>
  <c r="BU412" i="267"/>
  <c r="BP412" i="267"/>
  <c r="BO412" i="267"/>
  <c r="BN412" i="267"/>
  <c r="BM412" i="267"/>
  <c r="BR412" i="267" s="1"/>
  <c r="BL412" i="267"/>
  <c r="BH412" i="267"/>
  <c r="BG412" i="267"/>
  <c r="BF412" i="267"/>
  <c r="BE412" i="267"/>
  <c r="BA412" i="267"/>
  <c r="AX412" i="267"/>
  <c r="BB412" i="267" s="1"/>
  <c r="AW412" i="267"/>
  <c r="CN411" i="267"/>
  <c r="CI411" i="267"/>
  <c r="CH411" i="267"/>
  <c r="CM411" i="267" s="1"/>
  <c r="CG411" i="267"/>
  <c r="CL411" i="267" s="1"/>
  <c r="CD411" i="267"/>
  <c r="CC411" i="267"/>
  <c r="BZ411" i="267"/>
  <c r="BY411" i="267"/>
  <c r="BV411" i="267"/>
  <c r="BU411" i="267"/>
  <c r="BP411" i="267"/>
  <c r="BO411" i="267"/>
  <c r="BN411" i="267"/>
  <c r="BM411" i="267"/>
  <c r="BR411" i="267" s="1"/>
  <c r="BL411" i="267"/>
  <c r="BH411" i="267"/>
  <c r="BG411" i="267"/>
  <c r="BF411" i="267"/>
  <c r="BE411" i="267"/>
  <c r="BA411" i="267"/>
  <c r="AX411" i="267"/>
  <c r="BB411" i="267" s="1"/>
  <c r="AW411" i="267"/>
  <c r="CN410" i="267"/>
  <c r="CI410" i="267"/>
  <c r="CH410" i="267"/>
  <c r="CM410" i="267" s="1"/>
  <c r="CG410" i="267"/>
  <c r="CD410" i="267"/>
  <c r="CC410" i="267"/>
  <c r="BZ410" i="267"/>
  <c r="BY410" i="267"/>
  <c r="BV410" i="267"/>
  <c r="BU410" i="267"/>
  <c r="BP410" i="267"/>
  <c r="BO410" i="267"/>
  <c r="BN410" i="267"/>
  <c r="BM410" i="267"/>
  <c r="BR410" i="267" s="1"/>
  <c r="BL410" i="267"/>
  <c r="BH410" i="267"/>
  <c r="BG410" i="267"/>
  <c r="BF410" i="267"/>
  <c r="BE410" i="267"/>
  <c r="BA410" i="267"/>
  <c r="AX410" i="267"/>
  <c r="BB410" i="267" s="1"/>
  <c r="AW410" i="267"/>
  <c r="CN409" i="267"/>
  <c r="CI409" i="267"/>
  <c r="CH409" i="267"/>
  <c r="CM409" i="267" s="1"/>
  <c r="CG409" i="267"/>
  <c r="CL409" i="267" s="1"/>
  <c r="CD409" i="267"/>
  <c r="CC409" i="267"/>
  <c r="BZ409" i="267"/>
  <c r="BY409" i="267"/>
  <c r="BV409" i="267"/>
  <c r="BU409" i="267"/>
  <c r="BP409" i="267"/>
  <c r="BO409" i="267"/>
  <c r="BN409" i="267"/>
  <c r="BM409" i="267"/>
  <c r="BR409" i="267" s="1"/>
  <c r="BL409" i="267"/>
  <c r="BH409" i="267"/>
  <c r="BG409" i="267"/>
  <c r="BF409" i="267"/>
  <c r="BE409" i="267"/>
  <c r="BA409" i="267"/>
  <c r="AX409" i="267"/>
  <c r="BB409" i="267" s="1"/>
  <c r="AW409" i="267"/>
  <c r="CN408" i="267"/>
  <c r="CI408" i="267"/>
  <c r="CH408" i="267"/>
  <c r="CM408" i="267" s="1"/>
  <c r="CG408" i="267"/>
  <c r="CL408" i="267" s="1"/>
  <c r="CD408" i="267"/>
  <c r="CC408" i="267"/>
  <c r="BZ408" i="267"/>
  <c r="BY408" i="267"/>
  <c r="BV408" i="267"/>
  <c r="BU408" i="267"/>
  <c r="BP408" i="267"/>
  <c r="BO408" i="267"/>
  <c r="BN408" i="267"/>
  <c r="BM408" i="267"/>
  <c r="BR408" i="267" s="1"/>
  <c r="BL408" i="267"/>
  <c r="BH408" i="267"/>
  <c r="BG408" i="267"/>
  <c r="BF408" i="267"/>
  <c r="BE408" i="267"/>
  <c r="BA408" i="267"/>
  <c r="AX408" i="267"/>
  <c r="BB408" i="267" s="1"/>
  <c r="AW408" i="267"/>
  <c r="CN407" i="267"/>
  <c r="CI407" i="267"/>
  <c r="CH407" i="267"/>
  <c r="CM407" i="267" s="1"/>
  <c r="CG407" i="267"/>
  <c r="CD407" i="267"/>
  <c r="CC407" i="267"/>
  <c r="BZ407" i="267"/>
  <c r="BY407" i="267"/>
  <c r="BV407" i="267"/>
  <c r="BU407" i="267"/>
  <c r="BP407" i="267"/>
  <c r="BO407" i="267"/>
  <c r="BN407" i="267"/>
  <c r="BM407" i="267"/>
  <c r="BR407" i="267" s="1"/>
  <c r="BL407" i="267"/>
  <c r="BH407" i="267"/>
  <c r="BG407" i="267"/>
  <c r="BF407" i="267"/>
  <c r="BE407" i="267"/>
  <c r="BA407" i="267"/>
  <c r="AX407" i="267"/>
  <c r="BB407" i="267" s="1"/>
  <c r="AW407" i="267"/>
  <c r="CN406" i="267"/>
  <c r="CI406" i="267"/>
  <c r="CH406" i="267"/>
  <c r="CM406" i="267" s="1"/>
  <c r="CG406" i="267"/>
  <c r="CD406" i="267"/>
  <c r="CC406" i="267"/>
  <c r="BZ406" i="267"/>
  <c r="BY406" i="267"/>
  <c r="BV406" i="267"/>
  <c r="BU406" i="267"/>
  <c r="BP406" i="267"/>
  <c r="BO406" i="267"/>
  <c r="BN406" i="267"/>
  <c r="BM406" i="267"/>
  <c r="BR406" i="267" s="1"/>
  <c r="BL406" i="267"/>
  <c r="BH406" i="267"/>
  <c r="BG406" i="267"/>
  <c r="BF406" i="267"/>
  <c r="BE406" i="267"/>
  <c r="BA406" i="267"/>
  <c r="AX406" i="267"/>
  <c r="AW406" i="267"/>
  <c r="CN405" i="267"/>
  <c r="CI405" i="267"/>
  <c r="CH405" i="267"/>
  <c r="CM405" i="267" s="1"/>
  <c r="CG405" i="267"/>
  <c r="CL405" i="267" s="1"/>
  <c r="CD405" i="267"/>
  <c r="CC405" i="267"/>
  <c r="BZ405" i="267"/>
  <c r="BY405" i="267"/>
  <c r="BV405" i="267"/>
  <c r="BU405" i="267"/>
  <c r="BP405" i="267"/>
  <c r="BO405" i="267"/>
  <c r="BN405" i="267"/>
  <c r="BM405" i="267"/>
  <c r="BR405" i="267" s="1"/>
  <c r="BL405" i="267"/>
  <c r="BH405" i="267"/>
  <c r="BG405" i="267"/>
  <c r="BF405" i="267"/>
  <c r="BE405" i="267"/>
  <c r="BA405" i="267"/>
  <c r="AX405" i="267"/>
  <c r="BB405" i="267" s="1"/>
  <c r="AW405" i="267"/>
  <c r="CN404" i="267"/>
  <c r="CI404" i="267"/>
  <c r="CH404" i="267"/>
  <c r="CM404" i="267" s="1"/>
  <c r="CG404" i="267"/>
  <c r="CL404" i="267" s="1"/>
  <c r="CD404" i="267"/>
  <c r="CC404" i="267"/>
  <c r="BZ404" i="267"/>
  <c r="BY404" i="267"/>
  <c r="BV404" i="267"/>
  <c r="BU404" i="267"/>
  <c r="BP404" i="267"/>
  <c r="BO404" i="267"/>
  <c r="BN404" i="267"/>
  <c r="BM404" i="267"/>
  <c r="BR404" i="267" s="1"/>
  <c r="BL404" i="267"/>
  <c r="BH404" i="267"/>
  <c r="BG404" i="267"/>
  <c r="BF404" i="267"/>
  <c r="BE404" i="267"/>
  <c r="BA404" i="267"/>
  <c r="AX404" i="267"/>
  <c r="BB404" i="267" s="1"/>
  <c r="AW404" i="267"/>
  <c r="CN403" i="267"/>
  <c r="CI403" i="267"/>
  <c r="CH403" i="267"/>
  <c r="CM403" i="267" s="1"/>
  <c r="CG403" i="267"/>
  <c r="CD403" i="267"/>
  <c r="CC403" i="267"/>
  <c r="BZ403" i="267"/>
  <c r="BY403" i="267"/>
  <c r="BV403" i="267"/>
  <c r="BU403" i="267"/>
  <c r="BP403" i="267"/>
  <c r="BO403" i="267"/>
  <c r="BN403" i="267"/>
  <c r="BM403" i="267"/>
  <c r="BR403" i="267" s="1"/>
  <c r="BL403" i="267"/>
  <c r="BH403" i="267"/>
  <c r="BG403" i="267"/>
  <c r="BF403" i="267"/>
  <c r="BE403" i="267"/>
  <c r="BA403" i="267"/>
  <c r="AX403" i="267"/>
  <c r="BB403" i="267" s="1"/>
  <c r="AW403" i="267"/>
  <c r="CN402" i="267"/>
  <c r="CI402" i="267"/>
  <c r="CH402" i="267"/>
  <c r="CM402" i="267" s="1"/>
  <c r="CG402" i="267"/>
  <c r="CL402" i="267" s="1"/>
  <c r="CD402" i="267"/>
  <c r="CC402" i="267"/>
  <c r="BZ402" i="267"/>
  <c r="BY402" i="267"/>
  <c r="BV402" i="267"/>
  <c r="BU402" i="267"/>
  <c r="BP402" i="267"/>
  <c r="BO402" i="267"/>
  <c r="BN402" i="267"/>
  <c r="BM402" i="267"/>
  <c r="BR402" i="267" s="1"/>
  <c r="BL402" i="267"/>
  <c r="BH402" i="267"/>
  <c r="BG402" i="267"/>
  <c r="BF402" i="267"/>
  <c r="BE402" i="267"/>
  <c r="BA402" i="267"/>
  <c r="AX402" i="267"/>
  <c r="BB402" i="267" s="1"/>
  <c r="AW402" i="267"/>
  <c r="CN401" i="267"/>
  <c r="CI401" i="267"/>
  <c r="CH401" i="267"/>
  <c r="CM401" i="267" s="1"/>
  <c r="CG401" i="267"/>
  <c r="CL401" i="267" s="1"/>
  <c r="CD401" i="267"/>
  <c r="CC401" i="267"/>
  <c r="BZ401" i="267"/>
  <c r="BY401" i="267"/>
  <c r="BV401" i="267"/>
  <c r="BU401" i="267"/>
  <c r="BP401" i="267"/>
  <c r="BO401" i="267"/>
  <c r="BN401" i="267"/>
  <c r="BM401" i="267"/>
  <c r="BR401" i="267" s="1"/>
  <c r="BL401" i="267"/>
  <c r="BH401" i="267"/>
  <c r="BG401" i="267"/>
  <c r="BF401" i="267"/>
  <c r="BE401" i="267"/>
  <c r="BA401" i="267"/>
  <c r="AX401" i="267"/>
  <c r="BB401" i="267" s="1"/>
  <c r="AW401" i="267"/>
  <c r="CN400" i="267"/>
  <c r="CI400" i="267"/>
  <c r="CH400" i="267"/>
  <c r="CM400" i="267" s="1"/>
  <c r="CG400" i="267"/>
  <c r="CL400" i="267" s="1"/>
  <c r="CD400" i="267"/>
  <c r="CC400" i="267"/>
  <c r="BZ400" i="267"/>
  <c r="BY400" i="267"/>
  <c r="BV400" i="267"/>
  <c r="BU400" i="267"/>
  <c r="BP400" i="267"/>
  <c r="BO400" i="267"/>
  <c r="BN400" i="267"/>
  <c r="BM400" i="267"/>
  <c r="BR400" i="267" s="1"/>
  <c r="BL400" i="267"/>
  <c r="BH400" i="267"/>
  <c r="BG400" i="267"/>
  <c r="BF400" i="267"/>
  <c r="BE400" i="267"/>
  <c r="BA400" i="267"/>
  <c r="AX400" i="267"/>
  <c r="BB400" i="267" s="1"/>
  <c r="AW400" i="267"/>
  <c r="CN399" i="267"/>
  <c r="CI399" i="267"/>
  <c r="CH399" i="267"/>
  <c r="CM399" i="267" s="1"/>
  <c r="CG399" i="267"/>
  <c r="CL399" i="267" s="1"/>
  <c r="CD399" i="267"/>
  <c r="CC399" i="267"/>
  <c r="BZ399" i="267"/>
  <c r="BY399" i="267"/>
  <c r="BV399" i="267"/>
  <c r="BU399" i="267"/>
  <c r="BP399" i="267"/>
  <c r="BO399" i="267"/>
  <c r="BN399" i="267"/>
  <c r="BM399" i="267"/>
  <c r="BR399" i="267" s="1"/>
  <c r="BL399" i="267"/>
  <c r="BH399" i="267"/>
  <c r="BG399" i="267"/>
  <c r="BF399" i="267"/>
  <c r="BE399" i="267"/>
  <c r="BA399" i="267"/>
  <c r="AX399" i="267"/>
  <c r="BB399" i="267" s="1"/>
  <c r="AW399" i="267"/>
  <c r="CN398" i="267"/>
  <c r="CI398" i="267"/>
  <c r="CH398" i="267"/>
  <c r="CM398" i="267" s="1"/>
  <c r="CG398" i="267"/>
  <c r="CL398" i="267" s="1"/>
  <c r="CD398" i="267"/>
  <c r="CC398" i="267"/>
  <c r="BZ398" i="267"/>
  <c r="BY398" i="267"/>
  <c r="BV398" i="267"/>
  <c r="BU398" i="267"/>
  <c r="BP398" i="267"/>
  <c r="BO398" i="267"/>
  <c r="BN398" i="267"/>
  <c r="BM398" i="267"/>
  <c r="BR398" i="267" s="1"/>
  <c r="BL398" i="267"/>
  <c r="BH398" i="267"/>
  <c r="BG398" i="267"/>
  <c r="BF398" i="267"/>
  <c r="BE398" i="267"/>
  <c r="BA398" i="267"/>
  <c r="AX398" i="267"/>
  <c r="BB398" i="267" s="1"/>
  <c r="AW398" i="267"/>
  <c r="CN397" i="267"/>
  <c r="CI397" i="267"/>
  <c r="CH397" i="267"/>
  <c r="CM397" i="267" s="1"/>
  <c r="CG397" i="267"/>
  <c r="CL397" i="267" s="1"/>
  <c r="CD397" i="267"/>
  <c r="CC397" i="267"/>
  <c r="BZ397" i="267"/>
  <c r="BY397" i="267"/>
  <c r="BV397" i="267"/>
  <c r="BU397" i="267"/>
  <c r="BP397" i="267"/>
  <c r="BO397" i="267"/>
  <c r="BN397" i="267"/>
  <c r="BM397" i="267"/>
  <c r="BR397" i="267" s="1"/>
  <c r="BL397" i="267"/>
  <c r="BH397" i="267"/>
  <c r="BG397" i="267"/>
  <c r="BF397" i="267"/>
  <c r="BE397" i="267"/>
  <c r="BA397" i="267"/>
  <c r="AX397" i="267"/>
  <c r="BB397" i="267" s="1"/>
  <c r="AW397" i="267"/>
  <c r="CN396" i="267"/>
  <c r="CI396" i="267"/>
  <c r="CH396" i="267"/>
  <c r="CM396" i="267" s="1"/>
  <c r="CG396" i="267"/>
  <c r="CL396" i="267" s="1"/>
  <c r="CD396" i="267"/>
  <c r="CC396" i="267"/>
  <c r="BZ396" i="267"/>
  <c r="BY396" i="267"/>
  <c r="BV396" i="267"/>
  <c r="BU396" i="267"/>
  <c r="BP396" i="267"/>
  <c r="BO396" i="267"/>
  <c r="BN396" i="267"/>
  <c r="BM396" i="267"/>
  <c r="BR396" i="267" s="1"/>
  <c r="BL396" i="267"/>
  <c r="BH396" i="267"/>
  <c r="BG396" i="267"/>
  <c r="BF396" i="267"/>
  <c r="BE396" i="267"/>
  <c r="BA396" i="267"/>
  <c r="AX396" i="267"/>
  <c r="BB396" i="267" s="1"/>
  <c r="AW396" i="267"/>
  <c r="CN395" i="267"/>
  <c r="CI395" i="267"/>
  <c r="CH395" i="267"/>
  <c r="CM395" i="267" s="1"/>
  <c r="CG395" i="267"/>
  <c r="CD395" i="267"/>
  <c r="CC395" i="267"/>
  <c r="BZ395" i="267"/>
  <c r="BY395" i="267"/>
  <c r="BV395" i="267"/>
  <c r="BU395" i="267"/>
  <c r="BP395" i="267"/>
  <c r="BO395" i="267"/>
  <c r="BN395" i="267"/>
  <c r="BM395" i="267"/>
  <c r="BR395" i="267" s="1"/>
  <c r="BL395" i="267"/>
  <c r="BH395" i="267"/>
  <c r="BG395" i="267"/>
  <c r="BF395" i="267"/>
  <c r="BE395" i="267"/>
  <c r="BA395" i="267"/>
  <c r="AX395" i="267"/>
  <c r="BB395" i="267" s="1"/>
  <c r="AW395" i="267"/>
  <c r="CN394" i="267"/>
  <c r="CI394" i="267"/>
  <c r="CH394" i="267"/>
  <c r="CM394" i="267" s="1"/>
  <c r="CG394" i="267"/>
  <c r="CD394" i="267"/>
  <c r="CC394" i="267"/>
  <c r="BZ394" i="267"/>
  <c r="BY394" i="267"/>
  <c r="BV394" i="267"/>
  <c r="BU394" i="267"/>
  <c r="BP394" i="267"/>
  <c r="BO394" i="267"/>
  <c r="BN394" i="267"/>
  <c r="BM394" i="267"/>
  <c r="BR394" i="267" s="1"/>
  <c r="BL394" i="267"/>
  <c r="BH394" i="267"/>
  <c r="BG394" i="267"/>
  <c r="BF394" i="267"/>
  <c r="BE394" i="267"/>
  <c r="BA394" i="267"/>
  <c r="AX394" i="267"/>
  <c r="BB394" i="267" s="1"/>
  <c r="AW394" i="267"/>
  <c r="CN393" i="267"/>
  <c r="CI393" i="267"/>
  <c r="CH393" i="267"/>
  <c r="CM393" i="267" s="1"/>
  <c r="CG393" i="267"/>
  <c r="CL393" i="267" s="1"/>
  <c r="CD393" i="267"/>
  <c r="CC393" i="267"/>
  <c r="BZ393" i="267"/>
  <c r="BY393" i="267"/>
  <c r="BV393" i="267"/>
  <c r="BU393" i="267"/>
  <c r="BP393" i="267"/>
  <c r="BO393" i="267"/>
  <c r="BN393" i="267"/>
  <c r="BM393" i="267"/>
  <c r="BR393" i="267" s="1"/>
  <c r="BL393" i="267"/>
  <c r="BH393" i="267"/>
  <c r="BG393" i="267"/>
  <c r="BF393" i="267"/>
  <c r="BE393" i="267"/>
  <c r="BA393" i="267"/>
  <c r="AX393" i="267"/>
  <c r="BB393" i="267" s="1"/>
  <c r="AW393" i="267"/>
  <c r="CN392" i="267"/>
  <c r="CI392" i="267"/>
  <c r="CH392" i="267"/>
  <c r="CM392" i="267" s="1"/>
  <c r="CG392" i="267"/>
  <c r="CL392" i="267" s="1"/>
  <c r="CD392" i="267"/>
  <c r="CC392" i="267"/>
  <c r="BZ392" i="267"/>
  <c r="BY392" i="267"/>
  <c r="BV392" i="267"/>
  <c r="BU392" i="267"/>
  <c r="BP392" i="267"/>
  <c r="BO392" i="267"/>
  <c r="BN392" i="267"/>
  <c r="BM392" i="267"/>
  <c r="BR392" i="267" s="1"/>
  <c r="BL392" i="267"/>
  <c r="BH392" i="267"/>
  <c r="BG392" i="267"/>
  <c r="BF392" i="267"/>
  <c r="BE392" i="267"/>
  <c r="BA392" i="267"/>
  <c r="AX392" i="267"/>
  <c r="BB392" i="267" s="1"/>
  <c r="AW392" i="267"/>
  <c r="CN391" i="267"/>
  <c r="CI391" i="267"/>
  <c r="CH391" i="267"/>
  <c r="CM391" i="267" s="1"/>
  <c r="CG391" i="267"/>
  <c r="CL391" i="267" s="1"/>
  <c r="CD391" i="267"/>
  <c r="CC391" i="267"/>
  <c r="BZ391" i="267"/>
  <c r="BY391" i="267"/>
  <c r="BV391" i="267"/>
  <c r="BU391" i="267"/>
  <c r="BP391" i="267"/>
  <c r="BO391" i="267"/>
  <c r="BN391" i="267"/>
  <c r="BM391" i="267"/>
  <c r="BR391" i="267" s="1"/>
  <c r="BL391" i="267"/>
  <c r="BH391" i="267"/>
  <c r="BG391" i="267"/>
  <c r="BF391" i="267"/>
  <c r="BE391" i="267"/>
  <c r="BA391" i="267"/>
  <c r="AX391" i="267"/>
  <c r="BB391" i="267" s="1"/>
  <c r="AW391" i="267"/>
  <c r="CN390" i="267"/>
  <c r="CI390" i="267"/>
  <c r="CH390" i="267"/>
  <c r="CM390" i="267" s="1"/>
  <c r="CG390" i="267"/>
  <c r="CD390" i="267"/>
  <c r="CC390" i="267"/>
  <c r="BZ390" i="267"/>
  <c r="BY390" i="267"/>
  <c r="BV390" i="267"/>
  <c r="BU390" i="267"/>
  <c r="BP390" i="267"/>
  <c r="BO390" i="267"/>
  <c r="BN390" i="267"/>
  <c r="BM390" i="267"/>
  <c r="BR390" i="267" s="1"/>
  <c r="BL390" i="267"/>
  <c r="BH390" i="267"/>
  <c r="BG390" i="267"/>
  <c r="BF390" i="267"/>
  <c r="BE390" i="267"/>
  <c r="BA390" i="267"/>
  <c r="AX390" i="267"/>
  <c r="AW390" i="267"/>
  <c r="CN389" i="267"/>
  <c r="CI389" i="267"/>
  <c r="CH389" i="267"/>
  <c r="CM389" i="267" s="1"/>
  <c r="CG389" i="267"/>
  <c r="CL389" i="267" s="1"/>
  <c r="CD389" i="267"/>
  <c r="CC389" i="267"/>
  <c r="BZ389" i="267"/>
  <c r="BY389" i="267"/>
  <c r="BV389" i="267"/>
  <c r="BU389" i="267"/>
  <c r="BP389" i="267"/>
  <c r="BO389" i="267"/>
  <c r="BN389" i="267"/>
  <c r="BM389" i="267"/>
  <c r="BR389" i="267" s="1"/>
  <c r="BL389" i="267"/>
  <c r="BH389" i="267"/>
  <c r="BG389" i="267"/>
  <c r="BF389" i="267"/>
  <c r="BE389" i="267"/>
  <c r="BA389" i="267"/>
  <c r="AX389" i="267"/>
  <c r="BB389" i="267" s="1"/>
  <c r="AW389" i="267"/>
  <c r="CN388" i="267"/>
  <c r="CI388" i="267"/>
  <c r="CH388" i="267"/>
  <c r="CM388" i="267" s="1"/>
  <c r="CG388" i="267"/>
  <c r="CL388" i="267" s="1"/>
  <c r="CD388" i="267"/>
  <c r="CC388" i="267"/>
  <c r="BZ388" i="267"/>
  <c r="BY388" i="267"/>
  <c r="BV388" i="267"/>
  <c r="BU388" i="267"/>
  <c r="BP388" i="267"/>
  <c r="BO388" i="267"/>
  <c r="BN388" i="267"/>
  <c r="BM388" i="267"/>
  <c r="BR388" i="267" s="1"/>
  <c r="BL388" i="267"/>
  <c r="BH388" i="267"/>
  <c r="BG388" i="267"/>
  <c r="BF388" i="267"/>
  <c r="BE388" i="267"/>
  <c r="BA388" i="267"/>
  <c r="AX388" i="267"/>
  <c r="BB388" i="267" s="1"/>
  <c r="AW388" i="267"/>
  <c r="CN387" i="267"/>
  <c r="CI387" i="267"/>
  <c r="CH387" i="267"/>
  <c r="CM387" i="267" s="1"/>
  <c r="CG387" i="267"/>
  <c r="CL387" i="267" s="1"/>
  <c r="CD387" i="267"/>
  <c r="CC387" i="267"/>
  <c r="BZ387" i="267"/>
  <c r="BY387" i="267"/>
  <c r="BV387" i="267"/>
  <c r="BU387" i="267"/>
  <c r="BP387" i="267"/>
  <c r="BO387" i="267"/>
  <c r="BN387" i="267"/>
  <c r="BM387" i="267"/>
  <c r="BR387" i="267" s="1"/>
  <c r="BL387" i="267"/>
  <c r="BH387" i="267"/>
  <c r="BG387" i="267"/>
  <c r="BF387" i="267"/>
  <c r="BE387" i="267"/>
  <c r="BA387" i="267"/>
  <c r="AX387" i="267"/>
  <c r="BB387" i="267" s="1"/>
  <c r="AW387" i="267"/>
  <c r="CN386" i="267"/>
  <c r="CI386" i="267"/>
  <c r="CH386" i="267"/>
  <c r="CM386" i="267" s="1"/>
  <c r="CG386" i="267"/>
  <c r="CD386" i="267"/>
  <c r="CC386" i="267"/>
  <c r="BZ386" i="267"/>
  <c r="BY386" i="267"/>
  <c r="BV386" i="267"/>
  <c r="BU386" i="267"/>
  <c r="BP386" i="267"/>
  <c r="BO386" i="267"/>
  <c r="BN386" i="267"/>
  <c r="BM386" i="267"/>
  <c r="BR386" i="267" s="1"/>
  <c r="BL386" i="267"/>
  <c r="BH386" i="267"/>
  <c r="BG386" i="267"/>
  <c r="BF386" i="267"/>
  <c r="BE386" i="267"/>
  <c r="BA386" i="267"/>
  <c r="AX386" i="267"/>
  <c r="BB386" i="267" s="1"/>
  <c r="AW386" i="267"/>
  <c r="CN385" i="267"/>
  <c r="CI385" i="267"/>
  <c r="CH385" i="267"/>
  <c r="CM385" i="267" s="1"/>
  <c r="CG385" i="267"/>
  <c r="CL385" i="267" s="1"/>
  <c r="CD385" i="267"/>
  <c r="CC385" i="267"/>
  <c r="BZ385" i="267"/>
  <c r="BY385" i="267"/>
  <c r="BV385" i="267"/>
  <c r="BU385" i="267"/>
  <c r="BP385" i="267"/>
  <c r="BO385" i="267"/>
  <c r="BN385" i="267"/>
  <c r="BM385" i="267"/>
  <c r="BR385" i="267" s="1"/>
  <c r="BL385" i="267"/>
  <c r="BH385" i="267"/>
  <c r="BG385" i="267"/>
  <c r="BF385" i="267"/>
  <c r="BE385" i="267"/>
  <c r="BA385" i="267"/>
  <c r="AX385" i="267"/>
  <c r="BB385" i="267" s="1"/>
  <c r="AW385" i="267"/>
  <c r="CN384" i="267"/>
  <c r="CI384" i="267"/>
  <c r="CH384" i="267"/>
  <c r="CM384" i="267" s="1"/>
  <c r="CG384" i="267"/>
  <c r="CL384" i="267" s="1"/>
  <c r="CD384" i="267"/>
  <c r="CC384" i="267"/>
  <c r="BZ384" i="267"/>
  <c r="BY384" i="267"/>
  <c r="BV384" i="267"/>
  <c r="BU384" i="267"/>
  <c r="BP384" i="267"/>
  <c r="BO384" i="267"/>
  <c r="BN384" i="267"/>
  <c r="BM384" i="267"/>
  <c r="BR384" i="267" s="1"/>
  <c r="BL384" i="267"/>
  <c r="BH384" i="267"/>
  <c r="BG384" i="267"/>
  <c r="BF384" i="267"/>
  <c r="BE384" i="267"/>
  <c r="BA384" i="267"/>
  <c r="AX384" i="267"/>
  <c r="BB384" i="267" s="1"/>
  <c r="AW384" i="267"/>
  <c r="CN383" i="267"/>
  <c r="CI383" i="267"/>
  <c r="CH383" i="267"/>
  <c r="CM383" i="267" s="1"/>
  <c r="CG383" i="267"/>
  <c r="CD383" i="267"/>
  <c r="CC383" i="267"/>
  <c r="BZ383" i="267"/>
  <c r="BY383" i="267"/>
  <c r="BV383" i="267"/>
  <c r="BU383" i="267"/>
  <c r="BP383" i="267"/>
  <c r="BO383" i="267"/>
  <c r="BN383" i="267"/>
  <c r="BM383" i="267"/>
  <c r="BR383" i="267" s="1"/>
  <c r="BL383" i="267"/>
  <c r="BH383" i="267"/>
  <c r="BG383" i="267"/>
  <c r="BF383" i="267"/>
  <c r="BE383" i="267"/>
  <c r="BA383" i="267"/>
  <c r="AX383" i="267"/>
  <c r="BB383" i="267" s="1"/>
  <c r="AW383" i="267"/>
  <c r="CN382" i="267"/>
  <c r="CI382" i="267"/>
  <c r="CH382" i="267"/>
  <c r="CM382" i="267" s="1"/>
  <c r="CG382" i="267"/>
  <c r="CD382" i="267"/>
  <c r="CC382" i="267"/>
  <c r="BZ382" i="267"/>
  <c r="BY382" i="267"/>
  <c r="BV382" i="267"/>
  <c r="BU382" i="267"/>
  <c r="BP382" i="267"/>
  <c r="BO382" i="267"/>
  <c r="BN382" i="267"/>
  <c r="BM382" i="267"/>
  <c r="BR382" i="267" s="1"/>
  <c r="BL382" i="267"/>
  <c r="BH382" i="267"/>
  <c r="BG382" i="267"/>
  <c r="BF382" i="267"/>
  <c r="BE382" i="267"/>
  <c r="BA382" i="267"/>
  <c r="AX382" i="267"/>
  <c r="BB382" i="267" s="1"/>
  <c r="AW382" i="267"/>
  <c r="CN381" i="267"/>
  <c r="CI381" i="267"/>
  <c r="CH381" i="267"/>
  <c r="CM381" i="267" s="1"/>
  <c r="CG381" i="267"/>
  <c r="CL381" i="267" s="1"/>
  <c r="CD381" i="267"/>
  <c r="CC381" i="267"/>
  <c r="BZ381" i="267"/>
  <c r="BY381" i="267"/>
  <c r="BV381" i="267"/>
  <c r="BU381" i="267"/>
  <c r="BP381" i="267"/>
  <c r="BO381" i="267"/>
  <c r="BN381" i="267"/>
  <c r="BM381" i="267"/>
  <c r="BR381" i="267" s="1"/>
  <c r="BL381" i="267"/>
  <c r="BH381" i="267"/>
  <c r="BG381" i="267"/>
  <c r="BF381" i="267"/>
  <c r="BE381" i="267"/>
  <c r="BA381" i="267"/>
  <c r="AX381" i="267"/>
  <c r="BB381" i="267" s="1"/>
  <c r="AW381" i="267"/>
  <c r="CN380" i="267"/>
  <c r="CI380" i="267"/>
  <c r="CH380" i="267"/>
  <c r="CM380" i="267" s="1"/>
  <c r="CG380" i="267"/>
  <c r="CD380" i="267"/>
  <c r="CC380" i="267"/>
  <c r="BZ380" i="267"/>
  <c r="BY380" i="267"/>
  <c r="BV380" i="267"/>
  <c r="BU380" i="267"/>
  <c r="BP380" i="267"/>
  <c r="BO380" i="267"/>
  <c r="BN380" i="267"/>
  <c r="BM380" i="267"/>
  <c r="BR380" i="267" s="1"/>
  <c r="BL380" i="267"/>
  <c r="BH380" i="267"/>
  <c r="BG380" i="267"/>
  <c r="BF380" i="267"/>
  <c r="BE380" i="267"/>
  <c r="BA380" i="267"/>
  <c r="AX380" i="267"/>
  <c r="BB380" i="267" s="1"/>
  <c r="AW380" i="267"/>
  <c r="CN379" i="267"/>
  <c r="CI379" i="267"/>
  <c r="CH379" i="267"/>
  <c r="CM379" i="267" s="1"/>
  <c r="CG379" i="267"/>
  <c r="CD379" i="267"/>
  <c r="CC379" i="267"/>
  <c r="BZ379" i="267"/>
  <c r="BY379" i="267"/>
  <c r="BV379" i="267"/>
  <c r="BU379" i="267"/>
  <c r="BP379" i="267"/>
  <c r="BO379" i="267"/>
  <c r="BN379" i="267"/>
  <c r="BM379" i="267"/>
  <c r="BR379" i="267" s="1"/>
  <c r="BL379" i="267"/>
  <c r="BH379" i="267"/>
  <c r="BG379" i="267"/>
  <c r="BF379" i="267"/>
  <c r="BE379" i="267"/>
  <c r="BA379" i="267"/>
  <c r="AX379" i="267"/>
  <c r="BB379" i="267" s="1"/>
  <c r="AW379" i="267"/>
  <c r="CN378" i="267"/>
  <c r="CI378" i="267"/>
  <c r="CH378" i="267"/>
  <c r="CM378" i="267" s="1"/>
  <c r="CG378" i="267"/>
  <c r="CL378" i="267" s="1"/>
  <c r="CD378" i="267"/>
  <c r="CC378" i="267"/>
  <c r="BZ378" i="267"/>
  <c r="BY378" i="267"/>
  <c r="BV378" i="267"/>
  <c r="BU378" i="267"/>
  <c r="BP378" i="267"/>
  <c r="BO378" i="267"/>
  <c r="BN378" i="267"/>
  <c r="BM378" i="267"/>
  <c r="BR378" i="267" s="1"/>
  <c r="BL378" i="267"/>
  <c r="BH378" i="267"/>
  <c r="BG378" i="267"/>
  <c r="BF378" i="267"/>
  <c r="BE378" i="267"/>
  <c r="BA378" i="267"/>
  <c r="AX378" i="267"/>
  <c r="BB378" i="267" s="1"/>
  <c r="AW378" i="267"/>
  <c r="CN377" i="267"/>
  <c r="CI377" i="267"/>
  <c r="CH377" i="267"/>
  <c r="CM377" i="267" s="1"/>
  <c r="CG377" i="267"/>
  <c r="CL377" i="267" s="1"/>
  <c r="CD377" i="267"/>
  <c r="CC377" i="267"/>
  <c r="BZ377" i="267"/>
  <c r="BY377" i="267"/>
  <c r="BV377" i="267"/>
  <c r="BU377" i="267"/>
  <c r="BP377" i="267"/>
  <c r="BO377" i="267"/>
  <c r="BN377" i="267"/>
  <c r="BM377" i="267"/>
  <c r="BR377" i="267" s="1"/>
  <c r="BL377" i="267"/>
  <c r="BH377" i="267"/>
  <c r="BG377" i="267"/>
  <c r="BF377" i="267"/>
  <c r="BE377" i="267"/>
  <c r="BA377" i="267"/>
  <c r="AX377" i="267"/>
  <c r="BB377" i="267" s="1"/>
  <c r="AW377" i="267"/>
  <c r="CN376" i="267"/>
  <c r="CI376" i="267"/>
  <c r="CH376" i="267"/>
  <c r="CM376" i="267" s="1"/>
  <c r="CG376" i="267"/>
  <c r="CL376" i="267" s="1"/>
  <c r="CD376" i="267"/>
  <c r="CC376" i="267"/>
  <c r="BZ376" i="267"/>
  <c r="BY376" i="267"/>
  <c r="BV376" i="267"/>
  <c r="BU376" i="267"/>
  <c r="BP376" i="267"/>
  <c r="BO376" i="267"/>
  <c r="BN376" i="267"/>
  <c r="BM376" i="267"/>
  <c r="BR376" i="267" s="1"/>
  <c r="BL376" i="267"/>
  <c r="BH376" i="267"/>
  <c r="BG376" i="267"/>
  <c r="BF376" i="267"/>
  <c r="BE376" i="267"/>
  <c r="BA376" i="267"/>
  <c r="AX376" i="267"/>
  <c r="BB376" i="267" s="1"/>
  <c r="AW376" i="267"/>
  <c r="CN375" i="267"/>
  <c r="CI375" i="267"/>
  <c r="CH375" i="267"/>
  <c r="CM375" i="267" s="1"/>
  <c r="CG375" i="267"/>
  <c r="CD375" i="267"/>
  <c r="CC375" i="267"/>
  <c r="BZ375" i="267"/>
  <c r="BY375" i="267"/>
  <c r="BV375" i="267"/>
  <c r="BU375" i="267"/>
  <c r="BP375" i="267"/>
  <c r="BO375" i="267"/>
  <c r="BN375" i="267"/>
  <c r="BM375" i="267"/>
  <c r="BR375" i="267" s="1"/>
  <c r="BL375" i="267"/>
  <c r="BH375" i="267"/>
  <c r="BG375" i="267"/>
  <c r="BF375" i="267"/>
  <c r="BE375" i="267"/>
  <c r="BA375" i="267"/>
  <c r="AX375" i="267"/>
  <c r="AW375" i="267"/>
  <c r="CN374" i="267"/>
  <c r="CI374" i="267"/>
  <c r="CH374" i="267"/>
  <c r="CM374" i="267" s="1"/>
  <c r="CG374" i="267"/>
  <c r="CL374" i="267" s="1"/>
  <c r="CD374" i="267"/>
  <c r="CC374" i="267"/>
  <c r="BZ374" i="267"/>
  <c r="BY374" i="267"/>
  <c r="BV374" i="267"/>
  <c r="BU374" i="267"/>
  <c r="BP374" i="267"/>
  <c r="BO374" i="267"/>
  <c r="BN374" i="267"/>
  <c r="BM374" i="267"/>
  <c r="BR374" i="267" s="1"/>
  <c r="BL374" i="267"/>
  <c r="BH374" i="267"/>
  <c r="BG374" i="267"/>
  <c r="BF374" i="267"/>
  <c r="BE374" i="267"/>
  <c r="BA374" i="267"/>
  <c r="AX374" i="267"/>
  <c r="BB374" i="267" s="1"/>
  <c r="AW374" i="267"/>
  <c r="CN373" i="267"/>
  <c r="CI373" i="267"/>
  <c r="CH373" i="267"/>
  <c r="CM373" i="267" s="1"/>
  <c r="CG373" i="267"/>
  <c r="CL373" i="267" s="1"/>
  <c r="CD373" i="267"/>
  <c r="CC373" i="267"/>
  <c r="BZ373" i="267"/>
  <c r="BY373" i="267"/>
  <c r="BV373" i="267"/>
  <c r="BU373" i="267"/>
  <c r="BP373" i="267"/>
  <c r="BO373" i="267"/>
  <c r="BN373" i="267"/>
  <c r="BM373" i="267"/>
  <c r="BR373" i="267" s="1"/>
  <c r="BL373" i="267"/>
  <c r="BH373" i="267"/>
  <c r="BG373" i="267"/>
  <c r="BF373" i="267"/>
  <c r="BE373" i="267"/>
  <c r="BA373" i="267"/>
  <c r="AX373" i="267"/>
  <c r="BB373" i="267" s="1"/>
  <c r="AW373" i="267"/>
  <c r="CN372" i="267"/>
  <c r="CI372" i="267"/>
  <c r="CH372" i="267"/>
  <c r="CM372" i="267" s="1"/>
  <c r="CG372" i="267"/>
  <c r="CL372" i="267" s="1"/>
  <c r="CD372" i="267"/>
  <c r="CC372" i="267"/>
  <c r="BZ372" i="267"/>
  <c r="BY372" i="267"/>
  <c r="BV372" i="267"/>
  <c r="BU372" i="267"/>
  <c r="BP372" i="267"/>
  <c r="BO372" i="267"/>
  <c r="BN372" i="267"/>
  <c r="BM372" i="267"/>
  <c r="BR372" i="267" s="1"/>
  <c r="BL372" i="267"/>
  <c r="BH372" i="267"/>
  <c r="BG372" i="267"/>
  <c r="BF372" i="267"/>
  <c r="BE372" i="267"/>
  <c r="BA372" i="267"/>
  <c r="AX372" i="267"/>
  <c r="BB372" i="267" s="1"/>
  <c r="AW372" i="267"/>
  <c r="CN371" i="267"/>
  <c r="CI371" i="267"/>
  <c r="CH371" i="267"/>
  <c r="CM371" i="267" s="1"/>
  <c r="CG371" i="267"/>
  <c r="CD371" i="267"/>
  <c r="CC371" i="267"/>
  <c r="BZ371" i="267"/>
  <c r="BY371" i="267"/>
  <c r="BV371" i="267"/>
  <c r="BU371" i="267"/>
  <c r="BP371" i="267"/>
  <c r="BO371" i="267"/>
  <c r="BN371" i="267"/>
  <c r="BM371" i="267"/>
  <c r="BR371" i="267" s="1"/>
  <c r="BL371" i="267"/>
  <c r="BH371" i="267"/>
  <c r="BG371" i="267"/>
  <c r="BF371" i="267"/>
  <c r="BE371" i="267"/>
  <c r="BA371" i="267"/>
  <c r="AX371" i="267"/>
  <c r="BB371" i="267" s="1"/>
  <c r="AW371" i="267"/>
  <c r="CN370" i="267"/>
  <c r="CI370" i="267"/>
  <c r="CH370" i="267"/>
  <c r="CM370" i="267" s="1"/>
  <c r="CG370" i="267"/>
  <c r="CL370" i="267" s="1"/>
  <c r="CD370" i="267"/>
  <c r="CC370" i="267"/>
  <c r="BZ370" i="267"/>
  <c r="BY370" i="267"/>
  <c r="BV370" i="267"/>
  <c r="BU370" i="267"/>
  <c r="BP370" i="267"/>
  <c r="BO370" i="267"/>
  <c r="BN370" i="267"/>
  <c r="BM370" i="267"/>
  <c r="BR370" i="267" s="1"/>
  <c r="BL370" i="267"/>
  <c r="BH370" i="267"/>
  <c r="BG370" i="267"/>
  <c r="BF370" i="267"/>
  <c r="BE370" i="267"/>
  <c r="BA370" i="267"/>
  <c r="AX370" i="267"/>
  <c r="BB370" i="267" s="1"/>
  <c r="AW370" i="267"/>
  <c r="CN369" i="267"/>
  <c r="CI369" i="267"/>
  <c r="CH369" i="267"/>
  <c r="CM369" i="267" s="1"/>
  <c r="CG369" i="267"/>
  <c r="CD369" i="267"/>
  <c r="CC369" i="267"/>
  <c r="BZ369" i="267"/>
  <c r="BY369" i="267"/>
  <c r="BV369" i="267"/>
  <c r="BU369" i="267"/>
  <c r="BP369" i="267"/>
  <c r="BO369" i="267"/>
  <c r="BN369" i="267"/>
  <c r="BM369" i="267"/>
  <c r="BR369" i="267" s="1"/>
  <c r="BL369" i="267"/>
  <c r="BH369" i="267"/>
  <c r="BG369" i="267"/>
  <c r="BF369" i="267"/>
  <c r="BE369" i="267"/>
  <c r="BA369" i="267"/>
  <c r="AX369" i="267"/>
  <c r="BB369" i="267" s="1"/>
  <c r="AW369" i="267"/>
  <c r="CN368" i="267"/>
  <c r="CI368" i="267"/>
  <c r="CH368" i="267"/>
  <c r="CM368" i="267" s="1"/>
  <c r="CG368" i="267"/>
  <c r="CL368" i="267" s="1"/>
  <c r="CD368" i="267"/>
  <c r="CC368" i="267"/>
  <c r="BZ368" i="267"/>
  <c r="BY368" i="267"/>
  <c r="BV368" i="267"/>
  <c r="BU368" i="267"/>
  <c r="BP368" i="267"/>
  <c r="BO368" i="267"/>
  <c r="BN368" i="267"/>
  <c r="BM368" i="267"/>
  <c r="BR368" i="267" s="1"/>
  <c r="BL368" i="267"/>
  <c r="BH368" i="267"/>
  <c r="BG368" i="267"/>
  <c r="BF368" i="267"/>
  <c r="BE368" i="267"/>
  <c r="BA368" i="267"/>
  <c r="AX368" i="267"/>
  <c r="BB368" i="267" s="1"/>
  <c r="AW368" i="267"/>
  <c r="CN367" i="267"/>
  <c r="CI367" i="267"/>
  <c r="CH367" i="267"/>
  <c r="CM367" i="267" s="1"/>
  <c r="CG367" i="267"/>
  <c r="CD367" i="267"/>
  <c r="CC367" i="267"/>
  <c r="BZ367" i="267"/>
  <c r="BY367" i="267"/>
  <c r="BV367" i="267"/>
  <c r="BU367" i="267"/>
  <c r="BP367" i="267"/>
  <c r="BO367" i="267"/>
  <c r="BN367" i="267"/>
  <c r="BM367" i="267"/>
  <c r="BR367" i="267" s="1"/>
  <c r="BL367" i="267"/>
  <c r="BH367" i="267"/>
  <c r="BG367" i="267"/>
  <c r="BF367" i="267"/>
  <c r="BE367" i="267"/>
  <c r="BA367" i="267"/>
  <c r="AX367" i="267"/>
  <c r="BB367" i="267" s="1"/>
  <c r="AW367" i="267"/>
  <c r="CN366" i="267"/>
  <c r="CI366" i="267"/>
  <c r="CH366" i="267"/>
  <c r="CM366" i="267" s="1"/>
  <c r="CG366" i="267"/>
  <c r="CL366" i="267" s="1"/>
  <c r="CD366" i="267"/>
  <c r="CC366" i="267"/>
  <c r="BZ366" i="267"/>
  <c r="BY366" i="267"/>
  <c r="BV366" i="267"/>
  <c r="BU366" i="267"/>
  <c r="BP366" i="267"/>
  <c r="BO366" i="267"/>
  <c r="BN366" i="267"/>
  <c r="BM366" i="267"/>
  <c r="BR366" i="267" s="1"/>
  <c r="BL366" i="267"/>
  <c r="BH366" i="267"/>
  <c r="BG366" i="267"/>
  <c r="BF366" i="267"/>
  <c r="BE366" i="267"/>
  <c r="BA366" i="267"/>
  <c r="AX366" i="267"/>
  <c r="BB366" i="267" s="1"/>
  <c r="AW366" i="267"/>
  <c r="CN365" i="267"/>
  <c r="CI365" i="267"/>
  <c r="CH365" i="267"/>
  <c r="CM365" i="267" s="1"/>
  <c r="CG365" i="267"/>
  <c r="CL365" i="267" s="1"/>
  <c r="CD365" i="267"/>
  <c r="CC365" i="267"/>
  <c r="BZ365" i="267"/>
  <c r="BY365" i="267"/>
  <c r="BV365" i="267"/>
  <c r="BU365" i="267"/>
  <c r="BP365" i="267"/>
  <c r="BO365" i="267"/>
  <c r="BN365" i="267"/>
  <c r="BM365" i="267"/>
  <c r="BR365" i="267" s="1"/>
  <c r="BL365" i="267"/>
  <c r="BH365" i="267"/>
  <c r="BG365" i="267"/>
  <c r="BF365" i="267"/>
  <c r="BE365" i="267"/>
  <c r="BA365" i="267"/>
  <c r="AX365" i="267"/>
  <c r="BB365" i="267" s="1"/>
  <c r="AW365" i="267"/>
  <c r="CN364" i="267"/>
  <c r="CI364" i="267"/>
  <c r="CH364" i="267"/>
  <c r="CM364" i="267" s="1"/>
  <c r="CG364" i="267"/>
  <c r="CD364" i="267"/>
  <c r="CC364" i="267"/>
  <c r="BZ364" i="267"/>
  <c r="BY364" i="267"/>
  <c r="BV364" i="267"/>
  <c r="BU364" i="267"/>
  <c r="BP364" i="267"/>
  <c r="BO364" i="267"/>
  <c r="BN364" i="267"/>
  <c r="BM364" i="267"/>
  <c r="BR364" i="267" s="1"/>
  <c r="BL364" i="267"/>
  <c r="BH364" i="267"/>
  <c r="BG364" i="267"/>
  <c r="BF364" i="267"/>
  <c r="BE364" i="267"/>
  <c r="BA364" i="267"/>
  <c r="AX364" i="267"/>
  <c r="BB364" i="267" s="1"/>
  <c r="AW364" i="267"/>
  <c r="CN363" i="267"/>
  <c r="CI363" i="267"/>
  <c r="CH363" i="267"/>
  <c r="CM363" i="267" s="1"/>
  <c r="CG363" i="267"/>
  <c r="CD363" i="267"/>
  <c r="CC363" i="267"/>
  <c r="BZ363" i="267"/>
  <c r="BY363" i="267"/>
  <c r="BV363" i="267"/>
  <c r="BU363" i="267"/>
  <c r="BP363" i="267"/>
  <c r="BO363" i="267"/>
  <c r="BN363" i="267"/>
  <c r="BM363" i="267"/>
  <c r="BR363" i="267" s="1"/>
  <c r="BL363" i="267"/>
  <c r="BH363" i="267"/>
  <c r="BG363" i="267"/>
  <c r="BF363" i="267"/>
  <c r="BE363" i="267"/>
  <c r="BA363" i="267"/>
  <c r="AX363" i="267"/>
  <c r="BB363" i="267" s="1"/>
  <c r="AW363" i="267"/>
  <c r="CN362" i="267"/>
  <c r="CI362" i="267"/>
  <c r="CH362" i="267"/>
  <c r="CM362" i="267" s="1"/>
  <c r="CG362" i="267"/>
  <c r="CL362" i="267" s="1"/>
  <c r="CD362" i="267"/>
  <c r="CC362" i="267"/>
  <c r="BZ362" i="267"/>
  <c r="BY362" i="267"/>
  <c r="BV362" i="267"/>
  <c r="BU362" i="267"/>
  <c r="BP362" i="267"/>
  <c r="BO362" i="267"/>
  <c r="BN362" i="267"/>
  <c r="BM362" i="267"/>
  <c r="BR362" i="267" s="1"/>
  <c r="BL362" i="267"/>
  <c r="BH362" i="267"/>
  <c r="BG362" i="267"/>
  <c r="BF362" i="267"/>
  <c r="BE362" i="267"/>
  <c r="BA362" i="267"/>
  <c r="AX362" i="267"/>
  <c r="BB362" i="267" s="1"/>
  <c r="AW362" i="267"/>
  <c r="CN361" i="267"/>
  <c r="CI361" i="267"/>
  <c r="CH361" i="267"/>
  <c r="CM361" i="267" s="1"/>
  <c r="CG361" i="267"/>
  <c r="CL361" i="267" s="1"/>
  <c r="CD361" i="267"/>
  <c r="CC361" i="267"/>
  <c r="BZ361" i="267"/>
  <c r="BY361" i="267"/>
  <c r="BV361" i="267"/>
  <c r="BU361" i="267"/>
  <c r="BP361" i="267"/>
  <c r="BO361" i="267"/>
  <c r="BN361" i="267"/>
  <c r="BM361" i="267"/>
  <c r="BR361" i="267" s="1"/>
  <c r="BL361" i="267"/>
  <c r="BH361" i="267"/>
  <c r="BG361" i="267"/>
  <c r="BF361" i="267"/>
  <c r="BE361" i="267"/>
  <c r="BA361" i="267"/>
  <c r="AX361" i="267"/>
  <c r="BB361" i="267" s="1"/>
  <c r="AW361" i="267"/>
  <c r="CN360" i="267"/>
  <c r="CI360" i="267"/>
  <c r="CH360" i="267"/>
  <c r="CM360" i="267" s="1"/>
  <c r="CG360" i="267"/>
  <c r="CL360" i="267" s="1"/>
  <c r="CD360" i="267"/>
  <c r="CC360" i="267"/>
  <c r="BZ360" i="267"/>
  <c r="BY360" i="267"/>
  <c r="BV360" i="267"/>
  <c r="BU360" i="267"/>
  <c r="BP360" i="267"/>
  <c r="BO360" i="267"/>
  <c r="BN360" i="267"/>
  <c r="BM360" i="267"/>
  <c r="BR360" i="267" s="1"/>
  <c r="BL360" i="267"/>
  <c r="BH360" i="267"/>
  <c r="BG360" i="267"/>
  <c r="BF360" i="267"/>
  <c r="BE360" i="267"/>
  <c r="BA360" i="267"/>
  <c r="AX360" i="267"/>
  <c r="BB360" i="267" s="1"/>
  <c r="AW360" i="267"/>
  <c r="CN359" i="267"/>
  <c r="CI359" i="267"/>
  <c r="CH359" i="267"/>
  <c r="CM359" i="267" s="1"/>
  <c r="CG359" i="267"/>
  <c r="CD359" i="267"/>
  <c r="CC359" i="267"/>
  <c r="BZ359" i="267"/>
  <c r="BY359" i="267"/>
  <c r="BV359" i="267"/>
  <c r="BU359" i="267"/>
  <c r="BP359" i="267"/>
  <c r="BO359" i="267"/>
  <c r="BN359" i="267"/>
  <c r="BM359" i="267"/>
  <c r="BR359" i="267" s="1"/>
  <c r="BL359" i="267"/>
  <c r="BH359" i="267"/>
  <c r="BG359" i="267"/>
  <c r="BF359" i="267"/>
  <c r="BE359" i="267"/>
  <c r="BA359" i="267"/>
  <c r="AX359" i="267"/>
  <c r="AW359" i="267"/>
  <c r="CN358" i="267"/>
  <c r="CI358" i="267"/>
  <c r="CH358" i="267"/>
  <c r="CM358" i="267" s="1"/>
  <c r="CG358" i="267"/>
  <c r="CL358" i="267" s="1"/>
  <c r="CD358" i="267"/>
  <c r="CC358" i="267"/>
  <c r="BZ358" i="267"/>
  <c r="BY358" i="267"/>
  <c r="BV358" i="267"/>
  <c r="BU358" i="267"/>
  <c r="BP358" i="267"/>
  <c r="BO358" i="267"/>
  <c r="BN358" i="267"/>
  <c r="BM358" i="267"/>
  <c r="BR358" i="267" s="1"/>
  <c r="BL358" i="267"/>
  <c r="BH358" i="267"/>
  <c r="BG358" i="267"/>
  <c r="BF358" i="267"/>
  <c r="BE358" i="267"/>
  <c r="BA358" i="267"/>
  <c r="AX358" i="267"/>
  <c r="AW358" i="267"/>
  <c r="CN357" i="267"/>
  <c r="CI357" i="267"/>
  <c r="CH357" i="267"/>
  <c r="CM357" i="267" s="1"/>
  <c r="CG357" i="267"/>
  <c r="CL357" i="267" s="1"/>
  <c r="CD357" i="267"/>
  <c r="CC357" i="267"/>
  <c r="BZ357" i="267"/>
  <c r="BY357" i="267"/>
  <c r="BV357" i="267"/>
  <c r="BU357" i="267"/>
  <c r="BP357" i="267"/>
  <c r="BO357" i="267"/>
  <c r="BN357" i="267"/>
  <c r="BM357" i="267"/>
  <c r="BR357" i="267" s="1"/>
  <c r="BL357" i="267"/>
  <c r="BH357" i="267"/>
  <c r="BG357" i="267"/>
  <c r="BF357" i="267"/>
  <c r="BE357" i="267"/>
  <c r="BA357" i="267"/>
  <c r="AX357" i="267"/>
  <c r="BB357" i="267" s="1"/>
  <c r="AW357" i="267"/>
  <c r="CN356" i="267"/>
  <c r="CI356" i="267"/>
  <c r="CH356" i="267"/>
  <c r="CM356" i="267" s="1"/>
  <c r="CG356" i="267"/>
  <c r="CL356" i="267" s="1"/>
  <c r="CD356" i="267"/>
  <c r="CC356" i="267"/>
  <c r="BZ356" i="267"/>
  <c r="BY356" i="267"/>
  <c r="BV356" i="267"/>
  <c r="BU356" i="267"/>
  <c r="BP356" i="267"/>
  <c r="BO356" i="267"/>
  <c r="BN356" i="267"/>
  <c r="BM356" i="267"/>
  <c r="BR356" i="267" s="1"/>
  <c r="BL356" i="267"/>
  <c r="BH356" i="267"/>
  <c r="BG356" i="267"/>
  <c r="BF356" i="267"/>
  <c r="BE356" i="267"/>
  <c r="BA356" i="267"/>
  <c r="AX356" i="267"/>
  <c r="BB356" i="267" s="1"/>
  <c r="AW356" i="267"/>
  <c r="CN355" i="267"/>
  <c r="CI355" i="267"/>
  <c r="CH355" i="267"/>
  <c r="CM355" i="267" s="1"/>
  <c r="CG355" i="267"/>
  <c r="CD355" i="267"/>
  <c r="CC355" i="267"/>
  <c r="BZ355" i="267"/>
  <c r="BY355" i="267"/>
  <c r="BV355" i="267"/>
  <c r="BU355" i="267"/>
  <c r="BP355" i="267"/>
  <c r="BO355" i="267"/>
  <c r="BN355" i="267"/>
  <c r="BM355" i="267"/>
  <c r="BR355" i="267" s="1"/>
  <c r="BL355" i="267"/>
  <c r="BH355" i="267"/>
  <c r="BG355" i="267"/>
  <c r="BF355" i="267"/>
  <c r="BE355" i="267"/>
  <c r="BA355" i="267"/>
  <c r="AX355" i="267"/>
  <c r="BB355" i="267" s="1"/>
  <c r="AW355" i="267"/>
  <c r="CN354" i="267"/>
  <c r="CI354" i="267"/>
  <c r="CH354" i="267"/>
  <c r="CM354" i="267" s="1"/>
  <c r="CG354" i="267"/>
  <c r="CL354" i="267" s="1"/>
  <c r="CD354" i="267"/>
  <c r="CC354" i="267"/>
  <c r="BZ354" i="267"/>
  <c r="BY354" i="267"/>
  <c r="BV354" i="267"/>
  <c r="BU354" i="267"/>
  <c r="BP354" i="267"/>
  <c r="BO354" i="267"/>
  <c r="BN354" i="267"/>
  <c r="BM354" i="267"/>
  <c r="BR354" i="267" s="1"/>
  <c r="BL354" i="267"/>
  <c r="BH354" i="267"/>
  <c r="BG354" i="267"/>
  <c r="BF354" i="267"/>
  <c r="BE354" i="267"/>
  <c r="BA354" i="267"/>
  <c r="AX354" i="267"/>
  <c r="BB354" i="267" s="1"/>
  <c r="AW354" i="267"/>
  <c r="CN353" i="267"/>
  <c r="CI353" i="267"/>
  <c r="CH353" i="267"/>
  <c r="CM353" i="267" s="1"/>
  <c r="CG353" i="267"/>
  <c r="CL353" i="267" s="1"/>
  <c r="CD353" i="267"/>
  <c r="CC353" i="267"/>
  <c r="BZ353" i="267"/>
  <c r="BY353" i="267"/>
  <c r="BV353" i="267"/>
  <c r="BU353" i="267"/>
  <c r="BP353" i="267"/>
  <c r="BO353" i="267"/>
  <c r="BN353" i="267"/>
  <c r="BM353" i="267"/>
  <c r="BR353" i="267" s="1"/>
  <c r="BL353" i="267"/>
  <c r="BH353" i="267"/>
  <c r="BG353" i="267"/>
  <c r="BF353" i="267"/>
  <c r="BE353" i="267"/>
  <c r="BA353" i="267"/>
  <c r="AX353" i="267"/>
  <c r="BB353" i="267" s="1"/>
  <c r="AW353" i="267"/>
  <c r="CN352" i="267"/>
  <c r="CI352" i="267"/>
  <c r="CH352" i="267"/>
  <c r="CM352" i="267" s="1"/>
  <c r="CG352" i="267"/>
  <c r="CD352" i="267"/>
  <c r="CC352" i="267"/>
  <c r="BZ352" i="267"/>
  <c r="BY352" i="267"/>
  <c r="BV352" i="267"/>
  <c r="BU352" i="267"/>
  <c r="BP352" i="267"/>
  <c r="BO352" i="267"/>
  <c r="BN352" i="267"/>
  <c r="BM352" i="267"/>
  <c r="BR352" i="267" s="1"/>
  <c r="BL352" i="267"/>
  <c r="BH352" i="267"/>
  <c r="BG352" i="267"/>
  <c r="BF352" i="267"/>
  <c r="BE352" i="267"/>
  <c r="BA352" i="267"/>
  <c r="AX352" i="267"/>
  <c r="BB352" i="267" s="1"/>
  <c r="AW352" i="267"/>
  <c r="CN351" i="267"/>
  <c r="CI351" i="267"/>
  <c r="CH351" i="267"/>
  <c r="CM351" i="267" s="1"/>
  <c r="CG351" i="267"/>
  <c r="CD351" i="267"/>
  <c r="CC351" i="267"/>
  <c r="BZ351" i="267"/>
  <c r="BY351" i="267"/>
  <c r="BV351" i="267"/>
  <c r="BU351" i="267"/>
  <c r="BP351" i="267"/>
  <c r="BO351" i="267"/>
  <c r="BN351" i="267"/>
  <c r="BM351" i="267"/>
  <c r="BR351" i="267" s="1"/>
  <c r="BL351" i="267"/>
  <c r="BH351" i="267"/>
  <c r="BG351" i="267"/>
  <c r="BF351" i="267"/>
  <c r="BE351" i="267"/>
  <c r="BA351" i="267"/>
  <c r="AX351" i="267"/>
  <c r="BB351" i="267" s="1"/>
  <c r="AW351" i="267"/>
  <c r="CN350" i="267"/>
  <c r="CI350" i="267"/>
  <c r="CH350" i="267"/>
  <c r="CM350" i="267" s="1"/>
  <c r="CG350" i="267"/>
  <c r="CL350" i="267" s="1"/>
  <c r="CD350" i="267"/>
  <c r="CC350" i="267"/>
  <c r="BZ350" i="267"/>
  <c r="BY350" i="267"/>
  <c r="BV350" i="267"/>
  <c r="BU350" i="267"/>
  <c r="BP350" i="267"/>
  <c r="BO350" i="267"/>
  <c r="BN350" i="267"/>
  <c r="BM350" i="267"/>
  <c r="BR350" i="267" s="1"/>
  <c r="BL350" i="267"/>
  <c r="BH350" i="267"/>
  <c r="BG350" i="267"/>
  <c r="BF350" i="267"/>
  <c r="BE350" i="267"/>
  <c r="BA350" i="267"/>
  <c r="AX350" i="267"/>
  <c r="BB350" i="267" s="1"/>
  <c r="AW350" i="267"/>
  <c r="CN349" i="267"/>
  <c r="CI349" i="267"/>
  <c r="CH349" i="267"/>
  <c r="CM349" i="267" s="1"/>
  <c r="CG349" i="267"/>
  <c r="CL349" i="267" s="1"/>
  <c r="CD349" i="267"/>
  <c r="CC349" i="267"/>
  <c r="BZ349" i="267"/>
  <c r="BY349" i="267"/>
  <c r="BV349" i="267"/>
  <c r="BU349" i="267"/>
  <c r="BP349" i="267"/>
  <c r="BO349" i="267"/>
  <c r="BN349" i="267"/>
  <c r="BM349" i="267"/>
  <c r="BR349" i="267" s="1"/>
  <c r="BL349" i="267"/>
  <c r="BH349" i="267"/>
  <c r="BG349" i="267"/>
  <c r="BF349" i="267"/>
  <c r="BE349" i="267"/>
  <c r="BA349" i="267"/>
  <c r="AX349" i="267"/>
  <c r="BB349" i="267" s="1"/>
  <c r="AW349" i="267"/>
  <c r="CN348" i="267"/>
  <c r="CI348" i="267"/>
  <c r="CH348" i="267"/>
  <c r="CM348" i="267" s="1"/>
  <c r="CG348" i="267"/>
  <c r="CD348" i="267"/>
  <c r="CC348" i="267"/>
  <c r="BZ348" i="267"/>
  <c r="BY348" i="267"/>
  <c r="BV348" i="267"/>
  <c r="BU348" i="267"/>
  <c r="BP348" i="267"/>
  <c r="BO348" i="267"/>
  <c r="BN348" i="267"/>
  <c r="BM348" i="267"/>
  <c r="BR348" i="267" s="1"/>
  <c r="BL348" i="267"/>
  <c r="BH348" i="267"/>
  <c r="BG348" i="267"/>
  <c r="BF348" i="267"/>
  <c r="BE348" i="267"/>
  <c r="BA348" i="267"/>
  <c r="AX348" i="267"/>
  <c r="BB348" i="267" s="1"/>
  <c r="AW348" i="267"/>
  <c r="CN347" i="267"/>
  <c r="CI347" i="267"/>
  <c r="CH347" i="267"/>
  <c r="CM347" i="267" s="1"/>
  <c r="CG347" i="267"/>
  <c r="CD347" i="267"/>
  <c r="CC347" i="267"/>
  <c r="BZ347" i="267"/>
  <c r="BY347" i="267"/>
  <c r="BV347" i="267"/>
  <c r="BU347" i="267"/>
  <c r="BP347" i="267"/>
  <c r="BO347" i="267"/>
  <c r="BN347" i="267"/>
  <c r="BM347" i="267"/>
  <c r="BR347" i="267" s="1"/>
  <c r="BL347" i="267"/>
  <c r="BH347" i="267"/>
  <c r="BG347" i="267"/>
  <c r="BF347" i="267"/>
  <c r="BE347" i="267"/>
  <c r="BA347" i="267"/>
  <c r="AX347" i="267"/>
  <c r="BB347" i="267" s="1"/>
  <c r="AW347" i="267"/>
  <c r="CN346" i="267"/>
  <c r="CI346" i="267"/>
  <c r="CH346" i="267"/>
  <c r="CM346" i="267" s="1"/>
  <c r="CG346" i="267"/>
  <c r="CL346" i="267" s="1"/>
  <c r="CD346" i="267"/>
  <c r="CC346" i="267"/>
  <c r="BZ346" i="267"/>
  <c r="BY346" i="267"/>
  <c r="BV346" i="267"/>
  <c r="BU346" i="267"/>
  <c r="BP346" i="267"/>
  <c r="BO346" i="267"/>
  <c r="BN346" i="267"/>
  <c r="BM346" i="267"/>
  <c r="BR346" i="267" s="1"/>
  <c r="BL346" i="267"/>
  <c r="BH346" i="267"/>
  <c r="BG346" i="267"/>
  <c r="BF346" i="267"/>
  <c r="BE346" i="267"/>
  <c r="BA346" i="267"/>
  <c r="AX346" i="267"/>
  <c r="BB346" i="267" s="1"/>
  <c r="AW346" i="267"/>
  <c r="CN345" i="267"/>
  <c r="CI345" i="267"/>
  <c r="CH345" i="267"/>
  <c r="CM345" i="267" s="1"/>
  <c r="CG345" i="267"/>
  <c r="CL345" i="267" s="1"/>
  <c r="CD345" i="267"/>
  <c r="CC345" i="267"/>
  <c r="BZ345" i="267"/>
  <c r="BY345" i="267"/>
  <c r="BV345" i="267"/>
  <c r="BU345" i="267"/>
  <c r="BP345" i="267"/>
  <c r="BO345" i="267"/>
  <c r="BN345" i="267"/>
  <c r="BM345" i="267"/>
  <c r="BR345" i="267" s="1"/>
  <c r="BL345" i="267"/>
  <c r="BH345" i="267"/>
  <c r="BG345" i="267"/>
  <c r="BF345" i="267"/>
  <c r="BE345" i="267"/>
  <c r="BA345" i="267"/>
  <c r="AX345" i="267"/>
  <c r="BB345" i="267" s="1"/>
  <c r="AW345" i="267"/>
  <c r="CN344" i="267"/>
  <c r="CI344" i="267"/>
  <c r="CH344" i="267"/>
  <c r="CM344" i="267" s="1"/>
  <c r="CG344" i="267"/>
  <c r="CD344" i="267"/>
  <c r="CC344" i="267"/>
  <c r="BZ344" i="267"/>
  <c r="BY344" i="267"/>
  <c r="BV344" i="267"/>
  <c r="BU344" i="267"/>
  <c r="BP344" i="267"/>
  <c r="BO344" i="267"/>
  <c r="BN344" i="267"/>
  <c r="BM344" i="267"/>
  <c r="BR344" i="267" s="1"/>
  <c r="BL344" i="267"/>
  <c r="BH344" i="267"/>
  <c r="BG344" i="267"/>
  <c r="BF344" i="267"/>
  <c r="BE344" i="267"/>
  <c r="BA344" i="267"/>
  <c r="AX344" i="267"/>
  <c r="BB344" i="267" s="1"/>
  <c r="AW344" i="267"/>
  <c r="CN343" i="267"/>
  <c r="CI343" i="267"/>
  <c r="CH343" i="267"/>
  <c r="CM343" i="267" s="1"/>
  <c r="CG343" i="267"/>
  <c r="CD343" i="267"/>
  <c r="CC343" i="267"/>
  <c r="BZ343" i="267"/>
  <c r="BY343" i="267"/>
  <c r="BV343" i="267"/>
  <c r="BU343" i="267"/>
  <c r="BP343" i="267"/>
  <c r="BO343" i="267"/>
  <c r="BN343" i="267"/>
  <c r="BM343" i="267"/>
  <c r="BR343" i="267" s="1"/>
  <c r="BL343" i="267"/>
  <c r="BH343" i="267"/>
  <c r="BG343" i="267"/>
  <c r="BF343" i="267"/>
  <c r="BE343" i="267"/>
  <c r="BA343" i="267"/>
  <c r="AX343" i="267"/>
  <c r="AW343" i="267"/>
  <c r="CN342" i="267"/>
  <c r="CI342" i="267"/>
  <c r="CH342" i="267"/>
  <c r="CM342" i="267" s="1"/>
  <c r="CG342" i="267"/>
  <c r="CL342" i="267" s="1"/>
  <c r="CD342" i="267"/>
  <c r="CC342" i="267"/>
  <c r="BZ342" i="267"/>
  <c r="BY342" i="267"/>
  <c r="BV342" i="267"/>
  <c r="BU342" i="267"/>
  <c r="BP342" i="267"/>
  <c r="BO342" i="267"/>
  <c r="BN342" i="267"/>
  <c r="BM342" i="267"/>
  <c r="BR342" i="267" s="1"/>
  <c r="BL342" i="267"/>
  <c r="BH342" i="267"/>
  <c r="BG342" i="267"/>
  <c r="BF342" i="267"/>
  <c r="BE342" i="267"/>
  <c r="BA342" i="267"/>
  <c r="AX342" i="267"/>
  <c r="BB342" i="267" s="1"/>
  <c r="AW342" i="267"/>
  <c r="CN341" i="267"/>
  <c r="CI341" i="267"/>
  <c r="CH341" i="267"/>
  <c r="CM341" i="267" s="1"/>
  <c r="CG341" i="267"/>
  <c r="CL341" i="267" s="1"/>
  <c r="CD341" i="267"/>
  <c r="CC341" i="267"/>
  <c r="BZ341" i="267"/>
  <c r="BY341" i="267"/>
  <c r="BV341" i="267"/>
  <c r="BU341" i="267"/>
  <c r="BP341" i="267"/>
  <c r="BO341" i="267"/>
  <c r="BN341" i="267"/>
  <c r="BM341" i="267"/>
  <c r="BR341" i="267" s="1"/>
  <c r="BL341" i="267"/>
  <c r="BH341" i="267"/>
  <c r="BG341" i="267"/>
  <c r="BF341" i="267"/>
  <c r="BE341" i="267"/>
  <c r="BA341" i="267"/>
  <c r="AX341" i="267"/>
  <c r="BB341" i="267" s="1"/>
  <c r="AW341" i="267"/>
  <c r="CN340" i="267"/>
  <c r="CI340" i="267"/>
  <c r="CH340" i="267"/>
  <c r="CM340" i="267" s="1"/>
  <c r="CG340" i="267"/>
  <c r="CL340" i="267" s="1"/>
  <c r="CD340" i="267"/>
  <c r="CC340" i="267"/>
  <c r="BZ340" i="267"/>
  <c r="BY340" i="267"/>
  <c r="BV340" i="267"/>
  <c r="BU340" i="267"/>
  <c r="BP340" i="267"/>
  <c r="BO340" i="267"/>
  <c r="BN340" i="267"/>
  <c r="BM340" i="267"/>
  <c r="BR340" i="267" s="1"/>
  <c r="BL340" i="267"/>
  <c r="BH340" i="267"/>
  <c r="BG340" i="267"/>
  <c r="BF340" i="267"/>
  <c r="BE340" i="267"/>
  <c r="BA340" i="267"/>
  <c r="AX340" i="267"/>
  <c r="BB340" i="267" s="1"/>
  <c r="AW340" i="267"/>
  <c r="CN339" i="267"/>
  <c r="CI339" i="267"/>
  <c r="CH339" i="267"/>
  <c r="CM339" i="267" s="1"/>
  <c r="CG339" i="267"/>
  <c r="CD339" i="267"/>
  <c r="CC339" i="267"/>
  <c r="BZ339" i="267"/>
  <c r="BY339" i="267"/>
  <c r="BV339" i="267"/>
  <c r="BU339" i="267"/>
  <c r="BP339" i="267"/>
  <c r="BO339" i="267"/>
  <c r="BN339" i="267"/>
  <c r="BM339" i="267"/>
  <c r="BR339" i="267" s="1"/>
  <c r="BL339" i="267"/>
  <c r="BH339" i="267"/>
  <c r="BG339" i="267"/>
  <c r="BF339" i="267"/>
  <c r="BE339" i="267"/>
  <c r="BA339" i="267"/>
  <c r="AX339" i="267"/>
  <c r="BB339" i="267" s="1"/>
  <c r="AW339" i="267"/>
  <c r="CN338" i="267"/>
  <c r="CI338" i="267"/>
  <c r="CH338" i="267"/>
  <c r="CM338" i="267" s="1"/>
  <c r="CG338" i="267"/>
  <c r="CL338" i="267" s="1"/>
  <c r="CD338" i="267"/>
  <c r="CC338" i="267"/>
  <c r="BZ338" i="267"/>
  <c r="BY338" i="267"/>
  <c r="BV338" i="267"/>
  <c r="BU338" i="267"/>
  <c r="BP338" i="267"/>
  <c r="BO338" i="267"/>
  <c r="BN338" i="267"/>
  <c r="BM338" i="267"/>
  <c r="BR338" i="267" s="1"/>
  <c r="BL338" i="267"/>
  <c r="BH338" i="267"/>
  <c r="BG338" i="267"/>
  <c r="BF338" i="267"/>
  <c r="BE338" i="267"/>
  <c r="BA338" i="267"/>
  <c r="AX338" i="267"/>
  <c r="AW338" i="267"/>
  <c r="CN337" i="267"/>
  <c r="CI337" i="267"/>
  <c r="CH337" i="267"/>
  <c r="CM337" i="267" s="1"/>
  <c r="CG337" i="267"/>
  <c r="CL337" i="267" s="1"/>
  <c r="CD337" i="267"/>
  <c r="CC337" i="267"/>
  <c r="BZ337" i="267"/>
  <c r="BY337" i="267"/>
  <c r="BV337" i="267"/>
  <c r="BU337" i="267"/>
  <c r="BP337" i="267"/>
  <c r="BO337" i="267"/>
  <c r="BN337" i="267"/>
  <c r="BM337" i="267"/>
  <c r="BR337" i="267" s="1"/>
  <c r="BL337" i="267"/>
  <c r="BH337" i="267"/>
  <c r="BG337" i="267"/>
  <c r="BF337" i="267"/>
  <c r="BE337" i="267"/>
  <c r="BA337" i="267"/>
  <c r="AX337" i="267"/>
  <c r="BB337" i="267" s="1"/>
  <c r="AW337" i="267"/>
  <c r="CN336" i="267"/>
  <c r="CI336" i="267"/>
  <c r="CH336" i="267"/>
  <c r="CM336" i="267" s="1"/>
  <c r="CG336" i="267"/>
  <c r="CD336" i="267"/>
  <c r="CC336" i="267"/>
  <c r="BZ336" i="267"/>
  <c r="BY336" i="267"/>
  <c r="BV336" i="267"/>
  <c r="BU336" i="267"/>
  <c r="BP336" i="267"/>
  <c r="BO336" i="267"/>
  <c r="BN336" i="267"/>
  <c r="BM336" i="267"/>
  <c r="BR336" i="267" s="1"/>
  <c r="BL336" i="267"/>
  <c r="BH336" i="267"/>
  <c r="BG336" i="267"/>
  <c r="BF336" i="267"/>
  <c r="BE336" i="267"/>
  <c r="BA336" i="267"/>
  <c r="AX336" i="267"/>
  <c r="BB336" i="267" s="1"/>
  <c r="AW336" i="267"/>
  <c r="CN335" i="267"/>
  <c r="CI335" i="267"/>
  <c r="CH335" i="267"/>
  <c r="CM335" i="267" s="1"/>
  <c r="CG335" i="267"/>
  <c r="CD335" i="267"/>
  <c r="CC335" i="267"/>
  <c r="BZ335" i="267"/>
  <c r="BY335" i="267"/>
  <c r="BV335" i="267"/>
  <c r="BU335" i="267"/>
  <c r="BP335" i="267"/>
  <c r="BO335" i="267"/>
  <c r="BN335" i="267"/>
  <c r="BM335" i="267"/>
  <c r="BR335" i="267" s="1"/>
  <c r="BL335" i="267"/>
  <c r="BH335" i="267"/>
  <c r="BG335" i="267"/>
  <c r="BF335" i="267"/>
  <c r="BE335" i="267"/>
  <c r="BA335" i="267"/>
  <c r="AX335" i="267"/>
  <c r="AW335" i="267"/>
  <c r="CN334" i="267"/>
  <c r="CI334" i="267"/>
  <c r="CH334" i="267"/>
  <c r="CM334" i="267" s="1"/>
  <c r="CG334" i="267"/>
  <c r="CD334" i="267"/>
  <c r="CC334" i="267"/>
  <c r="BZ334" i="267"/>
  <c r="BY334" i="267"/>
  <c r="BV334" i="267"/>
  <c r="BU334" i="267"/>
  <c r="BP334" i="267"/>
  <c r="BO334" i="267"/>
  <c r="BN334" i="267"/>
  <c r="BM334" i="267"/>
  <c r="BR334" i="267" s="1"/>
  <c r="BL334" i="267"/>
  <c r="BH334" i="267"/>
  <c r="BG334" i="267"/>
  <c r="BF334" i="267"/>
  <c r="BE334" i="267"/>
  <c r="BA334" i="267"/>
  <c r="AX334" i="267"/>
  <c r="BB334" i="267" s="1"/>
  <c r="AW334" i="267"/>
  <c r="CN333" i="267"/>
  <c r="CI333" i="267"/>
  <c r="CH333" i="267"/>
  <c r="CM333" i="267" s="1"/>
  <c r="CG333" i="267"/>
  <c r="CD333" i="267"/>
  <c r="CC333" i="267"/>
  <c r="BZ333" i="267"/>
  <c r="BY333" i="267"/>
  <c r="BV333" i="267"/>
  <c r="BU333" i="267"/>
  <c r="BP333" i="267"/>
  <c r="BO333" i="267"/>
  <c r="BN333" i="267"/>
  <c r="BM333" i="267"/>
  <c r="BR333" i="267" s="1"/>
  <c r="BL333" i="267"/>
  <c r="BH333" i="267"/>
  <c r="BG333" i="267"/>
  <c r="BF333" i="267"/>
  <c r="BE333" i="267"/>
  <c r="BA333" i="267"/>
  <c r="AX333" i="267"/>
  <c r="BB333" i="267" s="1"/>
  <c r="AW333" i="267"/>
  <c r="CN332" i="267"/>
  <c r="CI332" i="267"/>
  <c r="CH332" i="267"/>
  <c r="CM332" i="267" s="1"/>
  <c r="CG332" i="267"/>
  <c r="CD332" i="267"/>
  <c r="CC332" i="267"/>
  <c r="BZ332" i="267"/>
  <c r="BY332" i="267"/>
  <c r="BV332" i="267"/>
  <c r="BU332" i="267"/>
  <c r="BP332" i="267"/>
  <c r="BO332" i="267"/>
  <c r="BN332" i="267"/>
  <c r="BM332" i="267"/>
  <c r="BR332" i="267" s="1"/>
  <c r="BL332" i="267"/>
  <c r="BH332" i="267"/>
  <c r="BG332" i="267"/>
  <c r="BF332" i="267"/>
  <c r="BE332" i="267"/>
  <c r="BA332" i="267"/>
  <c r="AX332" i="267"/>
  <c r="BB332" i="267" s="1"/>
  <c r="AW332" i="267"/>
  <c r="CN331" i="267"/>
  <c r="CI331" i="267"/>
  <c r="CH331" i="267"/>
  <c r="CM331" i="267" s="1"/>
  <c r="CG331" i="267"/>
  <c r="CL331" i="267" s="1"/>
  <c r="CD331" i="267"/>
  <c r="CC331" i="267"/>
  <c r="BZ331" i="267"/>
  <c r="BY331" i="267"/>
  <c r="BV331" i="267"/>
  <c r="BU331" i="267"/>
  <c r="BP331" i="267"/>
  <c r="BO331" i="267"/>
  <c r="BN331" i="267"/>
  <c r="BM331" i="267"/>
  <c r="BR331" i="267" s="1"/>
  <c r="BL331" i="267"/>
  <c r="BH331" i="267"/>
  <c r="BG331" i="267"/>
  <c r="BF331" i="267"/>
  <c r="BE331" i="267"/>
  <c r="BA331" i="267"/>
  <c r="AX331" i="267"/>
  <c r="BB331" i="267" s="1"/>
  <c r="AW331" i="267"/>
  <c r="CN330" i="267"/>
  <c r="CI330" i="267"/>
  <c r="CH330" i="267"/>
  <c r="CM330" i="267" s="1"/>
  <c r="CG330" i="267"/>
  <c r="CL330" i="267" s="1"/>
  <c r="CD330" i="267"/>
  <c r="CC330" i="267"/>
  <c r="BZ330" i="267"/>
  <c r="BY330" i="267"/>
  <c r="BV330" i="267"/>
  <c r="BU330" i="267"/>
  <c r="BP330" i="267"/>
  <c r="BO330" i="267"/>
  <c r="BN330" i="267"/>
  <c r="BM330" i="267"/>
  <c r="BR330" i="267" s="1"/>
  <c r="BL330" i="267"/>
  <c r="BH330" i="267"/>
  <c r="BG330" i="267"/>
  <c r="BF330" i="267"/>
  <c r="BE330" i="267"/>
  <c r="BA330" i="267"/>
  <c r="AX330" i="267"/>
  <c r="BB330" i="267" s="1"/>
  <c r="AW330" i="267"/>
  <c r="CN329" i="267"/>
  <c r="CI329" i="267"/>
  <c r="CH329" i="267"/>
  <c r="CM329" i="267" s="1"/>
  <c r="CG329" i="267"/>
  <c r="CL329" i="267" s="1"/>
  <c r="CD329" i="267"/>
  <c r="CC329" i="267"/>
  <c r="BZ329" i="267"/>
  <c r="BY329" i="267"/>
  <c r="BV329" i="267"/>
  <c r="BU329" i="267"/>
  <c r="BP329" i="267"/>
  <c r="BO329" i="267"/>
  <c r="BN329" i="267"/>
  <c r="BM329" i="267"/>
  <c r="BR329" i="267" s="1"/>
  <c r="BL329" i="267"/>
  <c r="BH329" i="267"/>
  <c r="BG329" i="267"/>
  <c r="BF329" i="267"/>
  <c r="BE329" i="267"/>
  <c r="BA329" i="267"/>
  <c r="AX329" i="267"/>
  <c r="BB329" i="267" s="1"/>
  <c r="AW329" i="267"/>
  <c r="CN328" i="267"/>
  <c r="CI328" i="267"/>
  <c r="CH328" i="267"/>
  <c r="CM328" i="267" s="1"/>
  <c r="CG328" i="267"/>
  <c r="CL328" i="267" s="1"/>
  <c r="CD328" i="267"/>
  <c r="CC328" i="267"/>
  <c r="BZ328" i="267"/>
  <c r="BY328" i="267"/>
  <c r="BV328" i="267"/>
  <c r="BU328" i="267"/>
  <c r="BP328" i="267"/>
  <c r="BO328" i="267"/>
  <c r="BN328" i="267"/>
  <c r="BM328" i="267"/>
  <c r="BR328" i="267" s="1"/>
  <c r="BL328" i="267"/>
  <c r="BH328" i="267"/>
  <c r="BG328" i="267"/>
  <c r="BF328" i="267"/>
  <c r="BE328" i="267"/>
  <c r="BA328" i="267"/>
  <c r="AX328" i="267"/>
  <c r="BB328" i="267" s="1"/>
  <c r="AW328" i="267"/>
  <c r="CN327" i="267"/>
  <c r="CI327" i="267"/>
  <c r="CH327" i="267"/>
  <c r="CM327" i="267" s="1"/>
  <c r="CG327" i="267"/>
  <c r="CL327" i="267" s="1"/>
  <c r="CD327" i="267"/>
  <c r="CC327" i="267"/>
  <c r="BZ327" i="267"/>
  <c r="BY327" i="267"/>
  <c r="BV327" i="267"/>
  <c r="BU327" i="267"/>
  <c r="BP327" i="267"/>
  <c r="BO327" i="267"/>
  <c r="BN327" i="267"/>
  <c r="BM327" i="267"/>
  <c r="BR327" i="267" s="1"/>
  <c r="BL327" i="267"/>
  <c r="BH327" i="267"/>
  <c r="BG327" i="267"/>
  <c r="BF327" i="267"/>
  <c r="BE327" i="267"/>
  <c r="BA327" i="267"/>
  <c r="AX327" i="267"/>
  <c r="BB327" i="267" s="1"/>
  <c r="AW327" i="267"/>
  <c r="CN326" i="267"/>
  <c r="CI326" i="267"/>
  <c r="CH326" i="267"/>
  <c r="CM326" i="267" s="1"/>
  <c r="CG326" i="267"/>
  <c r="CL326" i="267" s="1"/>
  <c r="CD326" i="267"/>
  <c r="CC326" i="267"/>
  <c r="BZ326" i="267"/>
  <c r="BY326" i="267"/>
  <c r="BV326" i="267"/>
  <c r="BU326" i="267"/>
  <c r="BP326" i="267"/>
  <c r="BO326" i="267"/>
  <c r="BN326" i="267"/>
  <c r="BM326" i="267"/>
  <c r="BR326" i="267" s="1"/>
  <c r="BL326" i="267"/>
  <c r="BH326" i="267"/>
  <c r="BG326" i="267"/>
  <c r="BF326" i="267"/>
  <c r="BE326" i="267"/>
  <c r="BA326" i="267"/>
  <c r="AX326" i="267"/>
  <c r="BB326" i="267" s="1"/>
  <c r="AW326" i="267"/>
  <c r="CN325" i="267"/>
  <c r="CI325" i="267"/>
  <c r="CH325" i="267"/>
  <c r="CM325" i="267" s="1"/>
  <c r="CG325" i="267"/>
  <c r="CL325" i="267" s="1"/>
  <c r="CD325" i="267"/>
  <c r="CC325" i="267"/>
  <c r="BZ325" i="267"/>
  <c r="BY325" i="267"/>
  <c r="BV325" i="267"/>
  <c r="BU325" i="267"/>
  <c r="BP325" i="267"/>
  <c r="BO325" i="267"/>
  <c r="BN325" i="267"/>
  <c r="BM325" i="267"/>
  <c r="BR325" i="267" s="1"/>
  <c r="BL325" i="267"/>
  <c r="BH325" i="267"/>
  <c r="BG325" i="267"/>
  <c r="BF325" i="267"/>
  <c r="BE325" i="267"/>
  <c r="BA325" i="267"/>
  <c r="AX325" i="267"/>
  <c r="BB325" i="267" s="1"/>
  <c r="AW325" i="267"/>
  <c r="CN324" i="267"/>
  <c r="CI324" i="267"/>
  <c r="CH324" i="267"/>
  <c r="CM324" i="267" s="1"/>
  <c r="CG324" i="267"/>
  <c r="CL324" i="267" s="1"/>
  <c r="CD324" i="267"/>
  <c r="CC324" i="267"/>
  <c r="BZ324" i="267"/>
  <c r="BY324" i="267"/>
  <c r="BV324" i="267"/>
  <c r="BU324" i="267"/>
  <c r="BP324" i="267"/>
  <c r="BO324" i="267"/>
  <c r="BN324" i="267"/>
  <c r="BM324" i="267"/>
  <c r="BR324" i="267" s="1"/>
  <c r="BL324" i="267"/>
  <c r="BH324" i="267"/>
  <c r="BG324" i="267"/>
  <c r="BF324" i="267"/>
  <c r="BE324" i="267"/>
  <c r="BA324" i="267"/>
  <c r="AX324" i="267"/>
  <c r="BB324" i="267" s="1"/>
  <c r="AW324" i="267"/>
  <c r="CN323" i="267"/>
  <c r="CI323" i="267"/>
  <c r="CH323" i="267"/>
  <c r="CM323" i="267" s="1"/>
  <c r="CG323" i="267"/>
  <c r="CD323" i="267"/>
  <c r="CC323" i="267"/>
  <c r="BZ323" i="267"/>
  <c r="BY323" i="267"/>
  <c r="BV323" i="267"/>
  <c r="BU323" i="267"/>
  <c r="BP323" i="267"/>
  <c r="BO323" i="267"/>
  <c r="BN323" i="267"/>
  <c r="BM323" i="267"/>
  <c r="BR323" i="267" s="1"/>
  <c r="BL323" i="267"/>
  <c r="BH323" i="267"/>
  <c r="BG323" i="267"/>
  <c r="BF323" i="267"/>
  <c r="BE323" i="267"/>
  <c r="BA323" i="267"/>
  <c r="AX323" i="267"/>
  <c r="BB323" i="267" s="1"/>
  <c r="AW323" i="267"/>
  <c r="CN322" i="267"/>
  <c r="CI322" i="267"/>
  <c r="CH322" i="267"/>
  <c r="CM322" i="267" s="1"/>
  <c r="CG322" i="267"/>
  <c r="CD322" i="267"/>
  <c r="CC322" i="267"/>
  <c r="BZ322" i="267"/>
  <c r="BY322" i="267"/>
  <c r="BV322" i="267"/>
  <c r="BU322" i="267"/>
  <c r="BP322" i="267"/>
  <c r="BO322" i="267"/>
  <c r="BN322" i="267"/>
  <c r="BM322" i="267"/>
  <c r="BR322" i="267" s="1"/>
  <c r="BL322" i="267"/>
  <c r="BH322" i="267"/>
  <c r="BG322" i="267"/>
  <c r="BF322" i="267"/>
  <c r="BE322" i="267"/>
  <c r="BA322" i="267"/>
  <c r="AX322" i="267"/>
  <c r="BB322" i="267" s="1"/>
  <c r="AW322" i="267"/>
  <c r="CN321" i="267"/>
  <c r="CI321" i="267"/>
  <c r="CH321" i="267"/>
  <c r="CM321" i="267" s="1"/>
  <c r="CG321" i="267"/>
  <c r="CL321" i="267" s="1"/>
  <c r="CD321" i="267"/>
  <c r="CC321" i="267"/>
  <c r="BZ321" i="267"/>
  <c r="BY321" i="267"/>
  <c r="BV321" i="267"/>
  <c r="BU321" i="267"/>
  <c r="BP321" i="267"/>
  <c r="BO321" i="267"/>
  <c r="BN321" i="267"/>
  <c r="BM321" i="267"/>
  <c r="BR321" i="267" s="1"/>
  <c r="BL321" i="267"/>
  <c r="BH321" i="267"/>
  <c r="BG321" i="267"/>
  <c r="BF321" i="267"/>
  <c r="BE321" i="267"/>
  <c r="BA321" i="267"/>
  <c r="AX321" i="267"/>
  <c r="AW321" i="267"/>
  <c r="CN320" i="267"/>
  <c r="CI320" i="267"/>
  <c r="CH320" i="267"/>
  <c r="CM320" i="267" s="1"/>
  <c r="CG320" i="267"/>
  <c r="CD320" i="267"/>
  <c r="CC320" i="267"/>
  <c r="BZ320" i="267"/>
  <c r="BY320" i="267"/>
  <c r="BV320" i="267"/>
  <c r="BU320" i="267"/>
  <c r="BP320" i="267"/>
  <c r="BO320" i="267"/>
  <c r="BN320" i="267"/>
  <c r="BM320" i="267"/>
  <c r="BR320" i="267" s="1"/>
  <c r="BL320" i="267"/>
  <c r="BH320" i="267"/>
  <c r="BG320" i="267"/>
  <c r="BF320" i="267"/>
  <c r="BE320" i="267"/>
  <c r="BA320" i="267"/>
  <c r="AX320" i="267"/>
  <c r="BB320" i="267" s="1"/>
  <c r="AW320" i="267"/>
  <c r="CN319" i="267"/>
  <c r="CI319" i="267"/>
  <c r="CH319" i="267"/>
  <c r="CM319" i="267" s="1"/>
  <c r="CG319" i="267"/>
  <c r="CD319" i="267"/>
  <c r="CC319" i="267"/>
  <c r="CE319" i="267" s="1"/>
  <c r="BZ319" i="267"/>
  <c r="BY319" i="267"/>
  <c r="CA319" i="267" s="1"/>
  <c r="BV319" i="267"/>
  <c r="BU319" i="267"/>
  <c r="BP319" i="267"/>
  <c r="BO319" i="267"/>
  <c r="BN319" i="267"/>
  <c r="BM319" i="267"/>
  <c r="BR319" i="267" s="1"/>
  <c r="BL319" i="267"/>
  <c r="BH319" i="267"/>
  <c r="BG319" i="267"/>
  <c r="BF319" i="267"/>
  <c r="BE319" i="267"/>
  <c r="BJ319" i="267" s="1"/>
  <c r="BA319" i="267"/>
  <c r="BC319" i="267" s="1"/>
  <c r="AX319" i="267"/>
  <c r="BB319" i="267" s="1"/>
  <c r="AW319" i="267"/>
  <c r="CN318" i="267"/>
  <c r="CI318" i="267"/>
  <c r="CH318" i="267"/>
  <c r="CM318" i="267" s="1"/>
  <c r="CG318" i="267"/>
  <c r="CL318" i="267" s="1"/>
  <c r="CD318" i="267"/>
  <c r="CC318" i="267"/>
  <c r="CE318" i="267" s="1"/>
  <c r="BZ318" i="267"/>
  <c r="BY318" i="267"/>
  <c r="CA318" i="267" s="1"/>
  <c r="BV318" i="267"/>
  <c r="BU318" i="267"/>
  <c r="BP318" i="267"/>
  <c r="BO318" i="267"/>
  <c r="BN318" i="267"/>
  <c r="BM318" i="267"/>
  <c r="BR318" i="267" s="1"/>
  <c r="BL318" i="267"/>
  <c r="BH318" i="267"/>
  <c r="BG318" i="267"/>
  <c r="BF318" i="267"/>
  <c r="BE318" i="267"/>
  <c r="BJ318" i="267" s="1"/>
  <c r="BA318" i="267"/>
  <c r="BC318" i="267" s="1"/>
  <c r="AX318" i="267"/>
  <c r="BB318" i="267" s="1"/>
  <c r="AW318" i="267"/>
  <c r="CN317" i="267"/>
  <c r="CI317" i="267"/>
  <c r="CH317" i="267"/>
  <c r="CM317" i="267" s="1"/>
  <c r="CG317" i="267"/>
  <c r="CL317" i="267" s="1"/>
  <c r="CD317" i="267"/>
  <c r="CC317" i="267"/>
  <c r="BZ317" i="267"/>
  <c r="BY317" i="267"/>
  <c r="BV317" i="267"/>
  <c r="BU317" i="267"/>
  <c r="BP317" i="267"/>
  <c r="BO317" i="267"/>
  <c r="BN317" i="267"/>
  <c r="BM317" i="267"/>
  <c r="BR317" i="267" s="1"/>
  <c r="BL317" i="267"/>
  <c r="BH317" i="267"/>
  <c r="BG317" i="267"/>
  <c r="BF317" i="267"/>
  <c r="BE317" i="267"/>
  <c r="BA317" i="267"/>
  <c r="AX317" i="267"/>
  <c r="AW317" i="267"/>
  <c r="CN316" i="267"/>
  <c r="CI316" i="267"/>
  <c r="CH316" i="267"/>
  <c r="CM316" i="267" s="1"/>
  <c r="CG316" i="267"/>
  <c r="CL316" i="267" s="1"/>
  <c r="CD316" i="267"/>
  <c r="CC316" i="267"/>
  <c r="BZ316" i="267"/>
  <c r="BY316" i="267"/>
  <c r="BV316" i="267"/>
  <c r="BU316" i="267"/>
  <c r="BP316" i="267"/>
  <c r="BO316" i="267"/>
  <c r="BN316" i="267"/>
  <c r="BM316" i="267"/>
  <c r="BR316" i="267" s="1"/>
  <c r="BL316" i="267"/>
  <c r="BH316" i="267"/>
  <c r="BG316" i="267"/>
  <c r="BF316" i="267"/>
  <c r="BE316" i="267"/>
  <c r="BA316" i="267"/>
  <c r="AX316" i="267"/>
  <c r="BB316" i="267" s="1"/>
  <c r="AW316" i="267"/>
  <c r="CN315" i="267"/>
  <c r="CI315" i="267"/>
  <c r="CH315" i="267"/>
  <c r="CM315" i="267" s="1"/>
  <c r="CG315" i="267"/>
  <c r="CL315" i="267" s="1"/>
  <c r="CD315" i="267"/>
  <c r="CC315" i="267"/>
  <c r="BZ315" i="267"/>
  <c r="BY315" i="267"/>
  <c r="BV315" i="267"/>
  <c r="BU315" i="267"/>
  <c r="BP315" i="267"/>
  <c r="BO315" i="267"/>
  <c r="BN315" i="267"/>
  <c r="BM315" i="267"/>
  <c r="BR315" i="267" s="1"/>
  <c r="BL315" i="267"/>
  <c r="BH315" i="267"/>
  <c r="BG315" i="267"/>
  <c r="BF315" i="267"/>
  <c r="BE315" i="267"/>
  <c r="BA315" i="267"/>
  <c r="AX315" i="267"/>
  <c r="BB315" i="267" s="1"/>
  <c r="AW315" i="267"/>
  <c r="CN314" i="267"/>
  <c r="CI314" i="267"/>
  <c r="CH314" i="267"/>
  <c r="CM314" i="267" s="1"/>
  <c r="CG314" i="267"/>
  <c r="CD314" i="267"/>
  <c r="CC314" i="267"/>
  <c r="BZ314" i="267"/>
  <c r="BY314" i="267"/>
  <c r="BV314" i="267"/>
  <c r="BU314" i="267"/>
  <c r="BP314" i="267"/>
  <c r="BO314" i="267"/>
  <c r="BN314" i="267"/>
  <c r="BM314" i="267"/>
  <c r="BR314" i="267" s="1"/>
  <c r="BL314" i="267"/>
  <c r="BH314" i="267"/>
  <c r="BG314" i="267"/>
  <c r="BF314" i="267"/>
  <c r="BE314" i="267"/>
  <c r="BA314" i="267"/>
  <c r="AX314" i="267"/>
  <c r="BB314" i="267" s="1"/>
  <c r="AW314" i="267"/>
  <c r="CN313" i="267"/>
  <c r="CI313" i="267"/>
  <c r="CH313" i="267"/>
  <c r="CM313" i="267" s="1"/>
  <c r="CG313" i="267"/>
  <c r="CL313" i="267" s="1"/>
  <c r="CD313" i="267"/>
  <c r="CC313" i="267"/>
  <c r="BZ313" i="267"/>
  <c r="BY313" i="267"/>
  <c r="BV313" i="267"/>
  <c r="BU313" i="267"/>
  <c r="BP313" i="267"/>
  <c r="BO313" i="267"/>
  <c r="BN313" i="267"/>
  <c r="BM313" i="267"/>
  <c r="BR313" i="267" s="1"/>
  <c r="BL313" i="267"/>
  <c r="BH313" i="267"/>
  <c r="BG313" i="267"/>
  <c r="BF313" i="267"/>
  <c r="BE313" i="267"/>
  <c r="BA313" i="267"/>
  <c r="AX313" i="267"/>
  <c r="BB313" i="267" s="1"/>
  <c r="AW313" i="267"/>
  <c r="CN312" i="267"/>
  <c r="CI312" i="267"/>
  <c r="CH312" i="267"/>
  <c r="CM312" i="267" s="1"/>
  <c r="CG312" i="267"/>
  <c r="CL312" i="267" s="1"/>
  <c r="CD312" i="267"/>
  <c r="CC312" i="267"/>
  <c r="BZ312" i="267"/>
  <c r="BY312" i="267"/>
  <c r="BV312" i="267"/>
  <c r="BU312" i="267"/>
  <c r="BP312" i="267"/>
  <c r="BO312" i="267"/>
  <c r="BN312" i="267"/>
  <c r="BM312" i="267"/>
  <c r="BR312" i="267" s="1"/>
  <c r="BL312" i="267"/>
  <c r="BH312" i="267"/>
  <c r="BG312" i="267"/>
  <c r="BF312" i="267"/>
  <c r="BE312" i="267"/>
  <c r="BA312" i="267"/>
  <c r="AX312" i="267"/>
  <c r="BB312" i="267" s="1"/>
  <c r="AW312" i="267"/>
  <c r="CN311" i="267"/>
  <c r="CI311" i="267"/>
  <c r="CH311" i="267"/>
  <c r="CM311" i="267" s="1"/>
  <c r="CG311" i="267"/>
  <c r="CL311" i="267" s="1"/>
  <c r="CD311" i="267"/>
  <c r="CC311" i="267"/>
  <c r="BZ311" i="267"/>
  <c r="BY311" i="267"/>
  <c r="BV311" i="267"/>
  <c r="BU311" i="267"/>
  <c r="BP311" i="267"/>
  <c r="BO311" i="267"/>
  <c r="BN311" i="267"/>
  <c r="BM311" i="267"/>
  <c r="BR311" i="267" s="1"/>
  <c r="BL311" i="267"/>
  <c r="BH311" i="267"/>
  <c r="BG311" i="267"/>
  <c r="BF311" i="267"/>
  <c r="BE311" i="267"/>
  <c r="BA311" i="267"/>
  <c r="AX311" i="267"/>
  <c r="BB311" i="267" s="1"/>
  <c r="AW311" i="267"/>
  <c r="CN310" i="267"/>
  <c r="CI310" i="267"/>
  <c r="CH310" i="267"/>
  <c r="CM310" i="267" s="1"/>
  <c r="CG310" i="267"/>
  <c r="CD310" i="267"/>
  <c r="CC310" i="267"/>
  <c r="BZ310" i="267"/>
  <c r="BY310" i="267"/>
  <c r="BV310" i="267"/>
  <c r="BU310" i="267"/>
  <c r="BP310" i="267"/>
  <c r="BO310" i="267"/>
  <c r="BN310" i="267"/>
  <c r="BM310" i="267"/>
  <c r="BR310" i="267" s="1"/>
  <c r="BL310" i="267"/>
  <c r="BH310" i="267"/>
  <c r="BG310" i="267"/>
  <c r="BF310" i="267"/>
  <c r="BE310" i="267"/>
  <c r="BA310" i="267"/>
  <c r="AX310" i="267"/>
  <c r="BB310" i="267" s="1"/>
  <c r="AW310" i="267"/>
  <c r="CN309" i="267"/>
  <c r="CI309" i="267"/>
  <c r="CH309" i="267"/>
  <c r="CM309" i="267" s="1"/>
  <c r="CG309" i="267"/>
  <c r="CD309" i="267"/>
  <c r="CC309" i="267"/>
  <c r="BZ309" i="267"/>
  <c r="BY309" i="267"/>
  <c r="BV309" i="267"/>
  <c r="BU309" i="267"/>
  <c r="BP309" i="267"/>
  <c r="BO309" i="267"/>
  <c r="BN309" i="267"/>
  <c r="BM309" i="267"/>
  <c r="BR309" i="267" s="1"/>
  <c r="BL309" i="267"/>
  <c r="BH309" i="267"/>
  <c r="BG309" i="267"/>
  <c r="BF309" i="267"/>
  <c r="BE309" i="267"/>
  <c r="BA309" i="267"/>
  <c r="AX309" i="267"/>
  <c r="BB309" i="267" s="1"/>
  <c r="AW309" i="267"/>
  <c r="CN308" i="267"/>
  <c r="CI308" i="267"/>
  <c r="CH308" i="267"/>
  <c r="CM308" i="267" s="1"/>
  <c r="CG308" i="267"/>
  <c r="CL308" i="267" s="1"/>
  <c r="CD308" i="267"/>
  <c r="CC308" i="267"/>
  <c r="BZ308" i="267"/>
  <c r="BY308" i="267"/>
  <c r="BV308" i="267"/>
  <c r="BU308" i="267"/>
  <c r="BP308" i="267"/>
  <c r="BO308" i="267"/>
  <c r="BN308" i="267"/>
  <c r="BM308" i="267"/>
  <c r="BR308" i="267" s="1"/>
  <c r="BL308" i="267"/>
  <c r="BH308" i="267"/>
  <c r="BG308" i="267"/>
  <c r="BF308" i="267"/>
  <c r="BE308" i="267"/>
  <c r="BA308" i="267"/>
  <c r="AX308" i="267"/>
  <c r="BB308" i="267" s="1"/>
  <c r="AW308" i="267"/>
  <c r="CN307" i="267"/>
  <c r="CI307" i="267"/>
  <c r="CH307" i="267"/>
  <c r="CM307" i="267" s="1"/>
  <c r="CG307" i="267"/>
  <c r="CD307" i="267"/>
  <c r="CC307" i="267"/>
  <c r="BZ307" i="267"/>
  <c r="BY307" i="267"/>
  <c r="BV307" i="267"/>
  <c r="BU307" i="267"/>
  <c r="BP307" i="267"/>
  <c r="BO307" i="267"/>
  <c r="BN307" i="267"/>
  <c r="BM307" i="267"/>
  <c r="BR307" i="267" s="1"/>
  <c r="BL307" i="267"/>
  <c r="BH307" i="267"/>
  <c r="BG307" i="267"/>
  <c r="BF307" i="267"/>
  <c r="BE307" i="267"/>
  <c r="BA307" i="267"/>
  <c r="AX307" i="267"/>
  <c r="BB307" i="267" s="1"/>
  <c r="AW307" i="267"/>
  <c r="CN306" i="267"/>
  <c r="CI306" i="267"/>
  <c r="CH306" i="267"/>
  <c r="CM306" i="267" s="1"/>
  <c r="CG306" i="267"/>
  <c r="CL306" i="267" s="1"/>
  <c r="CD306" i="267"/>
  <c r="CC306" i="267"/>
  <c r="BZ306" i="267"/>
  <c r="BY306" i="267"/>
  <c r="BV306" i="267"/>
  <c r="BU306" i="267"/>
  <c r="BP306" i="267"/>
  <c r="BO306" i="267"/>
  <c r="BN306" i="267"/>
  <c r="BM306" i="267"/>
  <c r="BR306" i="267" s="1"/>
  <c r="BL306" i="267"/>
  <c r="BH306" i="267"/>
  <c r="BG306" i="267"/>
  <c r="BF306" i="267"/>
  <c r="BE306" i="267"/>
  <c r="BA306" i="267"/>
  <c r="AX306" i="267"/>
  <c r="BB306" i="267" s="1"/>
  <c r="AW306" i="267"/>
  <c r="CN305" i="267"/>
  <c r="CI305" i="267"/>
  <c r="CH305" i="267"/>
  <c r="CM305" i="267" s="1"/>
  <c r="CG305" i="267"/>
  <c r="CD305" i="267"/>
  <c r="CC305" i="267"/>
  <c r="BZ305" i="267"/>
  <c r="BY305" i="267"/>
  <c r="BV305" i="267"/>
  <c r="BU305" i="267"/>
  <c r="BP305" i="267"/>
  <c r="BO305" i="267"/>
  <c r="BN305" i="267"/>
  <c r="BM305" i="267"/>
  <c r="BR305" i="267" s="1"/>
  <c r="BL305" i="267"/>
  <c r="BH305" i="267"/>
  <c r="BG305" i="267"/>
  <c r="BF305" i="267"/>
  <c r="BE305" i="267"/>
  <c r="BA305" i="267"/>
  <c r="AX305" i="267"/>
  <c r="BB305" i="267" s="1"/>
  <c r="AW305" i="267"/>
  <c r="CN304" i="267"/>
  <c r="CI304" i="267"/>
  <c r="CH304" i="267"/>
  <c r="CM304" i="267" s="1"/>
  <c r="CG304" i="267"/>
  <c r="CL304" i="267" s="1"/>
  <c r="CD304" i="267"/>
  <c r="CC304" i="267"/>
  <c r="BZ304" i="267"/>
  <c r="BY304" i="267"/>
  <c r="BV304" i="267"/>
  <c r="BU304" i="267"/>
  <c r="BP304" i="267"/>
  <c r="BO304" i="267"/>
  <c r="BN304" i="267"/>
  <c r="BM304" i="267"/>
  <c r="BR304" i="267" s="1"/>
  <c r="BL304" i="267"/>
  <c r="BH304" i="267"/>
  <c r="BG304" i="267"/>
  <c r="BF304" i="267"/>
  <c r="BE304" i="267"/>
  <c r="BA304" i="267"/>
  <c r="AX304" i="267"/>
  <c r="BB304" i="267" s="1"/>
  <c r="AW304" i="267"/>
  <c r="CN303" i="267"/>
  <c r="CI303" i="267"/>
  <c r="CH303" i="267"/>
  <c r="CM303" i="267" s="1"/>
  <c r="CG303" i="267"/>
  <c r="CL303" i="267" s="1"/>
  <c r="CD303" i="267"/>
  <c r="CC303" i="267"/>
  <c r="BZ303" i="267"/>
  <c r="BY303" i="267"/>
  <c r="BV303" i="267"/>
  <c r="BU303" i="267"/>
  <c r="BP303" i="267"/>
  <c r="BO303" i="267"/>
  <c r="BN303" i="267"/>
  <c r="BM303" i="267"/>
  <c r="BR303" i="267" s="1"/>
  <c r="BL303" i="267"/>
  <c r="BH303" i="267"/>
  <c r="BG303" i="267"/>
  <c r="BF303" i="267"/>
  <c r="BE303" i="267"/>
  <c r="BA303" i="267"/>
  <c r="AX303" i="267"/>
  <c r="BB303" i="267" s="1"/>
  <c r="AW303" i="267"/>
  <c r="CN302" i="267"/>
  <c r="CI302" i="267"/>
  <c r="CH302" i="267"/>
  <c r="CM302" i="267" s="1"/>
  <c r="CG302" i="267"/>
  <c r="CD302" i="267"/>
  <c r="CC302" i="267"/>
  <c r="BZ302" i="267"/>
  <c r="BY302" i="267"/>
  <c r="BV302" i="267"/>
  <c r="BU302" i="267"/>
  <c r="BP302" i="267"/>
  <c r="BO302" i="267"/>
  <c r="BN302" i="267"/>
  <c r="BM302" i="267"/>
  <c r="BR302" i="267" s="1"/>
  <c r="BL302" i="267"/>
  <c r="BH302" i="267"/>
  <c r="BG302" i="267"/>
  <c r="BF302" i="267"/>
  <c r="BE302" i="267"/>
  <c r="BA302" i="267"/>
  <c r="AX302" i="267"/>
  <c r="BB302" i="267" s="1"/>
  <c r="AW302" i="267"/>
  <c r="CN301" i="267"/>
  <c r="CI301" i="267"/>
  <c r="CH301" i="267"/>
  <c r="CM301" i="267" s="1"/>
  <c r="CG301" i="267"/>
  <c r="CD301" i="267"/>
  <c r="CC301" i="267"/>
  <c r="BZ301" i="267"/>
  <c r="BY301" i="267"/>
  <c r="BV301" i="267"/>
  <c r="BU301" i="267"/>
  <c r="BP301" i="267"/>
  <c r="BO301" i="267"/>
  <c r="BN301" i="267"/>
  <c r="BM301" i="267"/>
  <c r="BR301" i="267" s="1"/>
  <c r="BL301" i="267"/>
  <c r="BH301" i="267"/>
  <c r="BG301" i="267"/>
  <c r="BF301" i="267"/>
  <c r="BE301" i="267"/>
  <c r="BA301" i="267"/>
  <c r="AX301" i="267"/>
  <c r="BB301" i="267" s="1"/>
  <c r="AW301" i="267"/>
  <c r="CN300" i="267"/>
  <c r="CI300" i="267"/>
  <c r="CH300" i="267"/>
  <c r="CM300" i="267" s="1"/>
  <c r="CG300" i="267"/>
  <c r="CL300" i="267" s="1"/>
  <c r="CD300" i="267"/>
  <c r="CC300" i="267"/>
  <c r="BZ300" i="267"/>
  <c r="BY300" i="267"/>
  <c r="BV300" i="267"/>
  <c r="BU300" i="267"/>
  <c r="BP300" i="267"/>
  <c r="BO300" i="267"/>
  <c r="BN300" i="267"/>
  <c r="BM300" i="267"/>
  <c r="BR300" i="267" s="1"/>
  <c r="BL300" i="267"/>
  <c r="BH300" i="267"/>
  <c r="BG300" i="267"/>
  <c r="BF300" i="267"/>
  <c r="BE300" i="267"/>
  <c r="BA300" i="267"/>
  <c r="AX300" i="267"/>
  <c r="BB300" i="267" s="1"/>
  <c r="AW300" i="267"/>
  <c r="CN299" i="267"/>
  <c r="CI299" i="267"/>
  <c r="CH299" i="267"/>
  <c r="CM299" i="267" s="1"/>
  <c r="CG299" i="267"/>
  <c r="CL299" i="267" s="1"/>
  <c r="CD299" i="267"/>
  <c r="CC299" i="267"/>
  <c r="BZ299" i="267"/>
  <c r="BY299" i="267"/>
  <c r="BV299" i="267"/>
  <c r="BU299" i="267"/>
  <c r="BP299" i="267"/>
  <c r="BO299" i="267"/>
  <c r="BN299" i="267"/>
  <c r="BM299" i="267"/>
  <c r="BR299" i="267" s="1"/>
  <c r="BL299" i="267"/>
  <c r="BH299" i="267"/>
  <c r="BG299" i="267"/>
  <c r="BF299" i="267"/>
  <c r="BE299" i="267"/>
  <c r="BA299" i="267"/>
  <c r="AX299" i="267"/>
  <c r="BB299" i="267" s="1"/>
  <c r="AW299" i="267"/>
  <c r="CN298" i="267"/>
  <c r="CI298" i="267"/>
  <c r="CH298" i="267"/>
  <c r="CM298" i="267" s="1"/>
  <c r="CG298" i="267"/>
  <c r="CD298" i="267"/>
  <c r="CC298" i="267"/>
  <c r="BZ298" i="267"/>
  <c r="BY298" i="267"/>
  <c r="BV298" i="267"/>
  <c r="BU298" i="267"/>
  <c r="BP298" i="267"/>
  <c r="BO298" i="267"/>
  <c r="BN298" i="267"/>
  <c r="BM298" i="267"/>
  <c r="BR298" i="267" s="1"/>
  <c r="BL298" i="267"/>
  <c r="BH298" i="267"/>
  <c r="BG298" i="267"/>
  <c r="BF298" i="267"/>
  <c r="BE298" i="267"/>
  <c r="BA298" i="267"/>
  <c r="AX298" i="267"/>
  <c r="BB298" i="267" s="1"/>
  <c r="AW298" i="267"/>
  <c r="CN297" i="267"/>
  <c r="CI297" i="267"/>
  <c r="CH297" i="267"/>
  <c r="CM297" i="267" s="1"/>
  <c r="CG297" i="267"/>
  <c r="CD297" i="267"/>
  <c r="CC297" i="267"/>
  <c r="BZ297" i="267"/>
  <c r="BY297" i="267"/>
  <c r="BV297" i="267"/>
  <c r="BU297" i="267"/>
  <c r="BP297" i="267"/>
  <c r="BO297" i="267"/>
  <c r="BN297" i="267"/>
  <c r="BM297" i="267"/>
  <c r="BR297" i="267" s="1"/>
  <c r="BL297" i="267"/>
  <c r="BH297" i="267"/>
  <c r="BG297" i="267"/>
  <c r="BF297" i="267"/>
  <c r="BE297" i="267"/>
  <c r="BA297" i="267"/>
  <c r="AX297" i="267"/>
  <c r="AW297" i="267"/>
  <c r="CN296" i="267"/>
  <c r="CI296" i="267"/>
  <c r="CH296" i="267"/>
  <c r="CM296" i="267" s="1"/>
  <c r="CG296" i="267"/>
  <c r="CL296" i="267" s="1"/>
  <c r="CD296" i="267"/>
  <c r="CC296" i="267"/>
  <c r="BZ296" i="267"/>
  <c r="BY296" i="267"/>
  <c r="BV296" i="267"/>
  <c r="BU296" i="267"/>
  <c r="BP296" i="267"/>
  <c r="BO296" i="267"/>
  <c r="BN296" i="267"/>
  <c r="BM296" i="267"/>
  <c r="BR296" i="267" s="1"/>
  <c r="BL296" i="267"/>
  <c r="BH296" i="267"/>
  <c r="BG296" i="267"/>
  <c r="BF296" i="267"/>
  <c r="BE296" i="267"/>
  <c r="BA296" i="267"/>
  <c r="AX296" i="267"/>
  <c r="BB296" i="267" s="1"/>
  <c r="AW296" i="267"/>
  <c r="CN295" i="267"/>
  <c r="CI295" i="267"/>
  <c r="CH295" i="267"/>
  <c r="CM295" i="267" s="1"/>
  <c r="CG295" i="267"/>
  <c r="CL295" i="267" s="1"/>
  <c r="CD295" i="267"/>
  <c r="CC295" i="267"/>
  <c r="BZ295" i="267"/>
  <c r="BY295" i="267"/>
  <c r="BV295" i="267"/>
  <c r="BU295" i="267"/>
  <c r="BP295" i="267"/>
  <c r="BO295" i="267"/>
  <c r="BN295" i="267"/>
  <c r="BM295" i="267"/>
  <c r="BR295" i="267" s="1"/>
  <c r="BL295" i="267"/>
  <c r="BH295" i="267"/>
  <c r="BG295" i="267"/>
  <c r="BF295" i="267"/>
  <c r="BE295" i="267"/>
  <c r="BA295" i="267"/>
  <c r="AX295" i="267"/>
  <c r="BB295" i="267" s="1"/>
  <c r="AW295" i="267"/>
  <c r="CN294" i="267"/>
  <c r="CI294" i="267"/>
  <c r="CH294" i="267"/>
  <c r="CM294" i="267" s="1"/>
  <c r="CG294" i="267"/>
  <c r="CL294" i="267" s="1"/>
  <c r="CD294" i="267"/>
  <c r="CC294" i="267"/>
  <c r="BZ294" i="267"/>
  <c r="BY294" i="267"/>
  <c r="BV294" i="267"/>
  <c r="BU294" i="267"/>
  <c r="BP294" i="267"/>
  <c r="BO294" i="267"/>
  <c r="BN294" i="267"/>
  <c r="BM294" i="267"/>
  <c r="BR294" i="267" s="1"/>
  <c r="BL294" i="267"/>
  <c r="BH294" i="267"/>
  <c r="BG294" i="267"/>
  <c r="BF294" i="267"/>
  <c r="BE294" i="267"/>
  <c r="BA294" i="267"/>
  <c r="AX294" i="267"/>
  <c r="BB294" i="267" s="1"/>
  <c r="AW294" i="267"/>
  <c r="CN293" i="267"/>
  <c r="CI293" i="267"/>
  <c r="CH293" i="267"/>
  <c r="CM293" i="267" s="1"/>
  <c r="CG293" i="267"/>
  <c r="CD293" i="267"/>
  <c r="CC293" i="267"/>
  <c r="BZ293" i="267"/>
  <c r="BY293" i="267"/>
  <c r="BV293" i="267"/>
  <c r="BU293" i="267"/>
  <c r="BP293" i="267"/>
  <c r="BO293" i="267"/>
  <c r="BN293" i="267"/>
  <c r="BM293" i="267"/>
  <c r="BR293" i="267" s="1"/>
  <c r="BL293" i="267"/>
  <c r="BH293" i="267"/>
  <c r="BG293" i="267"/>
  <c r="BF293" i="267"/>
  <c r="BE293" i="267"/>
  <c r="BA293" i="267"/>
  <c r="AX293" i="267"/>
  <c r="BB293" i="267" s="1"/>
  <c r="AW293" i="267"/>
  <c r="CN292" i="267"/>
  <c r="CI292" i="267"/>
  <c r="CH292" i="267"/>
  <c r="CM292" i="267" s="1"/>
  <c r="CG292" i="267"/>
  <c r="CL292" i="267" s="1"/>
  <c r="CD292" i="267"/>
  <c r="CC292" i="267"/>
  <c r="BZ292" i="267"/>
  <c r="BY292" i="267"/>
  <c r="BV292" i="267"/>
  <c r="BU292" i="267"/>
  <c r="BP292" i="267"/>
  <c r="BO292" i="267"/>
  <c r="BN292" i="267"/>
  <c r="BM292" i="267"/>
  <c r="BR292" i="267" s="1"/>
  <c r="BL292" i="267"/>
  <c r="BH292" i="267"/>
  <c r="BG292" i="267"/>
  <c r="BF292" i="267"/>
  <c r="BE292" i="267"/>
  <c r="BA292" i="267"/>
  <c r="AX292" i="267"/>
  <c r="AW292" i="267"/>
  <c r="CN291" i="267"/>
  <c r="CI291" i="267"/>
  <c r="CH291" i="267"/>
  <c r="CM291" i="267" s="1"/>
  <c r="CG291" i="267"/>
  <c r="CL291" i="267" s="1"/>
  <c r="CD291" i="267"/>
  <c r="CC291" i="267"/>
  <c r="BZ291" i="267"/>
  <c r="BY291" i="267"/>
  <c r="BV291" i="267"/>
  <c r="BU291" i="267"/>
  <c r="BP291" i="267"/>
  <c r="BO291" i="267"/>
  <c r="BN291" i="267"/>
  <c r="BM291" i="267"/>
  <c r="BR291" i="267" s="1"/>
  <c r="BL291" i="267"/>
  <c r="BH291" i="267"/>
  <c r="BG291" i="267"/>
  <c r="BF291" i="267"/>
  <c r="BE291" i="267"/>
  <c r="BA291" i="267"/>
  <c r="AX291" i="267"/>
  <c r="BB291" i="267" s="1"/>
  <c r="AW291" i="267"/>
  <c r="CN290" i="267"/>
  <c r="CI290" i="267"/>
  <c r="CH290" i="267"/>
  <c r="CM290" i="267" s="1"/>
  <c r="CG290" i="267"/>
  <c r="CD290" i="267"/>
  <c r="CC290" i="267"/>
  <c r="BZ290" i="267"/>
  <c r="BY290" i="267"/>
  <c r="BV290" i="267"/>
  <c r="BU290" i="267"/>
  <c r="BP290" i="267"/>
  <c r="BO290" i="267"/>
  <c r="BN290" i="267"/>
  <c r="BM290" i="267"/>
  <c r="BR290" i="267" s="1"/>
  <c r="BL290" i="267"/>
  <c r="BH290" i="267"/>
  <c r="BG290" i="267"/>
  <c r="BF290" i="267"/>
  <c r="BE290" i="267"/>
  <c r="BA290" i="267"/>
  <c r="AX290" i="267"/>
  <c r="BB290" i="267" s="1"/>
  <c r="AW290" i="267"/>
  <c r="CN289" i="267"/>
  <c r="CI289" i="267"/>
  <c r="CH289" i="267"/>
  <c r="CM289" i="267" s="1"/>
  <c r="CG289" i="267"/>
  <c r="CL289" i="267" s="1"/>
  <c r="CD289" i="267"/>
  <c r="CC289" i="267"/>
  <c r="BZ289" i="267"/>
  <c r="BY289" i="267"/>
  <c r="BV289" i="267"/>
  <c r="BU289" i="267"/>
  <c r="BP289" i="267"/>
  <c r="BO289" i="267"/>
  <c r="BN289" i="267"/>
  <c r="BM289" i="267"/>
  <c r="BR289" i="267" s="1"/>
  <c r="BL289" i="267"/>
  <c r="BH289" i="267"/>
  <c r="BG289" i="267"/>
  <c r="BF289" i="267"/>
  <c r="BE289" i="267"/>
  <c r="BA289" i="267"/>
  <c r="AX289" i="267"/>
  <c r="BB289" i="267" s="1"/>
  <c r="AW289" i="267"/>
  <c r="CN288" i="267"/>
  <c r="CI288" i="267"/>
  <c r="CH288" i="267"/>
  <c r="CM288" i="267" s="1"/>
  <c r="CG288" i="267"/>
  <c r="CL288" i="267" s="1"/>
  <c r="CD288" i="267"/>
  <c r="CC288" i="267"/>
  <c r="BZ288" i="267"/>
  <c r="BY288" i="267"/>
  <c r="BV288" i="267"/>
  <c r="BU288" i="267"/>
  <c r="BP288" i="267"/>
  <c r="BO288" i="267"/>
  <c r="BN288" i="267"/>
  <c r="BM288" i="267"/>
  <c r="BR288" i="267" s="1"/>
  <c r="BL288" i="267"/>
  <c r="BH288" i="267"/>
  <c r="BG288" i="267"/>
  <c r="BF288" i="267"/>
  <c r="BE288" i="267"/>
  <c r="BA288" i="267"/>
  <c r="AX288" i="267"/>
  <c r="BB288" i="267" s="1"/>
  <c r="AW288" i="267"/>
  <c r="CN287" i="267"/>
  <c r="CI287" i="267"/>
  <c r="CH287" i="267"/>
  <c r="CM287" i="267" s="1"/>
  <c r="CG287" i="267"/>
  <c r="CL287" i="267" s="1"/>
  <c r="CD287" i="267"/>
  <c r="CC287" i="267"/>
  <c r="BZ287" i="267"/>
  <c r="BY287" i="267"/>
  <c r="BV287" i="267"/>
  <c r="BU287" i="267"/>
  <c r="BP287" i="267"/>
  <c r="BO287" i="267"/>
  <c r="BN287" i="267"/>
  <c r="BM287" i="267"/>
  <c r="BR287" i="267" s="1"/>
  <c r="BL287" i="267"/>
  <c r="BH287" i="267"/>
  <c r="BG287" i="267"/>
  <c r="BF287" i="267"/>
  <c r="BE287" i="267"/>
  <c r="BA287" i="267"/>
  <c r="AX287" i="267"/>
  <c r="BB287" i="267" s="1"/>
  <c r="AW287" i="267"/>
  <c r="CN286" i="267"/>
  <c r="CI286" i="267"/>
  <c r="CH286" i="267"/>
  <c r="CM286" i="267" s="1"/>
  <c r="CG286" i="267"/>
  <c r="CD286" i="267"/>
  <c r="CC286" i="267"/>
  <c r="BZ286" i="267"/>
  <c r="BY286" i="267"/>
  <c r="BV286" i="267"/>
  <c r="BU286" i="267"/>
  <c r="BP286" i="267"/>
  <c r="BO286" i="267"/>
  <c r="BN286" i="267"/>
  <c r="BM286" i="267"/>
  <c r="BR286" i="267" s="1"/>
  <c r="BL286" i="267"/>
  <c r="BH286" i="267"/>
  <c r="BG286" i="267"/>
  <c r="BF286" i="267"/>
  <c r="BE286" i="267"/>
  <c r="BA286" i="267"/>
  <c r="AX286" i="267"/>
  <c r="BB286" i="267" s="1"/>
  <c r="AW286" i="267"/>
  <c r="CN285" i="267"/>
  <c r="CI285" i="267"/>
  <c r="CH285" i="267"/>
  <c r="CM285" i="267" s="1"/>
  <c r="CG285" i="267"/>
  <c r="CL285" i="267" s="1"/>
  <c r="CD285" i="267"/>
  <c r="CC285" i="267"/>
  <c r="BZ285" i="267"/>
  <c r="BY285" i="267"/>
  <c r="BV285" i="267"/>
  <c r="BU285" i="267"/>
  <c r="BP285" i="267"/>
  <c r="BO285" i="267"/>
  <c r="BN285" i="267"/>
  <c r="BM285" i="267"/>
  <c r="BR285" i="267" s="1"/>
  <c r="BL285" i="267"/>
  <c r="BH285" i="267"/>
  <c r="BG285" i="267"/>
  <c r="BF285" i="267"/>
  <c r="BE285" i="267"/>
  <c r="BA285" i="267"/>
  <c r="AX285" i="267"/>
  <c r="BB285" i="267" s="1"/>
  <c r="AW285" i="267"/>
  <c r="CN284" i="267"/>
  <c r="CI284" i="267"/>
  <c r="CH284" i="267"/>
  <c r="CM284" i="267" s="1"/>
  <c r="CG284" i="267"/>
  <c r="CL284" i="267" s="1"/>
  <c r="CD284" i="267"/>
  <c r="CC284" i="267"/>
  <c r="BZ284" i="267"/>
  <c r="BY284" i="267"/>
  <c r="BV284" i="267"/>
  <c r="BU284" i="267"/>
  <c r="BP284" i="267"/>
  <c r="BO284" i="267"/>
  <c r="BN284" i="267"/>
  <c r="BM284" i="267"/>
  <c r="BR284" i="267" s="1"/>
  <c r="BL284" i="267"/>
  <c r="BH284" i="267"/>
  <c r="BG284" i="267"/>
  <c r="BF284" i="267"/>
  <c r="BE284" i="267"/>
  <c r="BA284" i="267"/>
  <c r="AX284" i="267"/>
  <c r="AW284" i="267"/>
  <c r="CN283" i="267"/>
  <c r="CI283" i="267"/>
  <c r="CH283" i="267"/>
  <c r="CM283" i="267" s="1"/>
  <c r="CG283" i="267"/>
  <c r="CL283" i="267" s="1"/>
  <c r="CD283" i="267"/>
  <c r="CC283" i="267"/>
  <c r="BZ283" i="267"/>
  <c r="BY283" i="267"/>
  <c r="BV283" i="267"/>
  <c r="BU283" i="267"/>
  <c r="BP283" i="267"/>
  <c r="BO283" i="267"/>
  <c r="BN283" i="267"/>
  <c r="BM283" i="267"/>
  <c r="BR283" i="267" s="1"/>
  <c r="BL283" i="267"/>
  <c r="BH283" i="267"/>
  <c r="BG283" i="267"/>
  <c r="BF283" i="267"/>
  <c r="BE283" i="267"/>
  <c r="BA283" i="267"/>
  <c r="AX283" i="267"/>
  <c r="BB283" i="267" s="1"/>
  <c r="AW283" i="267"/>
  <c r="CN282" i="267"/>
  <c r="CI282" i="267"/>
  <c r="CH282" i="267"/>
  <c r="CM282" i="267" s="1"/>
  <c r="CG282" i="267"/>
  <c r="CD282" i="267"/>
  <c r="CC282" i="267"/>
  <c r="BZ282" i="267"/>
  <c r="BY282" i="267"/>
  <c r="BV282" i="267"/>
  <c r="BU282" i="267"/>
  <c r="BP282" i="267"/>
  <c r="BO282" i="267"/>
  <c r="BN282" i="267"/>
  <c r="BM282" i="267"/>
  <c r="BR282" i="267" s="1"/>
  <c r="BL282" i="267"/>
  <c r="BH282" i="267"/>
  <c r="BG282" i="267"/>
  <c r="BF282" i="267"/>
  <c r="BE282" i="267"/>
  <c r="BA282" i="267"/>
  <c r="AX282" i="267"/>
  <c r="BB282" i="267" s="1"/>
  <c r="AW282" i="267"/>
  <c r="CN281" i="267"/>
  <c r="CI281" i="267"/>
  <c r="CH281" i="267"/>
  <c r="CM281" i="267" s="1"/>
  <c r="CG281" i="267"/>
  <c r="CL281" i="267" s="1"/>
  <c r="CD281" i="267"/>
  <c r="CC281" i="267"/>
  <c r="BZ281" i="267"/>
  <c r="BY281" i="267"/>
  <c r="BV281" i="267"/>
  <c r="BU281" i="267"/>
  <c r="BP281" i="267"/>
  <c r="BO281" i="267"/>
  <c r="BN281" i="267"/>
  <c r="BM281" i="267"/>
  <c r="BR281" i="267" s="1"/>
  <c r="BL281" i="267"/>
  <c r="BH281" i="267"/>
  <c r="BG281" i="267"/>
  <c r="BF281" i="267"/>
  <c r="BE281" i="267"/>
  <c r="BA281" i="267"/>
  <c r="AX281" i="267"/>
  <c r="BB281" i="267" s="1"/>
  <c r="AW281" i="267"/>
  <c r="CN280" i="267"/>
  <c r="CI280" i="267"/>
  <c r="CH280" i="267"/>
  <c r="CM280" i="267" s="1"/>
  <c r="CG280" i="267"/>
  <c r="CL280" i="267" s="1"/>
  <c r="CD280" i="267"/>
  <c r="CC280" i="267"/>
  <c r="BZ280" i="267"/>
  <c r="BY280" i="267"/>
  <c r="BV280" i="267"/>
  <c r="BU280" i="267"/>
  <c r="BP280" i="267"/>
  <c r="BO280" i="267"/>
  <c r="BN280" i="267"/>
  <c r="BM280" i="267"/>
  <c r="BR280" i="267" s="1"/>
  <c r="BL280" i="267"/>
  <c r="BH280" i="267"/>
  <c r="BG280" i="267"/>
  <c r="BF280" i="267"/>
  <c r="BE280" i="267"/>
  <c r="BA280" i="267"/>
  <c r="AX280" i="267"/>
  <c r="BB280" i="267" s="1"/>
  <c r="AW280" i="267"/>
  <c r="CN279" i="267"/>
  <c r="CI279" i="267"/>
  <c r="CH279" i="267"/>
  <c r="CM279" i="267" s="1"/>
  <c r="CG279" i="267"/>
  <c r="CL279" i="267" s="1"/>
  <c r="CD279" i="267"/>
  <c r="CC279" i="267"/>
  <c r="BZ279" i="267"/>
  <c r="BY279" i="267"/>
  <c r="BV279" i="267"/>
  <c r="BU279" i="267"/>
  <c r="BP279" i="267"/>
  <c r="BO279" i="267"/>
  <c r="BN279" i="267"/>
  <c r="BM279" i="267"/>
  <c r="BR279" i="267" s="1"/>
  <c r="BL279" i="267"/>
  <c r="BH279" i="267"/>
  <c r="BG279" i="267"/>
  <c r="BF279" i="267"/>
  <c r="BE279" i="267"/>
  <c r="BA279" i="267"/>
  <c r="AX279" i="267"/>
  <c r="BB279" i="267" s="1"/>
  <c r="AW279" i="267"/>
  <c r="CN278" i="267"/>
  <c r="CI278" i="267"/>
  <c r="CH278" i="267"/>
  <c r="CM278" i="267" s="1"/>
  <c r="CG278" i="267"/>
  <c r="CD278" i="267"/>
  <c r="CC278" i="267"/>
  <c r="BZ278" i="267"/>
  <c r="BY278" i="267"/>
  <c r="BV278" i="267"/>
  <c r="BU278" i="267"/>
  <c r="BP278" i="267"/>
  <c r="BO278" i="267"/>
  <c r="BN278" i="267"/>
  <c r="BM278" i="267"/>
  <c r="BR278" i="267" s="1"/>
  <c r="BL278" i="267"/>
  <c r="BH278" i="267"/>
  <c r="BG278" i="267"/>
  <c r="BF278" i="267"/>
  <c r="BE278" i="267"/>
  <c r="BA278" i="267"/>
  <c r="AX278" i="267"/>
  <c r="BB278" i="267" s="1"/>
  <c r="AW278" i="267"/>
  <c r="CN277" i="267"/>
  <c r="CI277" i="267"/>
  <c r="CH277" i="267"/>
  <c r="CM277" i="267" s="1"/>
  <c r="CG277" i="267"/>
  <c r="CD277" i="267"/>
  <c r="CC277" i="267"/>
  <c r="BZ277" i="267"/>
  <c r="BY277" i="267"/>
  <c r="BV277" i="267"/>
  <c r="BU277" i="267"/>
  <c r="BP277" i="267"/>
  <c r="BO277" i="267"/>
  <c r="BN277" i="267"/>
  <c r="BM277" i="267"/>
  <c r="BR277" i="267" s="1"/>
  <c r="BL277" i="267"/>
  <c r="BH277" i="267"/>
  <c r="BG277" i="267"/>
  <c r="BF277" i="267"/>
  <c r="BE277" i="267"/>
  <c r="BA277" i="267"/>
  <c r="AX277" i="267"/>
  <c r="BB277" i="267" s="1"/>
  <c r="AW277" i="267"/>
  <c r="CN276" i="267"/>
  <c r="CI276" i="267"/>
  <c r="CH276" i="267"/>
  <c r="CM276" i="267" s="1"/>
  <c r="CG276" i="267"/>
  <c r="CL276" i="267" s="1"/>
  <c r="CD276" i="267"/>
  <c r="CC276" i="267"/>
  <c r="BZ276" i="267"/>
  <c r="BY276" i="267"/>
  <c r="BV276" i="267"/>
  <c r="BU276" i="267"/>
  <c r="BP276" i="267"/>
  <c r="BO276" i="267"/>
  <c r="BN276" i="267"/>
  <c r="BM276" i="267"/>
  <c r="BR276" i="267" s="1"/>
  <c r="BL276" i="267"/>
  <c r="BH276" i="267"/>
  <c r="BG276" i="267"/>
  <c r="BF276" i="267"/>
  <c r="BE276" i="267"/>
  <c r="BA276" i="267"/>
  <c r="AX276" i="267"/>
  <c r="BB276" i="267" s="1"/>
  <c r="AW276" i="267"/>
  <c r="CN275" i="267"/>
  <c r="CI275" i="267"/>
  <c r="CH275" i="267"/>
  <c r="CM275" i="267" s="1"/>
  <c r="CG275" i="267"/>
  <c r="CL275" i="267" s="1"/>
  <c r="CD275" i="267"/>
  <c r="CC275" i="267"/>
  <c r="BZ275" i="267"/>
  <c r="BY275" i="267"/>
  <c r="BV275" i="267"/>
  <c r="BU275" i="267"/>
  <c r="BP275" i="267"/>
  <c r="BO275" i="267"/>
  <c r="BN275" i="267"/>
  <c r="BM275" i="267"/>
  <c r="BR275" i="267" s="1"/>
  <c r="BL275" i="267"/>
  <c r="BH275" i="267"/>
  <c r="BG275" i="267"/>
  <c r="BF275" i="267"/>
  <c r="BE275" i="267"/>
  <c r="BA275" i="267"/>
  <c r="AX275" i="267"/>
  <c r="BB275" i="267" s="1"/>
  <c r="AW275" i="267"/>
  <c r="CN274" i="267"/>
  <c r="CI274" i="267"/>
  <c r="CH274" i="267"/>
  <c r="CM274" i="267" s="1"/>
  <c r="CG274" i="267"/>
  <c r="CD274" i="267"/>
  <c r="CC274" i="267"/>
  <c r="BZ274" i="267"/>
  <c r="BY274" i="267"/>
  <c r="BV274" i="267"/>
  <c r="BU274" i="267"/>
  <c r="BP274" i="267"/>
  <c r="BO274" i="267"/>
  <c r="BN274" i="267"/>
  <c r="BM274" i="267"/>
  <c r="BR274" i="267" s="1"/>
  <c r="BL274" i="267"/>
  <c r="BH274" i="267"/>
  <c r="BG274" i="267"/>
  <c r="BF274" i="267"/>
  <c r="BE274" i="267"/>
  <c r="BA274" i="267"/>
  <c r="AX274" i="267"/>
  <c r="BB274" i="267" s="1"/>
  <c r="AW274" i="267"/>
  <c r="CN273" i="267"/>
  <c r="CI273" i="267"/>
  <c r="CH273" i="267"/>
  <c r="CM273" i="267" s="1"/>
  <c r="CG273" i="267"/>
  <c r="CD273" i="267"/>
  <c r="CC273" i="267"/>
  <c r="BZ273" i="267"/>
  <c r="BY273" i="267"/>
  <c r="BV273" i="267"/>
  <c r="BU273" i="267"/>
  <c r="BP273" i="267"/>
  <c r="BO273" i="267"/>
  <c r="BN273" i="267"/>
  <c r="BM273" i="267"/>
  <c r="BR273" i="267" s="1"/>
  <c r="BL273" i="267"/>
  <c r="BH273" i="267"/>
  <c r="BG273" i="267"/>
  <c r="BF273" i="267"/>
  <c r="BE273" i="267"/>
  <c r="BA273" i="267"/>
  <c r="AX273" i="267"/>
  <c r="BB273" i="267" s="1"/>
  <c r="AW273" i="267"/>
  <c r="CN272" i="267"/>
  <c r="CI272" i="267"/>
  <c r="CH272" i="267"/>
  <c r="CM272" i="267" s="1"/>
  <c r="CG272" i="267"/>
  <c r="CL272" i="267" s="1"/>
  <c r="CD272" i="267"/>
  <c r="CC272" i="267"/>
  <c r="BZ272" i="267"/>
  <c r="BY272" i="267"/>
  <c r="BV272" i="267"/>
  <c r="BU272" i="267"/>
  <c r="BP272" i="267"/>
  <c r="BO272" i="267"/>
  <c r="BN272" i="267"/>
  <c r="BM272" i="267"/>
  <c r="BR272" i="267" s="1"/>
  <c r="BL272" i="267"/>
  <c r="BH272" i="267"/>
  <c r="BG272" i="267"/>
  <c r="BF272" i="267"/>
  <c r="BE272" i="267"/>
  <c r="BA272" i="267"/>
  <c r="AX272" i="267"/>
  <c r="BB272" i="267" s="1"/>
  <c r="AW272" i="267"/>
  <c r="CN271" i="267"/>
  <c r="CI271" i="267"/>
  <c r="CH271" i="267"/>
  <c r="CM271" i="267" s="1"/>
  <c r="CG271" i="267"/>
  <c r="CL271" i="267" s="1"/>
  <c r="CD271" i="267"/>
  <c r="CC271" i="267"/>
  <c r="BZ271" i="267"/>
  <c r="BY271" i="267"/>
  <c r="BV271" i="267"/>
  <c r="BU271" i="267"/>
  <c r="BP271" i="267"/>
  <c r="BO271" i="267"/>
  <c r="BN271" i="267"/>
  <c r="BM271" i="267"/>
  <c r="BR271" i="267" s="1"/>
  <c r="BL271" i="267"/>
  <c r="BH271" i="267"/>
  <c r="BG271" i="267"/>
  <c r="BF271" i="267"/>
  <c r="BE271" i="267"/>
  <c r="BA271" i="267"/>
  <c r="AX271" i="267"/>
  <c r="BB271" i="267" s="1"/>
  <c r="AW271" i="267"/>
  <c r="CN270" i="267"/>
  <c r="CI270" i="267"/>
  <c r="CH270" i="267"/>
  <c r="CM270" i="267" s="1"/>
  <c r="CG270" i="267"/>
  <c r="CL270" i="267" s="1"/>
  <c r="CD270" i="267"/>
  <c r="CC270" i="267"/>
  <c r="BZ270" i="267"/>
  <c r="BY270" i="267"/>
  <c r="BV270" i="267"/>
  <c r="BU270" i="267"/>
  <c r="BP270" i="267"/>
  <c r="BO270" i="267"/>
  <c r="BN270" i="267"/>
  <c r="BM270" i="267"/>
  <c r="BR270" i="267" s="1"/>
  <c r="BL270" i="267"/>
  <c r="BH270" i="267"/>
  <c r="BG270" i="267"/>
  <c r="BF270" i="267"/>
  <c r="BE270" i="267"/>
  <c r="BA270" i="267"/>
  <c r="AX270" i="267"/>
  <c r="BB270" i="267" s="1"/>
  <c r="AW270" i="267"/>
  <c r="CN269" i="267"/>
  <c r="CI269" i="267"/>
  <c r="CH269" i="267"/>
  <c r="CM269" i="267" s="1"/>
  <c r="CG269" i="267"/>
  <c r="CL269" i="267" s="1"/>
  <c r="CD269" i="267"/>
  <c r="CC269" i="267"/>
  <c r="BZ269" i="267"/>
  <c r="BY269" i="267"/>
  <c r="BV269" i="267"/>
  <c r="BU269" i="267"/>
  <c r="BP269" i="267"/>
  <c r="BO269" i="267"/>
  <c r="BN269" i="267"/>
  <c r="BM269" i="267"/>
  <c r="BR269" i="267" s="1"/>
  <c r="BL269" i="267"/>
  <c r="BH269" i="267"/>
  <c r="BG269" i="267"/>
  <c r="BF269" i="267"/>
  <c r="BE269" i="267"/>
  <c r="BA269" i="267"/>
  <c r="AX269" i="267"/>
  <c r="BB269" i="267" s="1"/>
  <c r="AW269" i="267"/>
  <c r="CN268" i="267"/>
  <c r="CI268" i="267"/>
  <c r="CH268" i="267"/>
  <c r="CM268" i="267" s="1"/>
  <c r="CG268" i="267"/>
  <c r="CL268" i="267" s="1"/>
  <c r="CD268" i="267"/>
  <c r="CC268" i="267"/>
  <c r="BZ268" i="267"/>
  <c r="BY268" i="267"/>
  <c r="BV268" i="267"/>
  <c r="BU268" i="267"/>
  <c r="BP268" i="267"/>
  <c r="BO268" i="267"/>
  <c r="BN268" i="267"/>
  <c r="BM268" i="267"/>
  <c r="BR268" i="267" s="1"/>
  <c r="BL268" i="267"/>
  <c r="BH268" i="267"/>
  <c r="BG268" i="267"/>
  <c r="BF268" i="267"/>
  <c r="BE268" i="267"/>
  <c r="BA268" i="267"/>
  <c r="AX268" i="267"/>
  <c r="BB268" i="267" s="1"/>
  <c r="AW268" i="267"/>
  <c r="CN267" i="267"/>
  <c r="CI267" i="267"/>
  <c r="CH267" i="267"/>
  <c r="CM267" i="267" s="1"/>
  <c r="CG267" i="267"/>
  <c r="CD267" i="267"/>
  <c r="CC267" i="267"/>
  <c r="BZ267" i="267"/>
  <c r="BY267" i="267"/>
  <c r="BV267" i="267"/>
  <c r="BU267" i="267"/>
  <c r="BP267" i="267"/>
  <c r="BO267" i="267"/>
  <c r="BN267" i="267"/>
  <c r="BM267" i="267"/>
  <c r="BR267" i="267" s="1"/>
  <c r="BL267" i="267"/>
  <c r="BH267" i="267"/>
  <c r="BG267" i="267"/>
  <c r="BF267" i="267"/>
  <c r="BE267" i="267"/>
  <c r="BA267" i="267"/>
  <c r="AX267" i="267"/>
  <c r="BB267" i="267" s="1"/>
  <c r="AW267" i="267"/>
  <c r="CN266" i="267"/>
  <c r="CI266" i="267"/>
  <c r="CH266" i="267"/>
  <c r="CM266" i="267" s="1"/>
  <c r="CG266" i="267"/>
  <c r="CD266" i="267"/>
  <c r="CC266" i="267"/>
  <c r="BZ266" i="267"/>
  <c r="BY266" i="267"/>
  <c r="BV266" i="267"/>
  <c r="BU266" i="267"/>
  <c r="BP266" i="267"/>
  <c r="BO266" i="267"/>
  <c r="BN266" i="267"/>
  <c r="BM266" i="267"/>
  <c r="BR266" i="267" s="1"/>
  <c r="BL266" i="267"/>
  <c r="BH266" i="267"/>
  <c r="BG266" i="267"/>
  <c r="BF266" i="267"/>
  <c r="BE266" i="267"/>
  <c r="BA266" i="267"/>
  <c r="AX266" i="267"/>
  <c r="BB266" i="267" s="1"/>
  <c r="AW266" i="267"/>
  <c r="CN265" i="267"/>
  <c r="CI265" i="267"/>
  <c r="CH265" i="267"/>
  <c r="CM265" i="267" s="1"/>
  <c r="CG265" i="267"/>
  <c r="CL265" i="267" s="1"/>
  <c r="CD265" i="267"/>
  <c r="CC265" i="267"/>
  <c r="BZ265" i="267"/>
  <c r="BY265" i="267"/>
  <c r="BV265" i="267"/>
  <c r="BU265" i="267"/>
  <c r="BP265" i="267"/>
  <c r="BO265" i="267"/>
  <c r="BN265" i="267"/>
  <c r="BM265" i="267"/>
  <c r="BR265" i="267" s="1"/>
  <c r="BL265" i="267"/>
  <c r="BH265" i="267"/>
  <c r="BG265" i="267"/>
  <c r="BF265" i="267"/>
  <c r="BE265" i="267"/>
  <c r="BA265" i="267"/>
  <c r="AX265" i="267"/>
  <c r="BB265" i="267" s="1"/>
  <c r="AW265" i="267"/>
  <c r="CN264" i="267"/>
  <c r="CI264" i="267"/>
  <c r="CH264" i="267"/>
  <c r="CM264" i="267" s="1"/>
  <c r="CG264" i="267"/>
  <c r="CL264" i="267" s="1"/>
  <c r="CD264" i="267"/>
  <c r="CC264" i="267"/>
  <c r="BZ264" i="267"/>
  <c r="BY264" i="267"/>
  <c r="BV264" i="267"/>
  <c r="BU264" i="267"/>
  <c r="BP264" i="267"/>
  <c r="BO264" i="267"/>
  <c r="BN264" i="267"/>
  <c r="BM264" i="267"/>
  <c r="BR264" i="267" s="1"/>
  <c r="BL264" i="267"/>
  <c r="BH264" i="267"/>
  <c r="BG264" i="267"/>
  <c r="BF264" i="267"/>
  <c r="BE264" i="267"/>
  <c r="BA264" i="267"/>
  <c r="AX264" i="267"/>
  <c r="AW264" i="267"/>
  <c r="CN263" i="267"/>
  <c r="CI263" i="267"/>
  <c r="CH263" i="267"/>
  <c r="CM263" i="267" s="1"/>
  <c r="CG263" i="267"/>
  <c r="CL263" i="267" s="1"/>
  <c r="CD263" i="267"/>
  <c r="CC263" i="267"/>
  <c r="BZ263" i="267"/>
  <c r="BY263" i="267"/>
  <c r="BV263" i="267"/>
  <c r="BU263" i="267"/>
  <c r="BP263" i="267"/>
  <c r="BO263" i="267"/>
  <c r="BN263" i="267"/>
  <c r="BM263" i="267"/>
  <c r="BR263" i="267" s="1"/>
  <c r="BL263" i="267"/>
  <c r="BH263" i="267"/>
  <c r="BG263" i="267"/>
  <c r="BF263" i="267"/>
  <c r="BE263" i="267"/>
  <c r="BA263" i="267"/>
  <c r="AX263" i="267"/>
  <c r="BB263" i="267" s="1"/>
  <c r="AW263" i="267"/>
  <c r="CN262" i="267"/>
  <c r="CI262" i="267"/>
  <c r="CH262" i="267"/>
  <c r="CM262" i="267" s="1"/>
  <c r="CG262" i="267"/>
  <c r="CL262" i="267" s="1"/>
  <c r="CD262" i="267"/>
  <c r="CC262" i="267"/>
  <c r="BZ262" i="267"/>
  <c r="BY262" i="267"/>
  <c r="BV262" i="267"/>
  <c r="BU262" i="267"/>
  <c r="BP262" i="267"/>
  <c r="BO262" i="267"/>
  <c r="BN262" i="267"/>
  <c r="BM262" i="267"/>
  <c r="BR262" i="267" s="1"/>
  <c r="BL262" i="267"/>
  <c r="BH262" i="267"/>
  <c r="BG262" i="267"/>
  <c r="BF262" i="267"/>
  <c r="BE262" i="267"/>
  <c r="BA262" i="267"/>
  <c r="AX262" i="267"/>
  <c r="BB262" i="267" s="1"/>
  <c r="AW262" i="267"/>
  <c r="CN261" i="267"/>
  <c r="CI261" i="267"/>
  <c r="CH261" i="267"/>
  <c r="CM261" i="267" s="1"/>
  <c r="CG261" i="267"/>
  <c r="CD261" i="267"/>
  <c r="CC261" i="267"/>
  <c r="BZ261" i="267"/>
  <c r="BY261" i="267"/>
  <c r="BV261" i="267"/>
  <c r="BU261" i="267"/>
  <c r="BP261" i="267"/>
  <c r="BO261" i="267"/>
  <c r="BN261" i="267"/>
  <c r="BM261" i="267"/>
  <c r="BR261" i="267" s="1"/>
  <c r="BL261" i="267"/>
  <c r="BH261" i="267"/>
  <c r="BG261" i="267"/>
  <c r="BF261" i="267"/>
  <c r="BE261" i="267"/>
  <c r="BA261" i="267"/>
  <c r="AX261" i="267"/>
  <c r="BB261" i="267" s="1"/>
  <c r="AW261" i="267"/>
  <c r="CN260" i="267"/>
  <c r="CI260" i="267"/>
  <c r="CH260" i="267"/>
  <c r="CM260" i="267" s="1"/>
  <c r="CG260" i="267"/>
  <c r="CL260" i="267" s="1"/>
  <c r="CD260" i="267"/>
  <c r="CC260" i="267"/>
  <c r="BZ260" i="267"/>
  <c r="BY260" i="267"/>
  <c r="BV260" i="267"/>
  <c r="BU260" i="267"/>
  <c r="BP260" i="267"/>
  <c r="BO260" i="267"/>
  <c r="BN260" i="267"/>
  <c r="BM260" i="267"/>
  <c r="BR260" i="267" s="1"/>
  <c r="BL260" i="267"/>
  <c r="BH260" i="267"/>
  <c r="BG260" i="267"/>
  <c r="BF260" i="267"/>
  <c r="BE260" i="267"/>
  <c r="BA260" i="267"/>
  <c r="AX260" i="267"/>
  <c r="BB260" i="267" s="1"/>
  <c r="AW260" i="267"/>
  <c r="CN259" i="267"/>
  <c r="CI259" i="267"/>
  <c r="CH259" i="267"/>
  <c r="CM259" i="267" s="1"/>
  <c r="CG259" i="267"/>
  <c r="CL259" i="267" s="1"/>
  <c r="CD259" i="267"/>
  <c r="CC259" i="267"/>
  <c r="BZ259" i="267"/>
  <c r="BY259" i="267"/>
  <c r="BV259" i="267"/>
  <c r="BU259" i="267"/>
  <c r="BP259" i="267"/>
  <c r="BO259" i="267"/>
  <c r="BN259" i="267"/>
  <c r="BM259" i="267"/>
  <c r="BR259" i="267" s="1"/>
  <c r="BL259" i="267"/>
  <c r="BH259" i="267"/>
  <c r="BG259" i="267"/>
  <c r="BF259" i="267"/>
  <c r="BE259" i="267"/>
  <c r="BA259" i="267"/>
  <c r="AX259" i="267"/>
  <c r="BB259" i="267" s="1"/>
  <c r="AW259" i="267"/>
  <c r="CN258" i="267"/>
  <c r="CI258" i="267"/>
  <c r="CH258" i="267"/>
  <c r="CM258" i="267" s="1"/>
  <c r="CG258" i="267"/>
  <c r="CL258" i="267" s="1"/>
  <c r="CD258" i="267"/>
  <c r="CC258" i="267"/>
  <c r="BZ258" i="267"/>
  <c r="BY258" i="267"/>
  <c r="BV258" i="267"/>
  <c r="BU258" i="267"/>
  <c r="BP258" i="267"/>
  <c r="BO258" i="267"/>
  <c r="BN258" i="267"/>
  <c r="BM258" i="267"/>
  <c r="BR258" i="267" s="1"/>
  <c r="BL258" i="267"/>
  <c r="BH258" i="267"/>
  <c r="BG258" i="267"/>
  <c r="BF258" i="267"/>
  <c r="BE258" i="267"/>
  <c r="BA258" i="267"/>
  <c r="AX258" i="267"/>
  <c r="BB258" i="267" s="1"/>
  <c r="AW258" i="267"/>
  <c r="CN257" i="267"/>
  <c r="CI257" i="267"/>
  <c r="CH257" i="267"/>
  <c r="CM257" i="267" s="1"/>
  <c r="CG257" i="267"/>
  <c r="CL257" i="267" s="1"/>
  <c r="CD257" i="267"/>
  <c r="CC257" i="267"/>
  <c r="BZ257" i="267"/>
  <c r="BY257" i="267"/>
  <c r="BV257" i="267"/>
  <c r="BU257" i="267"/>
  <c r="BP257" i="267"/>
  <c r="BO257" i="267"/>
  <c r="BN257" i="267"/>
  <c r="BM257" i="267"/>
  <c r="BR257" i="267" s="1"/>
  <c r="BL257" i="267"/>
  <c r="BH257" i="267"/>
  <c r="BG257" i="267"/>
  <c r="BF257" i="267"/>
  <c r="BE257" i="267"/>
  <c r="BA257" i="267"/>
  <c r="AX257" i="267"/>
  <c r="BB257" i="267" s="1"/>
  <c r="AW257" i="267"/>
  <c r="CN256" i="267"/>
  <c r="CI256" i="267"/>
  <c r="CH256" i="267"/>
  <c r="CM256" i="267" s="1"/>
  <c r="CG256" i="267"/>
  <c r="CL256" i="267" s="1"/>
  <c r="CD256" i="267"/>
  <c r="CC256" i="267"/>
  <c r="BZ256" i="267"/>
  <c r="BY256" i="267"/>
  <c r="BV256" i="267"/>
  <c r="BU256" i="267"/>
  <c r="BP256" i="267"/>
  <c r="BO256" i="267"/>
  <c r="BN256" i="267"/>
  <c r="BM256" i="267"/>
  <c r="BR256" i="267" s="1"/>
  <c r="BL256" i="267"/>
  <c r="BH256" i="267"/>
  <c r="BG256" i="267"/>
  <c r="BF256" i="267"/>
  <c r="BE256" i="267"/>
  <c r="BA256" i="267"/>
  <c r="AX256" i="267"/>
  <c r="BB256" i="267" s="1"/>
  <c r="AW256" i="267"/>
  <c r="CN255" i="267"/>
  <c r="CI255" i="267"/>
  <c r="CH255" i="267"/>
  <c r="CM255" i="267" s="1"/>
  <c r="CG255" i="267"/>
  <c r="CL255" i="267" s="1"/>
  <c r="CD255" i="267"/>
  <c r="CC255" i="267"/>
  <c r="BZ255" i="267"/>
  <c r="BY255" i="267"/>
  <c r="BV255" i="267"/>
  <c r="BU255" i="267"/>
  <c r="BP255" i="267"/>
  <c r="BO255" i="267"/>
  <c r="BN255" i="267"/>
  <c r="BM255" i="267"/>
  <c r="BR255" i="267" s="1"/>
  <c r="BL255" i="267"/>
  <c r="BH255" i="267"/>
  <c r="BG255" i="267"/>
  <c r="BF255" i="267"/>
  <c r="BE255" i="267"/>
  <c r="BA255" i="267"/>
  <c r="AX255" i="267"/>
  <c r="BB255" i="267" s="1"/>
  <c r="AW255" i="267"/>
  <c r="CN254" i="267"/>
  <c r="CI254" i="267"/>
  <c r="CH254" i="267"/>
  <c r="CM254" i="267" s="1"/>
  <c r="CG254" i="267"/>
  <c r="CD254" i="267"/>
  <c r="CC254" i="267"/>
  <c r="BZ254" i="267"/>
  <c r="BY254" i="267"/>
  <c r="BV254" i="267"/>
  <c r="BU254" i="267"/>
  <c r="BP254" i="267"/>
  <c r="BO254" i="267"/>
  <c r="BN254" i="267"/>
  <c r="BM254" i="267"/>
  <c r="BR254" i="267" s="1"/>
  <c r="BL254" i="267"/>
  <c r="BH254" i="267"/>
  <c r="BG254" i="267"/>
  <c r="BF254" i="267"/>
  <c r="BE254" i="267"/>
  <c r="BA254" i="267"/>
  <c r="AX254" i="267"/>
  <c r="BB254" i="267" s="1"/>
  <c r="AW254" i="267"/>
  <c r="CN253" i="267"/>
  <c r="CI253" i="267"/>
  <c r="CH253" i="267"/>
  <c r="CM253" i="267" s="1"/>
  <c r="CG253" i="267"/>
  <c r="CD253" i="267"/>
  <c r="CC253" i="267"/>
  <c r="BZ253" i="267"/>
  <c r="BY253" i="267"/>
  <c r="BV253" i="267"/>
  <c r="BU253" i="267"/>
  <c r="BP253" i="267"/>
  <c r="BO253" i="267"/>
  <c r="BN253" i="267"/>
  <c r="BM253" i="267"/>
  <c r="BR253" i="267" s="1"/>
  <c r="BL253" i="267"/>
  <c r="BH253" i="267"/>
  <c r="BG253" i="267"/>
  <c r="BF253" i="267"/>
  <c r="BE253" i="267"/>
  <c r="BA253" i="267"/>
  <c r="AX253" i="267"/>
  <c r="BB253" i="267" s="1"/>
  <c r="AW253" i="267"/>
  <c r="CN252" i="267"/>
  <c r="CI252" i="267"/>
  <c r="CH252" i="267"/>
  <c r="CM252" i="267" s="1"/>
  <c r="CG252" i="267"/>
  <c r="CL252" i="267" s="1"/>
  <c r="CD252" i="267"/>
  <c r="CC252" i="267"/>
  <c r="BZ252" i="267"/>
  <c r="BY252" i="267"/>
  <c r="BV252" i="267"/>
  <c r="BU252" i="267"/>
  <c r="BP252" i="267"/>
  <c r="BO252" i="267"/>
  <c r="BN252" i="267"/>
  <c r="BM252" i="267"/>
  <c r="BR252" i="267" s="1"/>
  <c r="BL252" i="267"/>
  <c r="BH252" i="267"/>
  <c r="BG252" i="267"/>
  <c r="BF252" i="267"/>
  <c r="BE252" i="267"/>
  <c r="BA252" i="267"/>
  <c r="AX252" i="267"/>
  <c r="BB252" i="267" s="1"/>
  <c r="AW252" i="267"/>
  <c r="CN251" i="267"/>
  <c r="CI251" i="267"/>
  <c r="CH251" i="267"/>
  <c r="CM251" i="267" s="1"/>
  <c r="CG251" i="267"/>
  <c r="CL251" i="267" s="1"/>
  <c r="CD251" i="267"/>
  <c r="CC251" i="267"/>
  <c r="BZ251" i="267"/>
  <c r="BY251" i="267"/>
  <c r="BV251" i="267"/>
  <c r="BU251" i="267"/>
  <c r="BP251" i="267"/>
  <c r="BO251" i="267"/>
  <c r="BN251" i="267"/>
  <c r="BM251" i="267"/>
  <c r="BR251" i="267" s="1"/>
  <c r="BL251" i="267"/>
  <c r="BH251" i="267"/>
  <c r="BG251" i="267"/>
  <c r="BF251" i="267"/>
  <c r="BE251" i="267"/>
  <c r="BA251" i="267"/>
  <c r="AX251" i="267"/>
  <c r="BB251" i="267" s="1"/>
  <c r="AW251" i="267"/>
  <c r="CN250" i="267"/>
  <c r="CI250" i="267"/>
  <c r="CH250" i="267"/>
  <c r="CM250" i="267" s="1"/>
  <c r="CG250" i="267"/>
  <c r="CD250" i="267"/>
  <c r="CC250" i="267"/>
  <c r="BZ250" i="267"/>
  <c r="BY250" i="267"/>
  <c r="BV250" i="267"/>
  <c r="BU250" i="267"/>
  <c r="BP250" i="267"/>
  <c r="BO250" i="267"/>
  <c r="BN250" i="267"/>
  <c r="BM250" i="267"/>
  <c r="BR250" i="267" s="1"/>
  <c r="BL250" i="267"/>
  <c r="BH250" i="267"/>
  <c r="BG250" i="267"/>
  <c r="BF250" i="267"/>
  <c r="BE250" i="267"/>
  <c r="BA250" i="267"/>
  <c r="AX250" i="267"/>
  <c r="BB250" i="267" s="1"/>
  <c r="AW250" i="267"/>
  <c r="CN249" i="267"/>
  <c r="CI249" i="267"/>
  <c r="CH249" i="267"/>
  <c r="CM249" i="267" s="1"/>
  <c r="CG249" i="267"/>
  <c r="CD249" i="267"/>
  <c r="CC249" i="267"/>
  <c r="BZ249" i="267"/>
  <c r="BY249" i="267"/>
  <c r="BV249" i="267"/>
  <c r="BU249" i="267"/>
  <c r="BP249" i="267"/>
  <c r="BO249" i="267"/>
  <c r="BN249" i="267"/>
  <c r="BM249" i="267"/>
  <c r="BR249" i="267" s="1"/>
  <c r="BL249" i="267"/>
  <c r="BH249" i="267"/>
  <c r="BG249" i="267"/>
  <c r="BF249" i="267"/>
  <c r="BE249" i="267"/>
  <c r="BA249" i="267"/>
  <c r="AX249" i="267"/>
  <c r="BB249" i="267" s="1"/>
  <c r="AW249" i="267"/>
  <c r="CN248" i="267"/>
  <c r="CI248" i="267"/>
  <c r="CH248" i="267"/>
  <c r="CM248" i="267" s="1"/>
  <c r="CG248" i="267"/>
  <c r="CL248" i="267" s="1"/>
  <c r="CD248" i="267"/>
  <c r="CC248" i="267"/>
  <c r="BZ248" i="267"/>
  <c r="BY248" i="267"/>
  <c r="BV248" i="267"/>
  <c r="BU248" i="267"/>
  <c r="BP248" i="267"/>
  <c r="BO248" i="267"/>
  <c r="BN248" i="267"/>
  <c r="BM248" i="267"/>
  <c r="BR248" i="267" s="1"/>
  <c r="BL248" i="267"/>
  <c r="BH248" i="267"/>
  <c r="BG248" i="267"/>
  <c r="BF248" i="267"/>
  <c r="BE248" i="267"/>
  <c r="BA248" i="267"/>
  <c r="AX248" i="267"/>
  <c r="AW248" i="267"/>
  <c r="CN247" i="267"/>
  <c r="CI247" i="267"/>
  <c r="CH247" i="267"/>
  <c r="CM247" i="267" s="1"/>
  <c r="CG247" i="267"/>
  <c r="CL247" i="267" s="1"/>
  <c r="CD247" i="267"/>
  <c r="CC247" i="267"/>
  <c r="BZ247" i="267"/>
  <c r="BY247" i="267"/>
  <c r="BV247" i="267"/>
  <c r="BU247" i="267"/>
  <c r="BP247" i="267"/>
  <c r="BO247" i="267"/>
  <c r="BN247" i="267"/>
  <c r="BM247" i="267"/>
  <c r="BR247" i="267" s="1"/>
  <c r="BL247" i="267"/>
  <c r="BH247" i="267"/>
  <c r="BG247" i="267"/>
  <c r="BF247" i="267"/>
  <c r="BE247" i="267"/>
  <c r="BA247" i="267"/>
  <c r="AX247" i="267"/>
  <c r="BB247" i="267" s="1"/>
  <c r="AW247" i="267"/>
  <c r="CN246" i="267"/>
  <c r="CI246" i="267"/>
  <c r="CH246" i="267"/>
  <c r="CM246" i="267" s="1"/>
  <c r="CG246" i="267"/>
  <c r="CD246" i="267"/>
  <c r="CC246" i="267"/>
  <c r="BZ246" i="267"/>
  <c r="BY246" i="267"/>
  <c r="BV246" i="267"/>
  <c r="BU246" i="267"/>
  <c r="BP246" i="267"/>
  <c r="BO246" i="267"/>
  <c r="BN246" i="267"/>
  <c r="BM246" i="267"/>
  <c r="BR246" i="267" s="1"/>
  <c r="BL246" i="267"/>
  <c r="BH246" i="267"/>
  <c r="BG246" i="267"/>
  <c r="BF246" i="267"/>
  <c r="BE246" i="267"/>
  <c r="BA246" i="267"/>
  <c r="AX246" i="267"/>
  <c r="BB246" i="267" s="1"/>
  <c r="AW246" i="267"/>
  <c r="CN245" i="267"/>
  <c r="CI245" i="267"/>
  <c r="CH245" i="267"/>
  <c r="CM245" i="267" s="1"/>
  <c r="CG245" i="267"/>
  <c r="CD245" i="267"/>
  <c r="CC245" i="267"/>
  <c r="BZ245" i="267"/>
  <c r="BY245" i="267"/>
  <c r="BV245" i="267"/>
  <c r="BU245" i="267"/>
  <c r="BP245" i="267"/>
  <c r="BO245" i="267"/>
  <c r="BN245" i="267"/>
  <c r="BM245" i="267"/>
  <c r="BR245" i="267" s="1"/>
  <c r="BL245" i="267"/>
  <c r="BH245" i="267"/>
  <c r="BG245" i="267"/>
  <c r="BF245" i="267"/>
  <c r="BE245" i="267"/>
  <c r="BA245" i="267"/>
  <c r="AX245" i="267"/>
  <c r="BB245" i="267" s="1"/>
  <c r="AW245" i="267"/>
  <c r="CN244" i="267"/>
  <c r="CI244" i="267"/>
  <c r="CH244" i="267"/>
  <c r="CM244" i="267" s="1"/>
  <c r="CG244" i="267"/>
  <c r="CD244" i="267"/>
  <c r="CC244" i="267"/>
  <c r="BZ244" i="267"/>
  <c r="BY244" i="267"/>
  <c r="BV244" i="267"/>
  <c r="BU244" i="267"/>
  <c r="BP244" i="267"/>
  <c r="BO244" i="267"/>
  <c r="BN244" i="267"/>
  <c r="BM244" i="267"/>
  <c r="BR244" i="267" s="1"/>
  <c r="BL244" i="267"/>
  <c r="BH244" i="267"/>
  <c r="BG244" i="267"/>
  <c r="BF244" i="267"/>
  <c r="BE244" i="267"/>
  <c r="BA244" i="267"/>
  <c r="AX244" i="267"/>
  <c r="AW244" i="267"/>
  <c r="CN243" i="267"/>
  <c r="CI243" i="267"/>
  <c r="CH243" i="267"/>
  <c r="CM243" i="267" s="1"/>
  <c r="CG243" i="267"/>
  <c r="CL243" i="267" s="1"/>
  <c r="CD243" i="267"/>
  <c r="CC243" i="267"/>
  <c r="BZ243" i="267"/>
  <c r="BY243" i="267"/>
  <c r="BV243" i="267"/>
  <c r="BU243" i="267"/>
  <c r="BP243" i="267"/>
  <c r="BO243" i="267"/>
  <c r="BN243" i="267"/>
  <c r="BM243" i="267"/>
  <c r="BR243" i="267" s="1"/>
  <c r="BL243" i="267"/>
  <c r="BH243" i="267"/>
  <c r="BG243" i="267"/>
  <c r="BF243" i="267"/>
  <c r="BE243" i="267"/>
  <c r="BA243" i="267"/>
  <c r="AX243" i="267"/>
  <c r="BB243" i="267" s="1"/>
  <c r="AW243" i="267"/>
  <c r="CN242" i="267"/>
  <c r="CI242" i="267"/>
  <c r="CH242" i="267"/>
  <c r="CM242" i="267" s="1"/>
  <c r="CG242" i="267"/>
  <c r="CL242" i="267" s="1"/>
  <c r="CD242" i="267"/>
  <c r="CC242" i="267"/>
  <c r="BZ242" i="267"/>
  <c r="BY242" i="267"/>
  <c r="BV242" i="267"/>
  <c r="BU242" i="267"/>
  <c r="BP242" i="267"/>
  <c r="BO242" i="267"/>
  <c r="BN242" i="267"/>
  <c r="BM242" i="267"/>
  <c r="BR242" i="267" s="1"/>
  <c r="BL242" i="267"/>
  <c r="BH242" i="267"/>
  <c r="BG242" i="267"/>
  <c r="BF242" i="267"/>
  <c r="BE242" i="267"/>
  <c r="BA242" i="267"/>
  <c r="AX242" i="267"/>
  <c r="BB242" i="267" s="1"/>
  <c r="AW242" i="267"/>
  <c r="CN241" i="267"/>
  <c r="CI241" i="267"/>
  <c r="CH241" i="267"/>
  <c r="CM241" i="267" s="1"/>
  <c r="CG241" i="267"/>
  <c r="CL241" i="267" s="1"/>
  <c r="CD241" i="267"/>
  <c r="CC241" i="267"/>
  <c r="BZ241" i="267"/>
  <c r="BY241" i="267"/>
  <c r="BV241" i="267"/>
  <c r="BU241" i="267"/>
  <c r="BP241" i="267"/>
  <c r="BO241" i="267"/>
  <c r="BN241" i="267"/>
  <c r="BM241" i="267"/>
  <c r="BR241" i="267" s="1"/>
  <c r="BL241" i="267"/>
  <c r="BH241" i="267"/>
  <c r="BG241" i="267"/>
  <c r="BF241" i="267"/>
  <c r="BE241" i="267"/>
  <c r="BA241" i="267"/>
  <c r="AX241" i="267"/>
  <c r="BB241" i="267" s="1"/>
  <c r="AW241" i="267"/>
  <c r="CN240" i="267"/>
  <c r="CI240" i="267"/>
  <c r="CH240" i="267"/>
  <c r="CM240" i="267" s="1"/>
  <c r="CG240" i="267"/>
  <c r="CL240" i="267" s="1"/>
  <c r="CD240" i="267"/>
  <c r="CC240" i="267"/>
  <c r="BZ240" i="267"/>
  <c r="BY240" i="267"/>
  <c r="BV240" i="267"/>
  <c r="BU240" i="267"/>
  <c r="BP240" i="267"/>
  <c r="BO240" i="267"/>
  <c r="BN240" i="267"/>
  <c r="BM240" i="267"/>
  <c r="BR240" i="267" s="1"/>
  <c r="BL240" i="267"/>
  <c r="BH240" i="267"/>
  <c r="BG240" i="267"/>
  <c r="BF240" i="267"/>
  <c r="BE240" i="267"/>
  <c r="BA240" i="267"/>
  <c r="AX240" i="267"/>
  <c r="AW240" i="267"/>
  <c r="CN239" i="267"/>
  <c r="CI239" i="267"/>
  <c r="CH239" i="267"/>
  <c r="CM239" i="267" s="1"/>
  <c r="CG239" i="267"/>
  <c r="CL239" i="267" s="1"/>
  <c r="CD239" i="267"/>
  <c r="CC239" i="267"/>
  <c r="BZ239" i="267"/>
  <c r="BY239" i="267"/>
  <c r="BV239" i="267"/>
  <c r="BU239" i="267"/>
  <c r="BP239" i="267"/>
  <c r="BO239" i="267"/>
  <c r="BN239" i="267"/>
  <c r="BM239" i="267"/>
  <c r="BR239" i="267" s="1"/>
  <c r="BL239" i="267"/>
  <c r="BH239" i="267"/>
  <c r="BG239" i="267"/>
  <c r="BF239" i="267"/>
  <c r="BE239" i="267"/>
  <c r="BA239" i="267"/>
  <c r="AX239" i="267"/>
  <c r="BB239" i="267" s="1"/>
  <c r="AW239" i="267"/>
  <c r="CN238" i="267"/>
  <c r="CI238" i="267"/>
  <c r="CH238" i="267"/>
  <c r="CM238" i="267" s="1"/>
  <c r="CG238" i="267"/>
  <c r="CL238" i="267" s="1"/>
  <c r="CD238" i="267"/>
  <c r="CC238" i="267"/>
  <c r="BZ238" i="267"/>
  <c r="BY238" i="267"/>
  <c r="BV238" i="267"/>
  <c r="BU238" i="267"/>
  <c r="BP238" i="267"/>
  <c r="BO238" i="267"/>
  <c r="BN238" i="267"/>
  <c r="BM238" i="267"/>
  <c r="BR238" i="267" s="1"/>
  <c r="BL238" i="267"/>
  <c r="BH238" i="267"/>
  <c r="BG238" i="267"/>
  <c r="BF238" i="267"/>
  <c r="BE238" i="267"/>
  <c r="BA238" i="267"/>
  <c r="AX238" i="267"/>
  <c r="BB238" i="267" s="1"/>
  <c r="AW238" i="267"/>
  <c r="CN237" i="267"/>
  <c r="CI237" i="267"/>
  <c r="CH237" i="267"/>
  <c r="CM237" i="267" s="1"/>
  <c r="CG237" i="267"/>
  <c r="CD237" i="267"/>
  <c r="CC237" i="267"/>
  <c r="BZ237" i="267"/>
  <c r="BY237" i="267"/>
  <c r="BV237" i="267"/>
  <c r="BU237" i="267"/>
  <c r="BP237" i="267"/>
  <c r="BO237" i="267"/>
  <c r="BN237" i="267"/>
  <c r="BM237" i="267"/>
  <c r="BR237" i="267" s="1"/>
  <c r="BL237" i="267"/>
  <c r="BH237" i="267"/>
  <c r="BG237" i="267"/>
  <c r="BF237" i="267"/>
  <c r="BE237" i="267"/>
  <c r="BA237" i="267"/>
  <c r="AX237" i="267"/>
  <c r="BB237" i="267" s="1"/>
  <c r="AW237" i="267"/>
  <c r="CN236" i="267"/>
  <c r="CI236" i="267"/>
  <c r="CH236" i="267"/>
  <c r="CM236" i="267" s="1"/>
  <c r="CG236" i="267"/>
  <c r="CL236" i="267" s="1"/>
  <c r="CD236" i="267"/>
  <c r="CC236" i="267"/>
  <c r="BZ236" i="267"/>
  <c r="BY236" i="267"/>
  <c r="BV236" i="267"/>
  <c r="BU236" i="267"/>
  <c r="BP236" i="267"/>
  <c r="BO236" i="267"/>
  <c r="BN236" i="267"/>
  <c r="BM236" i="267"/>
  <c r="BR236" i="267" s="1"/>
  <c r="BL236" i="267"/>
  <c r="BH236" i="267"/>
  <c r="BG236" i="267"/>
  <c r="BF236" i="267"/>
  <c r="BE236" i="267"/>
  <c r="BA236" i="267"/>
  <c r="AX236" i="267"/>
  <c r="BB236" i="267" s="1"/>
  <c r="AW236" i="267"/>
  <c r="CN235" i="267"/>
  <c r="CI235" i="267"/>
  <c r="CH235" i="267"/>
  <c r="CM235" i="267" s="1"/>
  <c r="CG235" i="267"/>
  <c r="CL235" i="267" s="1"/>
  <c r="CD235" i="267"/>
  <c r="CC235" i="267"/>
  <c r="BZ235" i="267"/>
  <c r="BY235" i="267"/>
  <c r="BV235" i="267"/>
  <c r="BU235" i="267"/>
  <c r="BP235" i="267"/>
  <c r="BO235" i="267"/>
  <c r="BN235" i="267"/>
  <c r="BM235" i="267"/>
  <c r="BR235" i="267" s="1"/>
  <c r="BL235" i="267"/>
  <c r="BH235" i="267"/>
  <c r="BG235" i="267"/>
  <c r="BF235" i="267"/>
  <c r="BE235" i="267"/>
  <c r="BA235" i="267"/>
  <c r="AX235" i="267"/>
  <c r="BB235" i="267" s="1"/>
  <c r="AW235" i="267"/>
  <c r="CN234" i="267"/>
  <c r="CI234" i="267"/>
  <c r="CH234" i="267"/>
  <c r="CM234" i="267" s="1"/>
  <c r="CG234" i="267"/>
  <c r="CD234" i="267"/>
  <c r="CC234" i="267"/>
  <c r="BZ234" i="267"/>
  <c r="BY234" i="267"/>
  <c r="BV234" i="267"/>
  <c r="BU234" i="267"/>
  <c r="BP234" i="267"/>
  <c r="BO234" i="267"/>
  <c r="BN234" i="267"/>
  <c r="BM234" i="267"/>
  <c r="BR234" i="267" s="1"/>
  <c r="BL234" i="267"/>
  <c r="BH234" i="267"/>
  <c r="BG234" i="267"/>
  <c r="BF234" i="267"/>
  <c r="BE234" i="267"/>
  <c r="BA234" i="267"/>
  <c r="AX234" i="267"/>
  <c r="BB234" i="267" s="1"/>
  <c r="AW234" i="267"/>
  <c r="CN233" i="267"/>
  <c r="CI233" i="267"/>
  <c r="CH233" i="267"/>
  <c r="CM233" i="267" s="1"/>
  <c r="CG233" i="267"/>
  <c r="CD233" i="267"/>
  <c r="CC233" i="267"/>
  <c r="BZ233" i="267"/>
  <c r="BY233" i="267"/>
  <c r="BV233" i="267"/>
  <c r="BU233" i="267"/>
  <c r="BP233" i="267"/>
  <c r="BO233" i="267"/>
  <c r="BN233" i="267"/>
  <c r="BM233" i="267"/>
  <c r="BR233" i="267" s="1"/>
  <c r="BL233" i="267"/>
  <c r="BH233" i="267"/>
  <c r="BG233" i="267"/>
  <c r="BF233" i="267"/>
  <c r="BE233" i="267"/>
  <c r="BA233" i="267"/>
  <c r="AX233" i="267"/>
  <c r="BB233" i="267" s="1"/>
  <c r="AW233" i="267"/>
  <c r="CN232" i="267"/>
  <c r="CI232" i="267"/>
  <c r="CH232" i="267"/>
  <c r="CM232" i="267" s="1"/>
  <c r="CG232" i="267"/>
  <c r="CL232" i="267" s="1"/>
  <c r="CD232" i="267"/>
  <c r="CC232" i="267"/>
  <c r="BZ232" i="267"/>
  <c r="BY232" i="267"/>
  <c r="BV232" i="267"/>
  <c r="BU232" i="267"/>
  <c r="BP232" i="267"/>
  <c r="BO232" i="267"/>
  <c r="BN232" i="267"/>
  <c r="BM232" i="267"/>
  <c r="BR232" i="267" s="1"/>
  <c r="BL232" i="267"/>
  <c r="BH232" i="267"/>
  <c r="BG232" i="267"/>
  <c r="BF232" i="267"/>
  <c r="BE232" i="267"/>
  <c r="BA232" i="267"/>
  <c r="AX232" i="267"/>
  <c r="BB232" i="267" s="1"/>
  <c r="AW232" i="267"/>
  <c r="CN231" i="267"/>
  <c r="CI231" i="267"/>
  <c r="CH231" i="267"/>
  <c r="CM231" i="267" s="1"/>
  <c r="CG231" i="267"/>
  <c r="CD231" i="267"/>
  <c r="CC231" i="267"/>
  <c r="BZ231" i="267"/>
  <c r="BY231" i="267"/>
  <c r="BV231" i="267"/>
  <c r="BU231" i="267"/>
  <c r="BP231" i="267"/>
  <c r="BO231" i="267"/>
  <c r="BN231" i="267"/>
  <c r="BM231" i="267"/>
  <c r="BR231" i="267" s="1"/>
  <c r="BL231" i="267"/>
  <c r="BH231" i="267"/>
  <c r="BG231" i="267"/>
  <c r="BF231" i="267"/>
  <c r="BE231" i="267"/>
  <c r="BA231" i="267"/>
  <c r="AX231" i="267"/>
  <c r="BB231" i="267" s="1"/>
  <c r="AW231" i="267"/>
  <c r="CN230" i="267"/>
  <c r="CI230" i="267"/>
  <c r="CH230" i="267"/>
  <c r="CM230" i="267" s="1"/>
  <c r="CG230" i="267"/>
  <c r="CL230" i="267" s="1"/>
  <c r="CD230" i="267"/>
  <c r="CC230" i="267"/>
  <c r="BZ230" i="267"/>
  <c r="BY230" i="267"/>
  <c r="BV230" i="267"/>
  <c r="BU230" i="267"/>
  <c r="BP230" i="267"/>
  <c r="BO230" i="267"/>
  <c r="BN230" i="267"/>
  <c r="BM230" i="267"/>
  <c r="BR230" i="267" s="1"/>
  <c r="BL230" i="267"/>
  <c r="BH230" i="267"/>
  <c r="BG230" i="267"/>
  <c r="BF230" i="267"/>
  <c r="BE230" i="267"/>
  <c r="BA230" i="267"/>
  <c r="AX230" i="267"/>
  <c r="BB230" i="267" s="1"/>
  <c r="AW230" i="267"/>
  <c r="CN229" i="267"/>
  <c r="CI229" i="267"/>
  <c r="CH229" i="267"/>
  <c r="CM229" i="267" s="1"/>
  <c r="CG229" i="267"/>
  <c r="CL229" i="267" s="1"/>
  <c r="CD229" i="267"/>
  <c r="CC229" i="267"/>
  <c r="BZ229" i="267"/>
  <c r="BY229" i="267"/>
  <c r="BV229" i="267"/>
  <c r="BU229" i="267"/>
  <c r="BP229" i="267"/>
  <c r="BO229" i="267"/>
  <c r="BN229" i="267"/>
  <c r="BM229" i="267"/>
  <c r="BR229" i="267" s="1"/>
  <c r="BL229" i="267"/>
  <c r="BH229" i="267"/>
  <c r="BG229" i="267"/>
  <c r="BF229" i="267"/>
  <c r="BE229" i="267"/>
  <c r="BA229" i="267"/>
  <c r="AX229" i="267"/>
  <c r="BB229" i="267" s="1"/>
  <c r="AW229" i="267"/>
  <c r="CN228" i="267"/>
  <c r="CI228" i="267"/>
  <c r="CH228" i="267"/>
  <c r="CM228" i="267" s="1"/>
  <c r="CG228" i="267"/>
  <c r="CL228" i="267" s="1"/>
  <c r="CD228" i="267"/>
  <c r="CC228" i="267"/>
  <c r="BZ228" i="267"/>
  <c r="BY228" i="267"/>
  <c r="BV228" i="267"/>
  <c r="BU228" i="267"/>
  <c r="BP228" i="267"/>
  <c r="BO228" i="267"/>
  <c r="BN228" i="267"/>
  <c r="BM228" i="267"/>
  <c r="BR228" i="267" s="1"/>
  <c r="BL228" i="267"/>
  <c r="BH228" i="267"/>
  <c r="BG228" i="267"/>
  <c r="BF228" i="267"/>
  <c r="BE228" i="267"/>
  <c r="BA228" i="267"/>
  <c r="AX228" i="267"/>
  <c r="BB228" i="267" s="1"/>
  <c r="AW228" i="267"/>
  <c r="CN227" i="267"/>
  <c r="CI227" i="267"/>
  <c r="CH227" i="267"/>
  <c r="CM227" i="267" s="1"/>
  <c r="CG227" i="267"/>
  <c r="CD227" i="267"/>
  <c r="CC227" i="267"/>
  <c r="BZ227" i="267"/>
  <c r="BY227" i="267"/>
  <c r="BV227" i="267"/>
  <c r="BU227" i="267"/>
  <c r="BP227" i="267"/>
  <c r="BO227" i="267"/>
  <c r="BN227" i="267"/>
  <c r="BM227" i="267"/>
  <c r="BR227" i="267" s="1"/>
  <c r="BL227" i="267"/>
  <c r="BH227" i="267"/>
  <c r="BG227" i="267"/>
  <c r="BF227" i="267"/>
  <c r="BE227" i="267"/>
  <c r="BA227" i="267"/>
  <c r="AX227" i="267"/>
  <c r="BB227" i="267" s="1"/>
  <c r="AW227" i="267"/>
  <c r="CN226" i="267"/>
  <c r="CI226" i="267"/>
  <c r="CH226" i="267"/>
  <c r="CM226" i="267" s="1"/>
  <c r="CG226" i="267"/>
  <c r="CD226" i="267"/>
  <c r="CC226" i="267"/>
  <c r="BZ226" i="267"/>
  <c r="BY226" i="267"/>
  <c r="BV226" i="267"/>
  <c r="BU226" i="267"/>
  <c r="BP226" i="267"/>
  <c r="BO226" i="267"/>
  <c r="BN226" i="267"/>
  <c r="BM226" i="267"/>
  <c r="BR226" i="267" s="1"/>
  <c r="BL226" i="267"/>
  <c r="BH226" i="267"/>
  <c r="BG226" i="267"/>
  <c r="BF226" i="267"/>
  <c r="BE226" i="267"/>
  <c r="BA226" i="267"/>
  <c r="AX226" i="267"/>
  <c r="BB226" i="267" s="1"/>
  <c r="AW226" i="267"/>
  <c r="CN225" i="267"/>
  <c r="CI225" i="267"/>
  <c r="CH225" i="267"/>
  <c r="CM225" i="267" s="1"/>
  <c r="CG225" i="267"/>
  <c r="CL225" i="267" s="1"/>
  <c r="CD225" i="267"/>
  <c r="CC225" i="267"/>
  <c r="BZ225" i="267"/>
  <c r="BY225" i="267"/>
  <c r="BV225" i="267"/>
  <c r="BU225" i="267"/>
  <c r="BP225" i="267"/>
  <c r="BO225" i="267"/>
  <c r="BN225" i="267"/>
  <c r="BM225" i="267"/>
  <c r="BR225" i="267" s="1"/>
  <c r="BL225" i="267"/>
  <c r="BH225" i="267"/>
  <c r="BG225" i="267"/>
  <c r="BF225" i="267"/>
  <c r="BE225" i="267"/>
  <c r="BA225" i="267"/>
  <c r="AX225" i="267"/>
  <c r="BB225" i="267" s="1"/>
  <c r="AW225" i="267"/>
  <c r="CN224" i="267"/>
  <c r="CI224" i="267"/>
  <c r="CH224" i="267"/>
  <c r="CM224" i="267" s="1"/>
  <c r="CG224" i="267"/>
  <c r="CL224" i="267" s="1"/>
  <c r="CD224" i="267"/>
  <c r="CC224" i="267"/>
  <c r="BZ224" i="267"/>
  <c r="BY224" i="267"/>
  <c r="BV224" i="267"/>
  <c r="BU224" i="267"/>
  <c r="BP224" i="267"/>
  <c r="BO224" i="267"/>
  <c r="BN224" i="267"/>
  <c r="BM224" i="267"/>
  <c r="BR224" i="267" s="1"/>
  <c r="BL224" i="267"/>
  <c r="BH224" i="267"/>
  <c r="BG224" i="267"/>
  <c r="BF224" i="267"/>
  <c r="BE224" i="267"/>
  <c r="BA224" i="267"/>
  <c r="AX224" i="267"/>
  <c r="BB224" i="267" s="1"/>
  <c r="AW224" i="267"/>
  <c r="CN223" i="267"/>
  <c r="CI223" i="267"/>
  <c r="CH223" i="267"/>
  <c r="CM223" i="267" s="1"/>
  <c r="CG223" i="267"/>
  <c r="CL223" i="267" s="1"/>
  <c r="CD223" i="267"/>
  <c r="CC223" i="267"/>
  <c r="BZ223" i="267"/>
  <c r="BY223" i="267"/>
  <c r="BV223" i="267"/>
  <c r="BU223" i="267"/>
  <c r="BP223" i="267"/>
  <c r="BO223" i="267"/>
  <c r="BN223" i="267"/>
  <c r="BM223" i="267"/>
  <c r="BR223" i="267" s="1"/>
  <c r="BL223" i="267"/>
  <c r="BH223" i="267"/>
  <c r="BG223" i="267"/>
  <c r="BF223" i="267"/>
  <c r="BE223" i="267"/>
  <c r="BA223" i="267"/>
  <c r="AX223" i="267"/>
  <c r="BB223" i="267" s="1"/>
  <c r="AW223" i="267"/>
  <c r="CN222" i="267"/>
  <c r="CI222" i="267"/>
  <c r="CH222" i="267"/>
  <c r="CM222" i="267" s="1"/>
  <c r="CG222" i="267"/>
  <c r="CL222" i="267" s="1"/>
  <c r="CD222" i="267"/>
  <c r="CC222" i="267"/>
  <c r="BZ222" i="267"/>
  <c r="BY222" i="267"/>
  <c r="BV222" i="267"/>
  <c r="BU222" i="267"/>
  <c r="BP222" i="267"/>
  <c r="BO222" i="267"/>
  <c r="BN222" i="267"/>
  <c r="BM222" i="267"/>
  <c r="BR222" i="267" s="1"/>
  <c r="BL222" i="267"/>
  <c r="BH222" i="267"/>
  <c r="BG222" i="267"/>
  <c r="BF222" i="267"/>
  <c r="BE222" i="267"/>
  <c r="BA222" i="267"/>
  <c r="AX222" i="267"/>
  <c r="AW222" i="267"/>
  <c r="CN221" i="267"/>
  <c r="CI221" i="267"/>
  <c r="CH221" i="267"/>
  <c r="CM221" i="267" s="1"/>
  <c r="CG221" i="267"/>
  <c r="CL221" i="267" s="1"/>
  <c r="CD221" i="267"/>
  <c r="CC221" i="267"/>
  <c r="BZ221" i="267"/>
  <c r="BY221" i="267"/>
  <c r="BV221" i="267"/>
  <c r="BU221" i="267"/>
  <c r="BP221" i="267"/>
  <c r="BO221" i="267"/>
  <c r="BN221" i="267"/>
  <c r="BM221" i="267"/>
  <c r="BR221" i="267" s="1"/>
  <c r="BL221" i="267"/>
  <c r="BH221" i="267"/>
  <c r="BG221" i="267"/>
  <c r="BF221" i="267"/>
  <c r="BE221" i="267"/>
  <c r="BA221" i="267"/>
  <c r="AX221" i="267"/>
  <c r="BB221" i="267" s="1"/>
  <c r="AW221" i="267"/>
  <c r="CN220" i="267"/>
  <c r="CI220" i="267"/>
  <c r="CH220" i="267"/>
  <c r="CM220" i="267" s="1"/>
  <c r="CG220" i="267"/>
  <c r="CL220" i="267" s="1"/>
  <c r="CD220" i="267"/>
  <c r="CC220" i="267"/>
  <c r="BZ220" i="267"/>
  <c r="BY220" i="267"/>
  <c r="BV220" i="267"/>
  <c r="BU220" i="267"/>
  <c r="BP220" i="267"/>
  <c r="BO220" i="267"/>
  <c r="BN220" i="267"/>
  <c r="BM220" i="267"/>
  <c r="BR220" i="267" s="1"/>
  <c r="BL220" i="267"/>
  <c r="BH220" i="267"/>
  <c r="BG220" i="267"/>
  <c r="BF220" i="267"/>
  <c r="BE220" i="267"/>
  <c r="BA220" i="267"/>
  <c r="AX220" i="267"/>
  <c r="BB220" i="267" s="1"/>
  <c r="AW220" i="267"/>
  <c r="CN219" i="267"/>
  <c r="CI219" i="267"/>
  <c r="CH219" i="267"/>
  <c r="CM219" i="267" s="1"/>
  <c r="CG219" i="267"/>
  <c r="CL219" i="267" s="1"/>
  <c r="CD219" i="267"/>
  <c r="CC219" i="267"/>
  <c r="BZ219" i="267"/>
  <c r="BY219" i="267"/>
  <c r="BV219" i="267"/>
  <c r="BU219" i="267"/>
  <c r="BP219" i="267"/>
  <c r="BO219" i="267"/>
  <c r="BN219" i="267"/>
  <c r="BM219" i="267"/>
  <c r="BR219" i="267" s="1"/>
  <c r="BL219" i="267"/>
  <c r="BH219" i="267"/>
  <c r="BG219" i="267"/>
  <c r="BF219" i="267"/>
  <c r="BE219" i="267"/>
  <c r="BA219" i="267"/>
  <c r="AX219" i="267"/>
  <c r="AW219" i="267"/>
  <c r="CN218" i="267"/>
  <c r="CI218" i="267"/>
  <c r="CH218" i="267"/>
  <c r="CM218" i="267" s="1"/>
  <c r="CG218" i="267"/>
  <c r="CL218" i="267" s="1"/>
  <c r="CD218" i="267"/>
  <c r="CC218" i="267"/>
  <c r="BZ218" i="267"/>
  <c r="BY218" i="267"/>
  <c r="BV218" i="267"/>
  <c r="BU218" i="267"/>
  <c r="BP218" i="267"/>
  <c r="BO218" i="267"/>
  <c r="BN218" i="267"/>
  <c r="BM218" i="267"/>
  <c r="BR218" i="267" s="1"/>
  <c r="BL218" i="267"/>
  <c r="BH218" i="267"/>
  <c r="BG218" i="267"/>
  <c r="BF218" i="267"/>
  <c r="BE218" i="267"/>
  <c r="BA218" i="267"/>
  <c r="AX218" i="267"/>
  <c r="BB218" i="267" s="1"/>
  <c r="AW218" i="267"/>
  <c r="CN217" i="267"/>
  <c r="CI217" i="267"/>
  <c r="CH217" i="267"/>
  <c r="CM217" i="267" s="1"/>
  <c r="CG217" i="267"/>
  <c r="CL217" i="267" s="1"/>
  <c r="CD217" i="267"/>
  <c r="CC217" i="267"/>
  <c r="BZ217" i="267"/>
  <c r="BY217" i="267"/>
  <c r="BV217" i="267"/>
  <c r="BU217" i="267"/>
  <c r="BP217" i="267"/>
  <c r="BO217" i="267"/>
  <c r="BN217" i="267"/>
  <c r="BM217" i="267"/>
  <c r="BR217" i="267" s="1"/>
  <c r="BL217" i="267"/>
  <c r="BH217" i="267"/>
  <c r="BG217" i="267"/>
  <c r="BF217" i="267"/>
  <c r="BE217" i="267"/>
  <c r="BA217" i="267"/>
  <c r="AX217" i="267"/>
  <c r="BB217" i="267" s="1"/>
  <c r="AW217" i="267"/>
  <c r="CN216" i="267"/>
  <c r="CI216" i="267"/>
  <c r="CH216" i="267"/>
  <c r="CM216" i="267" s="1"/>
  <c r="CG216" i="267"/>
  <c r="CD216" i="267"/>
  <c r="CC216" i="267"/>
  <c r="BZ216" i="267"/>
  <c r="BY216" i="267"/>
  <c r="BV216" i="267"/>
  <c r="BU216" i="267"/>
  <c r="BP216" i="267"/>
  <c r="BO216" i="267"/>
  <c r="BN216" i="267"/>
  <c r="BM216" i="267"/>
  <c r="BR216" i="267" s="1"/>
  <c r="BL216" i="267"/>
  <c r="BH216" i="267"/>
  <c r="BG216" i="267"/>
  <c r="BF216" i="267"/>
  <c r="BE216" i="267"/>
  <c r="BA216" i="267"/>
  <c r="AX216" i="267"/>
  <c r="BB216" i="267" s="1"/>
  <c r="AW216" i="267"/>
  <c r="CN215" i="267"/>
  <c r="CI215" i="267"/>
  <c r="CH215" i="267"/>
  <c r="CM215" i="267" s="1"/>
  <c r="CG215" i="267"/>
  <c r="CL215" i="267" s="1"/>
  <c r="CD215" i="267"/>
  <c r="CC215" i="267"/>
  <c r="BZ215" i="267"/>
  <c r="BY215" i="267"/>
  <c r="BV215" i="267"/>
  <c r="BU215" i="267"/>
  <c r="BP215" i="267"/>
  <c r="BO215" i="267"/>
  <c r="BN215" i="267"/>
  <c r="BM215" i="267"/>
  <c r="BR215" i="267" s="1"/>
  <c r="BL215" i="267"/>
  <c r="BH215" i="267"/>
  <c r="BG215" i="267"/>
  <c r="BF215" i="267"/>
  <c r="BE215" i="267"/>
  <c r="BA215" i="267"/>
  <c r="AX215" i="267"/>
  <c r="AW215" i="267"/>
  <c r="CN214" i="267"/>
  <c r="CI214" i="267"/>
  <c r="CH214" i="267"/>
  <c r="CM214" i="267" s="1"/>
  <c r="CG214" i="267"/>
  <c r="CL214" i="267" s="1"/>
  <c r="CD214" i="267"/>
  <c r="CC214" i="267"/>
  <c r="BZ214" i="267"/>
  <c r="BY214" i="267"/>
  <c r="BV214" i="267"/>
  <c r="BU214" i="267"/>
  <c r="BP214" i="267"/>
  <c r="BO214" i="267"/>
  <c r="BN214" i="267"/>
  <c r="BM214" i="267"/>
  <c r="BR214" i="267" s="1"/>
  <c r="BL214" i="267"/>
  <c r="BH214" i="267"/>
  <c r="BG214" i="267"/>
  <c r="BF214" i="267"/>
  <c r="BE214" i="267"/>
  <c r="BA214" i="267"/>
  <c r="AX214" i="267"/>
  <c r="BB214" i="267" s="1"/>
  <c r="AW214" i="267"/>
  <c r="CN213" i="267"/>
  <c r="CI213" i="267"/>
  <c r="CH213" i="267"/>
  <c r="CM213" i="267" s="1"/>
  <c r="CG213" i="267"/>
  <c r="CL213" i="267" s="1"/>
  <c r="CD213" i="267"/>
  <c r="CC213" i="267"/>
  <c r="BZ213" i="267"/>
  <c r="BY213" i="267"/>
  <c r="BV213" i="267"/>
  <c r="BU213" i="267"/>
  <c r="BP213" i="267"/>
  <c r="BO213" i="267"/>
  <c r="BN213" i="267"/>
  <c r="BM213" i="267"/>
  <c r="BR213" i="267" s="1"/>
  <c r="BL213" i="267"/>
  <c r="BH213" i="267"/>
  <c r="BG213" i="267"/>
  <c r="BF213" i="267"/>
  <c r="BE213" i="267"/>
  <c r="BA213" i="267"/>
  <c r="AX213" i="267"/>
  <c r="BB213" i="267" s="1"/>
  <c r="AW213" i="267"/>
  <c r="CN212" i="267"/>
  <c r="CI212" i="267"/>
  <c r="CH212" i="267"/>
  <c r="CM212" i="267" s="1"/>
  <c r="CG212" i="267"/>
  <c r="CD212" i="267"/>
  <c r="CC212" i="267"/>
  <c r="BZ212" i="267"/>
  <c r="BY212" i="267"/>
  <c r="BV212" i="267"/>
  <c r="BU212" i="267"/>
  <c r="BP212" i="267"/>
  <c r="BO212" i="267"/>
  <c r="BN212" i="267"/>
  <c r="BM212" i="267"/>
  <c r="BR212" i="267" s="1"/>
  <c r="BL212" i="267"/>
  <c r="BH212" i="267"/>
  <c r="BG212" i="267"/>
  <c r="BF212" i="267"/>
  <c r="BE212" i="267"/>
  <c r="BA212" i="267"/>
  <c r="AX212" i="267"/>
  <c r="BB212" i="267" s="1"/>
  <c r="AW212" i="267"/>
  <c r="CN211" i="267"/>
  <c r="CI211" i="267"/>
  <c r="CH211" i="267"/>
  <c r="CM211" i="267" s="1"/>
  <c r="CG211" i="267"/>
  <c r="CD211" i="267"/>
  <c r="CC211" i="267"/>
  <c r="BZ211" i="267"/>
  <c r="BY211" i="267"/>
  <c r="BV211" i="267"/>
  <c r="BU211" i="267"/>
  <c r="BP211" i="267"/>
  <c r="BO211" i="267"/>
  <c r="BN211" i="267"/>
  <c r="BM211" i="267"/>
  <c r="BR211" i="267" s="1"/>
  <c r="BL211" i="267"/>
  <c r="BH211" i="267"/>
  <c r="BG211" i="267"/>
  <c r="BF211" i="267"/>
  <c r="BE211" i="267"/>
  <c r="BA211" i="267"/>
  <c r="AX211" i="267"/>
  <c r="BB211" i="267" s="1"/>
  <c r="AW211" i="267"/>
  <c r="CN210" i="267"/>
  <c r="CI210" i="267"/>
  <c r="CH210" i="267"/>
  <c r="CM210" i="267" s="1"/>
  <c r="CG210" i="267"/>
  <c r="CL210" i="267" s="1"/>
  <c r="CD210" i="267"/>
  <c r="CC210" i="267"/>
  <c r="BZ210" i="267"/>
  <c r="BY210" i="267"/>
  <c r="BV210" i="267"/>
  <c r="BU210" i="267"/>
  <c r="BP210" i="267"/>
  <c r="BO210" i="267"/>
  <c r="BN210" i="267"/>
  <c r="BM210" i="267"/>
  <c r="BR210" i="267" s="1"/>
  <c r="BL210" i="267"/>
  <c r="BH210" i="267"/>
  <c r="BG210" i="267"/>
  <c r="BF210" i="267"/>
  <c r="BE210" i="267"/>
  <c r="BA210" i="267"/>
  <c r="AX210" i="267"/>
  <c r="BB210" i="267" s="1"/>
  <c r="AW210" i="267"/>
  <c r="CN209" i="267"/>
  <c r="CI209" i="267"/>
  <c r="CH209" i="267"/>
  <c r="CM209" i="267" s="1"/>
  <c r="CG209" i="267"/>
  <c r="CL209" i="267" s="1"/>
  <c r="CD209" i="267"/>
  <c r="CC209" i="267"/>
  <c r="BZ209" i="267"/>
  <c r="BY209" i="267"/>
  <c r="BV209" i="267"/>
  <c r="BU209" i="267"/>
  <c r="BP209" i="267"/>
  <c r="BO209" i="267"/>
  <c r="BN209" i="267"/>
  <c r="BM209" i="267"/>
  <c r="BR209" i="267" s="1"/>
  <c r="BL209" i="267"/>
  <c r="BH209" i="267"/>
  <c r="BG209" i="267"/>
  <c r="BF209" i="267"/>
  <c r="BE209" i="267"/>
  <c r="BA209" i="267"/>
  <c r="AX209" i="267"/>
  <c r="BB209" i="267" s="1"/>
  <c r="AW209" i="267"/>
  <c r="CN208" i="267"/>
  <c r="CI208" i="267"/>
  <c r="CH208" i="267"/>
  <c r="CM208" i="267" s="1"/>
  <c r="CG208" i="267"/>
  <c r="CD208" i="267"/>
  <c r="CC208" i="267"/>
  <c r="BZ208" i="267"/>
  <c r="BY208" i="267"/>
  <c r="BV208" i="267"/>
  <c r="BU208" i="267"/>
  <c r="BP208" i="267"/>
  <c r="BO208" i="267"/>
  <c r="BN208" i="267"/>
  <c r="BM208" i="267"/>
  <c r="BR208" i="267" s="1"/>
  <c r="BL208" i="267"/>
  <c r="BH208" i="267"/>
  <c r="BG208" i="267"/>
  <c r="BF208" i="267"/>
  <c r="BE208" i="267"/>
  <c r="BA208" i="267"/>
  <c r="AX208" i="267"/>
  <c r="BB208" i="267" s="1"/>
  <c r="AW208" i="267"/>
  <c r="CN207" i="267"/>
  <c r="CI207" i="267"/>
  <c r="CH207" i="267"/>
  <c r="CM207" i="267" s="1"/>
  <c r="CG207" i="267"/>
  <c r="CL207" i="267" s="1"/>
  <c r="CD207" i="267"/>
  <c r="CC207" i="267"/>
  <c r="BZ207" i="267"/>
  <c r="BY207" i="267"/>
  <c r="BV207" i="267"/>
  <c r="BU207" i="267"/>
  <c r="BP207" i="267"/>
  <c r="BO207" i="267"/>
  <c r="BN207" i="267"/>
  <c r="BM207" i="267"/>
  <c r="BR207" i="267" s="1"/>
  <c r="BL207" i="267"/>
  <c r="BH207" i="267"/>
  <c r="BG207" i="267"/>
  <c r="BF207" i="267"/>
  <c r="BE207" i="267"/>
  <c r="BA207" i="267"/>
  <c r="AX207" i="267"/>
  <c r="AW207" i="267"/>
  <c r="CN206" i="267"/>
  <c r="CI206" i="267"/>
  <c r="CH206" i="267"/>
  <c r="CM206" i="267" s="1"/>
  <c r="CG206" i="267"/>
  <c r="CL206" i="267" s="1"/>
  <c r="CD206" i="267"/>
  <c r="CC206" i="267"/>
  <c r="BZ206" i="267"/>
  <c r="BY206" i="267"/>
  <c r="BV206" i="267"/>
  <c r="BU206" i="267"/>
  <c r="BP206" i="267"/>
  <c r="BO206" i="267"/>
  <c r="BN206" i="267"/>
  <c r="BM206" i="267"/>
  <c r="BR206" i="267" s="1"/>
  <c r="BL206" i="267"/>
  <c r="BH206" i="267"/>
  <c r="BG206" i="267"/>
  <c r="BF206" i="267"/>
  <c r="BE206" i="267"/>
  <c r="BA206" i="267"/>
  <c r="AX206" i="267"/>
  <c r="BB206" i="267" s="1"/>
  <c r="AW206" i="267"/>
  <c r="CN205" i="267"/>
  <c r="CI205" i="267"/>
  <c r="CH205" i="267"/>
  <c r="CM205" i="267" s="1"/>
  <c r="CG205" i="267"/>
  <c r="CL205" i="267" s="1"/>
  <c r="CD205" i="267"/>
  <c r="CC205" i="267"/>
  <c r="BZ205" i="267"/>
  <c r="BY205" i="267"/>
  <c r="BV205" i="267"/>
  <c r="BU205" i="267"/>
  <c r="BP205" i="267"/>
  <c r="BO205" i="267"/>
  <c r="BN205" i="267"/>
  <c r="BM205" i="267"/>
  <c r="BR205" i="267" s="1"/>
  <c r="BL205" i="267"/>
  <c r="BH205" i="267"/>
  <c r="BG205" i="267"/>
  <c r="BF205" i="267"/>
  <c r="BE205" i="267"/>
  <c r="BA205" i="267"/>
  <c r="AX205" i="267"/>
  <c r="BB205" i="267" s="1"/>
  <c r="AW205" i="267"/>
  <c r="CN204" i="267"/>
  <c r="CI204" i="267"/>
  <c r="CH204" i="267"/>
  <c r="CM204" i="267" s="1"/>
  <c r="CG204" i="267"/>
  <c r="CL204" i="267" s="1"/>
  <c r="CD204" i="267"/>
  <c r="CC204" i="267"/>
  <c r="BZ204" i="267"/>
  <c r="BY204" i="267"/>
  <c r="BV204" i="267"/>
  <c r="BU204" i="267"/>
  <c r="BP204" i="267"/>
  <c r="BO204" i="267"/>
  <c r="BN204" i="267"/>
  <c r="BM204" i="267"/>
  <c r="BR204" i="267" s="1"/>
  <c r="BL204" i="267"/>
  <c r="BH204" i="267"/>
  <c r="BG204" i="267"/>
  <c r="BF204" i="267"/>
  <c r="BE204" i="267"/>
  <c r="BA204" i="267"/>
  <c r="AX204" i="267"/>
  <c r="BB204" i="267" s="1"/>
  <c r="AW204" i="267"/>
  <c r="CN203" i="267"/>
  <c r="CI203" i="267"/>
  <c r="CH203" i="267"/>
  <c r="CM203" i="267" s="1"/>
  <c r="CG203" i="267"/>
  <c r="CD203" i="267"/>
  <c r="CC203" i="267"/>
  <c r="BZ203" i="267"/>
  <c r="BY203" i="267"/>
  <c r="BV203" i="267"/>
  <c r="BU203" i="267"/>
  <c r="BP203" i="267"/>
  <c r="BO203" i="267"/>
  <c r="BN203" i="267"/>
  <c r="BM203" i="267"/>
  <c r="BR203" i="267" s="1"/>
  <c r="BL203" i="267"/>
  <c r="BH203" i="267"/>
  <c r="BG203" i="267"/>
  <c r="BF203" i="267"/>
  <c r="BE203" i="267"/>
  <c r="BA203" i="267"/>
  <c r="AX203" i="267"/>
  <c r="BB203" i="267" s="1"/>
  <c r="AW203" i="267"/>
  <c r="CN202" i="267"/>
  <c r="CI202" i="267"/>
  <c r="CH202" i="267"/>
  <c r="CM202" i="267" s="1"/>
  <c r="CG202" i="267"/>
  <c r="CL202" i="267" s="1"/>
  <c r="CD202" i="267"/>
  <c r="CC202" i="267"/>
  <c r="BZ202" i="267"/>
  <c r="BY202" i="267"/>
  <c r="BV202" i="267"/>
  <c r="BU202" i="267"/>
  <c r="BP202" i="267"/>
  <c r="BO202" i="267"/>
  <c r="BN202" i="267"/>
  <c r="BM202" i="267"/>
  <c r="BR202" i="267" s="1"/>
  <c r="BL202" i="267"/>
  <c r="BH202" i="267"/>
  <c r="BG202" i="267"/>
  <c r="BF202" i="267"/>
  <c r="BE202" i="267"/>
  <c r="BA202" i="267"/>
  <c r="AX202" i="267"/>
  <c r="AW202" i="267"/>
  <c r="CN201" i="267"/>
  <c r="CI201" i="267"/>
  <c r="CH201" i="267"/>
  <c r="CM201" i="267" s="1"/>
  <c r="CG201" i="267"/>
  <c r="CL201" i="267" s="1"/>
  <c r="CD201" i="267"/>
  <c r="CC201" i="267"/>
  <c r="BZ201" i="267"/>
  <c r="BY201" i="267"/>
  <c r="BV201" i="267"/>
  <c r="BU201" i="267"/>
  <c r="BP201" i="267"/>
  <c r="BO201" i="267"/>
  <c r="BN201" i="267"/>
  <c r="BM201" i="267"/>
  <c r="BR201" i="267" s="1"/>
  <c r="BL201" i="267"/>
  <c r="BH201" i="267"/>
  <c r="BG201" i="267"/>
  <c r="BF201" i="267"/>
  <c r="BE201" i="267"/>
  <c r="BA201" i="267"/>
  <c r="AX201" i="267"/>
  <c r="BB201" i="267" s="1"/>
  <c r="AW201" i="267"/>
  <c r="CN200" i="267"/>
  <c r="CI200" i="267"/>
  <c r="CH200" i="267"/>
  <c r="CM200" i="267" s="1"/>
  <c r="CG200" i="267"/>
  <c r="CL200" i="267" s="1"/>
  <c r="CD200" i="267"/>
  <c r="CC200" i="267"/>
  <c r="BZ200" i="267"/>
  <c r="BY200" i="267"/>
  <c r="BV200" i="267"/>
  <c r="BU200" i="267"/>
  <c r="BP200" i="267"/>
  <c r="BO200" i="267"/>
  <c r="BN200" i="267"/>
  <c r="BM200" i="267"/>
  <c r="BR200" i="267" s="1"/>
  <c r="BL200" i="267"/>
  <c r="BH200" i="267"/>
  <c r="BG200" i="267"/>
  <c r="BF200" i="267"/>
  <c r="BE200" i="267"/>
  <c r="BA200" i="267"/>
  <c r="AX200" i="267"/>
  <c r="BB200" i="267" s="1"/>
  <c r="AW200" i="267"/>
  <c r="CN199" i="267"/>
  <c r="CI199" i="267"/>
  <c r="CH199" i="267"/>
  <c r="CM199" i="267" s="1"/>
  <c r="CG199" i="267"/>
  <c r="CL199" i="267" s="1"/>
  <c r="CD199" i="267"/>
  <c r="CC199" i="267"/>
  <c r="BZ199" i="267"/>
  <c r="BY199" i="267"/>
  <c r="BV199" i="267"/>
  <c r="BU199" i="267"/>
  <c r="BP199" i="267"/>
  <c r="BO199" i="267"/>
  <c r="BN199" i="267"/>
  <c r="BM199" i="267"/>
  <c r="BR199" i="267" s="1"/>
  <c r="BL199" i="267"/>
  <c r="BH199" i="267"/>
  <c r="BG199" i="267"/>
  <c r="BF199" i="267"/>
  <c r="BE199" i="267"/>
  <c r="BA199" i="267"/>
  <c r="AX199" i="267"/>
  <c r="AW199" i="267"/>
  <c r="CN198" i="267"/>
  <c r="CI198" i="267"/>
  <c r="CH198" i="267"/>
  <c r="CM198" i="267" s="1"/>
  <c r="CG198" i="267"/>
  <c r="CL198" i="267" s="1"/>
  <c r="CD198" i="267"/>
  <c r="CC198" i="267"/>
  <c r="BZ198" i="267"/>
  <c r="BY198" i="267"/>
  <c r="BV198" i="267"/>
  <c r="BU198" i="267"/>
  <c r="BP198" i="267"/>
  <c r="BO198" i="267"/>
  <c r="BN198" i="267"/>
  <c r="BM198" i="267"/>
  <c r="BR198" i="267" s="1"/>
  <c r="BL198" i="267"/>
  <c r="BH198" i="267"/>
  <c r="BG198" i="267"/>
  <c r="BF198" i="267"/>
  <c r="BE198" i="267"/>
  <c r="BA198" i="267"/>
  <c r="AX198" i="267"/>
  <c r="AW198" i="267"/>
  <c r="CN197" i="267"/>
  <c r="CI197" i="267"/>
  <c r="CH197" i="267"/>
  <c r="CM197" i="267" s="1"/>
  <c r="CG197" i="267"/>
  <c r="CL197" i="267" s="1"/>
  <c r="CD197" i="267"/>
  <c r="CC197" i="267"/>
  <c r="BZ197" i="267"/>
  <c r="BY197" i="267"/>
  <c r="BV197" i="267"/>
  <c r="BU197" i="267"/>
  <c r="BP197" i="267"/>
  <c r="BO197" i="267"/>
  <c r="BN197" i="267"/>
  <c r="BM197" i="267"/>
  <c r="BR197" i="267" s="1"/>
  <c r="BL197" i="267"/>
  <c r="BH197" i="267"/>
  <c r="BG197" i="267"/>
  <c r="BF197" i="267"/>
  <c r="BE197" i="267"/>
  <c r="BA197" i="267"/>
  <c r="AX197" i="267"/>
  <c r="BB197" i="267" s="1"/>
  <c r="AW197" i="267"/>
  <c r="CN196" i="267"/>
  <c r="CI196" i="267"/>
  <c r="CH196" i="267"/>
  <c r="CM196" i="267" s="1"/>
  <c r="CG196" i="267"/>
  <c r="CL196" i="267" s="1"/>
  <c r="CD196" i="267"/>
  <c r="CC196" i="267"/>
  <c r="BZ196" i="267"/>
  <c r="BY196" i="267"/>
  <c r="BV196" i="267"/>
  <c r="BU196" i="267"/>
  <c r="BP196" i="267"/>
  <c r="BO196" i="267"/>
  <c r="BN196" i="267"/>
  <c r="BM196" i="267"/>
  <c r="BR196" i="267" s="1"/>
  <c r="BL196" i="267"/>
  <c r="BH196" i="267"/>
  <c r="BG196" i="267"/>
  <c r="BF196" i="267"/>
  <c r="BE196" i="267"/>
  <c r="BA196" i="267"/>
  <c r="AX196" i="267"/>
  <c r="BB196" i="267" s="1"/>
  <c r="AW196" i="267"/>
  <c r="CN195" i="267"/>
  <c r="CI195" i="267"/>
  <c r="CH195" i="267"/>
  <c r="CM195" i="267" s="1"/>
  <c r="CG195" i="267"/>
  <c r="CD195" i="267"/>
  <c r="CC195" i="267"/>
  <c r="BZ195" i="267"/>
  <c r="BY195" i="267"/>
  <c r="BV195" i="267"/>
  <c r="BU195" i="267"/>
  <c r="BP195" i="267"/>
  <c r="BO195" i="267"/>
  <c r="BN195" i="267"/>
  <c r="BM195" i="267"/>
  <c r="BR195" i="267" s="1"/>
  <c r="BL195" i="267"/>
  <c r="BH195" i="267"/>
  <c r="BG195" i="267"/>
  <c r="BF195" i="267"/>
  <c r="BE195" i="267"/>
  <c r="BA195" i="267"/>
  <c r="AX195" i="267"/>
  <c r="AW195" i="267"/>
  <c r="CN194" i="267"/>
  <c r="CI194" i="267"/>
  <c r="CH194" i="267"/>
  <c r="CM194" i="267" s="1"/>
  <c r="CG194" i="267"/>
  <c r="CL194" i="267" s="1"/>
  <c r="CD194" i="267"/>
  <c r="CC194" i="267"/>
  <c r="BZ194" i="267"/>
  <c r="BY194" i="267"/>
  <c r="BV194" i="267"/>
  <c r="BU194" i="267"/>
  <c r="BP194" i="267"/>
  <c r="BO194" i="267"/>
  <c r="BN194" i="267"/>
  <c r="BM194" i="267"/>
  <c r="BR194" i="267" s="1"/>
  <c r="BL194" i="267"/>
  <c r="BH194" i="267"/>
  <c r="BG194" i="267"/>
  <c r="BF194" i="267"/>
  <c r="BE194" i="267"/>
  <c r="BA194" i="267"/>
  <c r="AX194" i="267"/>
  <c r="BB194" i="267" s="1"/>
  <c r="AW194" i="267"/>
  <c r="CN193" i="267"/>
  <c r="CI193" i="267"/>
  <c r="CH193" i="267"/>
  <c r="CM193" i="267" s="1"/>
  <c r="CG193" i="267"/>
  <c r="CL193" i="267" s="1"/>
  <c r="CD193" i="267"/>
  <c r="CC193" i="267"/>
  <c r="BZ193" i="267"/>
  <c r="BY193" i="267"/>
  <c r="BV193" i="267"/>
  <c r="BU193" i="267"/>
  <c r="BP193" i="267"/>
  <c r="BO193" i="267"/>
  <c r="BN193" i="267"/>
  <c r="BM193" i="267"/>
  <c r="BR193" i="267" s="1"/>
  <c r="BL193" i="267"/>
  <c r="BH193" i="267"/>
  <c r="BG193" i="267"/>
  <c r="BF193" i="267"/>
  <c r="BE193" i="267"/>
  <c r="BA193" i="267"/>
  <c r="AX193" i="267"/>
  <c r="BB193" i="267" s="1"/>
  <c r="AW193" i="267"/>
  <c r="CN192" i="267"/>
  <c r="CI192" i="267"/>
  <c r="CH192" i="267"/>
  <c r="CM192" i="267" s="1"/>
  <c r="CG192" i="267"/>
  <c r="CD192" i="267"/>
  <c r="CC192" i="267"/>
  <c r="BZ192" i="267"/>
  <c r="BY192" i="267"/>
  <c r="BV192" i="267"/>
  <c r="BU192" i="267"/>
  <c r="BP192" i="267"/>
  <c r="BO192" i="267"/>
  <c r="BN192" i="267"/>
  <c r="BM192" i="267"/>
  <c r="BR192" i="267" s="1"/>
  <c r="BL192" i="267"/>
  <c r="BH192" i="267"/>
  <c r="BG192" i="267"/>
  <c r="BF192" i="267"/>
  <c r="BE192" i="267"/>
  <c r="BA192" i="267"/>
  <c r="AX192" i="267"/>
  <c r="BB192" i="267" s="1"/>
  <c r="AW192" i="267"/>
  <c r="CN191" i="267"/>
  <c r="CI191" i="267"/>
  <c r="CH191" i="267"/>
  <c r="CM191" i="267" s="1"/>
  <c r="CG191" i="267"/>
  <c r="CL191" i="267" s="1"/>
  <c r="CD191" i="267"/>
  <c r="CC191" i="267"/>
  <c r="BZ191" i="267"/>
  <c r="BY191" i="267"/>
  <c r="BV191" i="267"/>
  <c r="BU191" i="267"/>
  <c r="BP191" i="267"/>
  <c r="BO191" i="267"/>
  <c r="BN191" i="267"/>
  <c r="BM191" i="267"/>
  <c r="BR191" i="267" s="1"/>
  <c r="BL191" i="267"/>
  <c r="BH191" i="267"/>
  <c r="BG191" i="267"/>
  <c r="BF191" i="267"/>
  <c r="BE191" i="267"/>
  <c r="BA191" i="267"/>
  <c r="AX191" i="267"/>
  <c r="AW191" i="267"/>
  <c r="CN190" i="267"/>
  <c r="CI190" i="267"/>
  <c r="CH190" i="267"/>
  <c r="CM190" i="267" s="1"/>
  <c r="CG190" i="267"/>
  <c r="CL190" i="267" s="1"/>
  <c r="CD190" i="267"/>
  <c r="CC190" i="267"/>
  <c r="BZ190" i="267"/>
  <c r="BY190" i="267"/>
  <c r="BV190" i="267"/>
  <c r="BU190" i="267"/>
  <c r="BP190" i="267"/>
  <c r="BO190" i="267"/>
  <c r="BN190" i="267"/>
  <c r="BM190" i="267"/>
  <c r="BR190" i="267" s="1"/>
  <c r="BL190" i="267"/>
  <c r="BH190" i="267"/>
  <c r="BG190" i="267"/>
  <c r="BF190" i="267"/>
  <c r="BE190" i="267"/>
  <c r="BA190" i="267"/>
  <c r="AX190" i="267"/>
  <c r="BB190" i="267" s="1"/>
  <c r="AW190" i="267"/>
  <c r="CN189" i="267"/>
  <c r="CI189" i="267"/>
  <c r="CH189" i="267"/>
  <c r="CM189" i="267" s="1"/>
  <c r="CG189" i="267"/>
  <c r="CL189" i="267" s="1"/>
  <c r="CD189" i="267"/>
  <c r="CC189" i="267"/>
  <c r="BZ189" i="267"/>
  <c r="BY189" i="267"/>
  <c r="BV189" i="267"/>
  <c r="BU189" i="267"/>
  <c r="BP189" i="267"/>
  <c r="BO189" i="267"/>
  <c r="BN189" i="267"/>
  <c r="BM189" i="267"/>
  <c r="BR189" i="267" s="1"/>
  <c r="BL189" i="267"/>
  <c r="BH189" i="267"/>
  <c r="BG189" i="267"/>
  <c r="BF189" i="267"/>
  <c r="BE189" i="267"/>
  <c r="BA189" i="267"/>
  <c r="AX189" i="267"/>
  <c r="BB189" i="267" s="1"/>
  <c r="AW189" i="267"/>
  <c r="CN188" i="267"/>
  <c r="CI188" i="267"/>
  <c r="CH188" i="267"/>
  <c r="CM188" i="267" s="1"/>
  <c r="CG188" i="267"/>
  <c r="CD188" i="267"/>
  <c r="CC188" i="267"/>
  <c r="BZ188" i="267"/>
  <c r="BY188" i="267"/>
  <c r="BV188" i="267"/>
  <c r="BU188" i="267"/>
  <c r="BP188" i="267"/>
  <c r="BO188" i="267"/>
  <c r="BN188" i="267"/>
  <c r="BM188" i="267"/>
  <c r="BR188" i="267" s="1"/>
  <c r="BL188" i="267"/>
  <c r="BH188" i="267"/>
  <c r="BG188" i="267"/>
  <c r="BF188" i="267"/>
  <c r="BE188" i="267"/>
  <c r="BA188" i="267"/>
  <c r="AX188" i="267"/>
  <c r="BB188" i="267" s="1"/>
  <c r="AW188" i="267"/>
  <c r="CN187" i="267"/>
  <c r="CI187" i="267"/>
  <c r="CH187" i="267"/>
  <c r="CM187" i="267" s="1"/>
  <c r="CG187" i="267"/>
  <c r="CL187" i="267" s="1"/>
  <c r="CD187" i="267"/>
  <c r="CC187" i="267"/>
  <c r="BZ187" i="267"/>
  <c r="BY187" i="267"/>
  <c r="BV187" i="267"/>
  <c r="BU187" i="267"/>
  <c r="BP187" i="267"/>
  <c r="BO187" i="267"/>
  <c r="BN187" i="267"/>
  <c r="BM187" i="267"/>
  <c r="BR187" i="267" s="1"/>
  <c r="BL187" i="267"/>
  <c r="BH187" i="267"/>
  <c r="BG187" i="267"/>
  <c r="BF187" i="267"/>
  <c r="BE187" i="267"/>
  <c r="BA187" i="267"/>
  <c r="AX187" i="267"/>
  <c r="BB187" i="267" s="1"/>
  <c r="AW187" i="267"/>
  <c r="CN186" i="267"/>
  <c r="CI186" i="267"/>
  <c r="CH186" i="267"/>
  <c r="CM186" i="267" s="1"/>
  <c r="CG186" i="267"/>
  <c r="CL186" i="267" s="1"/>
  <c r="CD186" i="267"/>
  <c r="CC186" i="267"/>
  <c r="BZ186" i="267"/>
  <c r="BY186" i="267"/>
  <c r="BV186" i="267"/>
  <c r="BU186" i="267"/>
  <c r="BP186" i="267"/>
  <c r="BO186" i="267"/>
  <c r="BN186" i="267"/>
  <c r="BM186" i="267"/>
  <c r="BR186" i="267" s="1"/>
  <c r="BL186" i="267"/>
  <c r="BH186" i="267"/>
  <c r="BG186" i="267"/>
  <c r="BF186" i="267"/>
  <c r="BE186" i="267"/>
  <c r="BA186" i="267"/>
  <c r="AX186" i="267"/>
  <c r="AW186" i="267"/>
  <c r="CN185" i="267"/>
  <c r="CI185" i="267"/>
  <c r="CH185" i="267"/>
  <c r="CM185" i="267" s="1"/>
  <c r="CG185" i="267"/>
  <c r="CL185" i="267" s="1"/>
  <c r="CD185" i="267"/>
  <c r="CC185" i="267"/>
  <c r="BZ185" i="267"/>
  <c r="BY185" i="267"/>
  <c r="BV185" i="267"/>
  <c r="BU185" i="267"/>
  <c r="BP185" i="267"/>
  <c r="BO185" i="267"/>
  <c r="BN185" i="267"/>
  <c r="BM185" i="267"/>
  <c r="BR185" i="267" s="1"/>
  <c r="BL185" i="267"/>
  <c r="BH185" i="267"/>
  <c r="BG185" i="267"/>
  <c r="BF185" i="267"/>
  <c r="BE185" i="267"/>
  <c r="BA185" i="267"/>
  <c r="AX185" i="267"/>
  <c r="BB185" i="267" s="1"/>
  <c r="AW185" i="267"/>
  <c r="CN184" i="267"/>
  <c r="CI184" i="267"/>
  <c r="CH184" i="267"/>
  <c r="CM184" i="267" s="1"/>
  <c r="CG184" i="267"/>
  <c r="CD184" i="267"/>
  <c r="CC184" i="267"/>
  <c r="BZ184" i="267"/>
  <c r="BY184" i="267"/>
  <c r="BV184" i="267"/>
  <c r="BU184" i="267"/>
  <c r="BP184" i="267"/>
  <c r="BO184" i="267"/>
  <c r="BN184" i="267"/>
  <c r="BM184" i="267"/>
  <c r="BR184" i="267" s="1"/>
  <c r="BL184" i="267"/>
  <c r="BH184" i="267"/>
  <c r="BG184" i="267"/>
  <c r="BF184" i="267"/>
  <c r="BE184" i="267"/>
  <c r="BA184" i="267"/>
  <c r="AX184" i="267"/>
  <c r="BB184" i="267" s="1"/>
  <c r="AW184" i="267"/>
  <c r="CN183" i="267"/>
  <c r="CI183" i="267"/>
  <c r="CH183" i="267"/>
  <c r="CM183" i="267" s="1"/>
  <c r="CG183" i="267"/>
  <c r="CL183" i="267" s="1"/>
  <c r="CD183" i="267"/>
  <c r="CC183" i="267"/>
  <c r="BZ183" i="267"/>
  <c r="BY183" i="267"/>
  <c r="BV183" i="267"/>
  <c r="BU183" i="267"/>
  <c r="BP183" i="267"/>
  <c r="BO183" i="267"/>
  <c r="BN183" i="267"/>
  <c r="BM183" i="267"/>
  <c r="BR183" i="267" s="1"/>
  <c r="BL183" i="267"/>
  <c r="BH183" i="267"/>
  <c r="BG183" i="267"/>
  <c r="BF183" i="267"/>
  <c r="BE183" i="267"/>
  <c r="BA183" i="267"/>
  <c r="AX183" i="267"/>
  <c r="BB183" i="267" s="1"/>
  <c r="AW183" i="267"/>
  <c r="CN182" i="267"/>
  <c r="CI182" i="267"/>
  <c r="CH182" i="267"/>
  <c r="CM182" i="267" s="1"/>
  <c r="CG182" i="267"/>
  <c r="CL182" i="267" s="1"/>
  <c r="CD182" i="267"/>
  <c r="CC182" i="267"/>
  <c r="BZ182" i="267"/>
  <c r="BY182" i="267"/>
  <c r="BV182" i="267"/>
  <c r="BU182" i="267"/>
  <c r="BP182" i="267"/>
  <c r="BO182" i="267"/>
  <c r="BN182" i="267"/>
  <c r="BM182" i="267"/>
  <c r="BR182" i="267" s="1"/>
  <c r="BL182" i="267"/>
  <c r="BH182" i="267"/>
  <c r="BG182" i="267"/>
  <c r="BF182" i="267"/>
  <c r="BE182" i="267"/>
  <c r="BA182" i="267"/>
  <c r="AX182" i="267"/>
  <c r="BB182" i="267" s="1"/>
  <c r="AW182" i="267"/>
  <c r="CN181" i="267"/>
  <c r="CI181" i="267"/>
  <c r="CH181" i="267"/>
  <c r="CM181" i="267" s="1"/>
  <c r="CG181" i="267"/>
  <c r="CD181" i="267"/>
  <c r="CC181" i="267"/>
  <c r="BZ181" i="267"/>
  <c r="BY181" i="267"/>
  <c r="BV181" i="267"/>
  <c r="BU181" i="267"/>
  <c r="BP181" i="267"/>
  <c r="BO181" i="267"/>
  <c r="BN181" i="267"/>
  <c r="BM181" i="267"/>
  <c r="BR181" i="267" s="1"/>
  <c r="BL181" i="267"/>
  <c r="BH181" i="267"/>
  <c r="BG181" i="267"/>
  <c r="BF181" i="267"/>
  <c r="BE181" i="267"/>
  <c r="BA181" i="267"/>
  <c r="AX181" i="267"/>
  <c r="BB181" i="267" s="1"/>
  <c r="AW181" i="267"/>
  <c r="CN180" i="267"/>
  <c r="CI180" i="267"/>
  <c r="CH180" i="267"/>
  <c r="CM180" i="267" s="1"/>
  <c r="CG180" i="267"/>
  <c r="CL180" i="267" s="1"/>
  <c r="CD180" i="267"/>
  <c r="CC180" i="267"/>
  <c r="BZ180" i="267"/>
  <c r="BY180" i="267"/>
  <c r="BV180" i="267"/>
  <c r="BU180" i="267"/>
  <c r="BP180" i="267"/>
  <c r="BO180" i="267"/>
  <c r="BN180" i="267"/>
  <c r="BM180" i="267"/>
  <c r="BR180" i="267" s="1"/>
  <c r="BL180" i="267"/>
  <c r="BH180" i="267"/>
  <c r="BG180" i="267"/>
  <c r="BF180" i="267"/>
  <c r="BE180" i="267"/>
  <c r="BA180" i="267"/>
  <c r="AX180" i="267"/>
  <c r="BB180" i="267" s="1"/>
  <c r="AW180" i="267"/>
  <c r="CN179" i="267"/>
  <c r="CI179" i="267"/>
  <c r="CH179" i="267"/>
  <c r="CM179" i="267" s="1"/>
  <c r="CG179" i="267"/>
  <c r="CL179" i="267" s="1"/>
  <c r="CD179" i="267"/>
  <c r="CC179" i="267"/>
  <c r="BZ179" i="267"/>
  <c r="BY179" i="267"/>
  <c r="BV179" i="267"/>
  <c r="BU179" i="267"/>
  <c r="BP179" i="267"/>
  <c r="BO179" i="267"/>
  <c r="BN179" i="267"/>
  <c r="BM179" i="267"/>
  <c r="BR179" i="267" s="1"/>
  <c r="BL179" i="267"/>
  <c r="BH179" i="267"/>
  <c r="BG179" i="267"/>
  <c r="BF179" i="267"/>
  <c r="BE179" i="267"/>
  <c r="BA179" i="267"/>
  <c r="AX179" i="267"/>
  <c r="BB179" i="267" s="1"/>
  <c r="AW179" i="267"/>
  <c r="CN178" i="267"/>
  <c r="CI178" i="267"/>
  <c r="CH178" i="267"/>
  <c r="CM178" i="267" s="1"/>
  <c r="CG178" i="267"/>
  <c r="CD178" i="267"/>
  <c r="CC178" i="267"/>
  <c r="BZ178" i="267"/>
  <c r="BY178" i="267"/>
  <c r="BV178" i="267"/>
  <c r="BU178" i="267"/>
  <c r="BP178" i="267"/>
  <c r="BO178" i="267"/>
  <c r="BN178" i="267"/>
  <c r="BM178" i="267"/>
  <c r="BR178" i="267" s="1"/>
  <c r="BL178" i="267"/>
  <c r="BH178" i="267"/>
  <c r="BG178" i="267"/>
  <c r="BF178" i="267"/>
  <c r="BE178" i="267"/>
  <c r="BA178" i="267"/>
  <c r="AX178" i="267"/>
  <c r="BB178" i="267" s="1"/>
  <c r="AW178" i="267"/>
  <c r="CN177" i="267"/>
  <c r="CI177" i="267"/>
  <c r="CH177" i="267"/>
  <c r="CM177" i="267" s="1"/>
  <c r="CG177" i="267"/>
  <c r="CD177" i="267"/>
  <c r="CC177" i="267"/>
  <c r="BZ177" i="267"/>
  <c r="BY177" i="267"/>
  <c r="BV177" i="267"/>
  <c r="BU177" i="267"/>
  <c r="BP177" i="267"/>
  <c r="BO177" i="267"/>
  <c r="BN177" i="267"/>
  <c r="BM177" i="267"/>
  <c r="BR177" i="267" s="1"/>
  <c r="BL177" i="267"/>
  <c r="BH177" i="267"/>
  <c r="BG177" i="267"/>
  <c r="BF177" i="267"/>
  <c r="BE177" i="267"/>
  <c r="BA177" i="267"/>
  <c r="AX177" i="267"/>
  <c r="AW177" i="267"/>
  <c r="CN176" i="267"/>
  <c r="CI176" i="267"/>
  <c r="CH176" i="267"/>
  <c r="CM176" i="267" s="1"/>
  <c r="CG176" i="267"/>
  <c r="CL176" i="267" s="1"/>
  <c r="CD176" i="267"/>
  <c r="CC176" i="267"/>
  <c r="BZ176" i="267"/>
  <c r="BY176" i="267"/>
  <c r="BV176" i="267"/>
  <c r="BU176" i="267"/>
  <c r="BP176" i="267"/>
  <c r="BO176" i="267"/>
  <c r="BN176" i="267"/>
  <c r="BM176" i="267"/>
  <c r="BR176" i="267" s="1"/>
  <c r="BL176" i="267"/>
  <c r="BH176" i="267"/>
  <c r="BG176" i="267"/>
  <c r="BF176" i="267"/>
  <c r="BE176" i="267"/>
  <c r="BA176" i="267"/>
  <c r="AX176" i="267"/>
  <c r="BB176" i="267" s="1"/>
  <c r="AW176" i="267"/>
  <c r="CN175" i="267"/>
  <c r="CI175" i="267"/>
  <c r="CH175" i="267"/>
  <c r="CM175" i="267" s="1"/>
  <c r="CG175" i="267"/>
  <c r="CL175" i="267" s="1"/>
  <c r="CD175" i="267"/>
  <c r="CC175" i="267"/>
  <c r="BZ175" i="267"/>
  <c r="BY175" i="267"/>
  <c r="BV175" i="267"/>
  <c r="BU175" i="267"/>
  <c r="BP175" i="267"/>
  <c r="BO175" i="267"/>
  <c r="BN175" i="267"/>
  <c r="BM175" i="267"/>
  <c r="BR175" i="267" s="1"/>
  <c r="BL175" i="267"/>
  <c r="BH175" i="267"/>
  <c r="BG175" i="267"/>
  <c r="BF175" i="267"/>
  <c r="BE175" i="267"/>
  <c r="BA175" i="267"/>
  <c r="AX175" i="267"/>
  <c r="BB175" i="267" s="1"/>
  <c r="AW175" i="267"/>
  <c r="CN174" i="267"/>
  <c r="CI174" i="267"/>
  <c r="CH174" i="267"/>
  <c r="CM174" i="267" s="1"/>
  <c r="CG174" i="267"/>
  <c r="CL174" i="267" s="1"/>
  <c r="CD174" i="267"/>
  <c r="CC174" i="267"/>
  <c r="BZ174" i="267"/>
  <c r="BY174" i="267"/>
  <c r="BV174" i="267"/>
  <c r="BU174" i="267"/>
  <c r="BP174" i="267"/>
  <c r="BO174" i="267"/>
  <c r="BN174" i="267"/>
  <c r="BM174" i="267"/>
  <c r="BR174" i="267" s="1"/>
  <c r="BL174" i="267"/>
  <c r="BH174" i="267"/>
  <c r="BG174" i="267"/>
  <c r="BF174" i="267"/>
  <c r="BE174" i="267"/>
  <c r="BA174" i="267"/>
  <c r="AX174" i="267"/>
  <c r="BB174" i="267" s="1"/>
  <c r="AW174" i="267"/>
  <c r="CN173" i="267"/>
  <c r="CI173" i="267"/>
  <c r="CH173" i="267"/>
  <c r="CM173" i="267" s="1"/>
  <c r="CG173" i="267"/>
  <c r="CD173" i="267"/>
  <c r="CC173" i="267"/>
  <c r="BZ173" i="267"/>
  <c r="BY173" i="267"/>
  <c r="BV173" i="267"/>
  <c r="BU173" i="267"/>
  <c r="BP173" i="267"/>
  <c r="BO173" i="267"/>
  <c r="BN173" i="267"/>
  <c r="BM173" i="267"/>
  <c r="BR173" i="267" s="1"/>
  <c r="BL173" i="267"/>
  <c r="BH173" i="267"/>
  <c r="BG173" i="267"/>
  <c r="BF173" i="267"/>
  <c r="BE173" i="267"/>
  <c r="BA173" i="267"/>
  <c r="AX173" i="267"/>
  <c r="BB173" i="267" s="1"/>
  <c r="AW173" i="267"/>
  <c r="CN172" i="267"/>
  <c r="CI172" i="267"/>
  <c r="CH172" i="267"/>
  <c r="CM172" i="267" s="1"/>
  <c r="CG172" i="267"/>
  <c r="CL172" i="267" s="1"/>
  <c r="CD172" i="267"/>
  <c r="CC172" i="267"/>
  <c r="BZ172" i="267"/>
  <c r="BY172" i="267"/>
  <c r="BV172" i="267"/>
  <c r="BU172" i="267"/>
  <c r="BP172" i="267"/>
  <c r="BO172" i="267"/>
  <c r="BN172" i="267"/>
  <c r="BM172" i="267"/>
  <c r="BR172" i="267" s="1"/>
  <c r="BL172" i="267"/>
  <c r="BH172" i="267"/>
  <c r="BG172" i="267"/>
  <c r="BF172" i="267"/>
  <c r="BE172" i="267"/>
  <c r="BA172" i="267"/>
  <c r="AX172" i="267"/>
  <c r="BB172" i="267" s="1"/>
  <c r="AW172" i="267"/>
  <c r="CN171" i="267"/>
  <c r="CI171" i="267"/>
  <c r="CH171" i="267"/>
  <c r="CM171" i="267" s="1"/>
  <c r="CG171" i="267"/>
  <c r="CL171" i="267" s="1"/>
  <c r="CD171" i="267"/>
  <c r="CC171" i="267"/>
  <c r="BZ171" i="267"/>
  <c r="BY171" i="267"/>
  <c r="BV171" i="267"/>
  <c r="BU171" i="267"/>
  <c r="BP171" i="267"/>
  <c r="BO171" i="267"/>
  <c r="BN171" i="267"/>
  <c r="BM171" i="267"/>
  <c r="BR171" i="267" s="1"/>
  <c r="BL171" i="267"/>
  <c r="BH171" i="267"/>
  <c r="BG171" i="267"/>
  <c r="BF171" i="267"/>
  <c r="BE171" i="267"/>
  <c r="BA171" i="267"/>
  <c r="AX171" i="267"/>
  <c r="BB171" i="267" s="1"/>
  <c r="AW171" i="267"/>
  <c r="CN170" i="267"/>
  <c r="CI170" i="267"/>
  <c r="CH170" i="267"/>
  <c r="CM170" i="267" s="1"/>
  <c r="CG170" i="267"/>
  <c r="CL170" i="267" s="1"/>
  <c r="CD170" i="267"/>
  <c r="CC170" i="267"/>
  <c r="BZ170" i="267"/>
  <c r="BY170" i="267"/>
  <c r="BV170" i="267"/>
  <c r="BU170" i="267"/>
  <c r="BP170" i="267"/>
  <c r="BO170" i="267"/>
  <c r="BN170" i="267"/>
  <c r="BM170" i="267"/>
  <c r="BR170" i="267" s="1"/>
  <c r="BL170" i="267"/>
  <c r="BH170" i="267"/>
  <c r="BG170" i="267"/>
  <c r="BF170" i="267"/>
  <c r="BE170" i="267"/>
  <c r="BA170" i="267"/>
  <c r="AX170" i="267"/>
  <c r="BB170" i="267" s="1"/>
  <c r="AW170" i="267"/>
  <c r="CN169" i="267"/>
  <c r="CI169" i="267"/>
  <c r="CH169" i="267"/>
  <c r="CM169" i="267" s="1"/>
  <c r="CG169" i="267"/>
  <c r="CD169" i="267"/>
  <c r="CC169" i="267"/>
  <c r="BZ169" i="267"/>
  <c r="BY169" i="267"/>
  <c r="BV169" i="267"/>
  <c r="BU169" i="267"/>
  <c r="BP169" i="267"/>
  <c r="BO169" i="267"/>
  <c r="BN169" i="267"/>
  <c r="BM169" i="267"/>
  <c r="BR169" i="267" s="1"/>
  <c r="BL169" i="267"/>
  <c r="BH169" i="267"/>
  <c r="BG169" i="267"/>
  <c r="BF169" i="267"/>
  <c r="BE169" i="267"/>
  <c r="BA169" i="267"/>
  <c r="AX169" i="267"/>
  <c r="AW169" i="267"/>
  <c r="CN168" i="267"/>
  <c r="CI168" i="267"/>
  <c r="CH168" i="267"/>
  <c r="CM168" i="267" s="1"/>
  <c r="CG168" i="267"/>
  <c r="CL168" i="267" s="1"/>
  <c r="CD168" i="267"/>
  <c r="CC168" i="267"/>
  <c r="BZ168" i="267"/>
  <c r="BY168" i="267"/>
  <c r="BV168" i="267"/>
  <c r="BU168" i="267"/>
  <c r="BP168" i="267"/>
  <c r="BO168" i="267"/>
  <c r="BN168" i="267"/>
  <c r="BM168" i="267"/>
  <c r="BR168" i="267" s="1"/>
  <c r="BL168" i="267"/>
  <c r="BH168" i="267"/>
  <c r="BG168" i="267"/>
  <c r="BF168" i="267"/>
  <c r="BE168" i="267"/>
  <c r="BA168" i="267"/>
  <c r="AX168" i="267"/>
  <c r="BB168" i="267" s="1"/>
  <c r="AW168" i="267"/>
  <c r="CN167" i="267"/>
  <c r="CI167" i="267"/>
  <c r="CH167" i="267"/>
  <c r="CM167" i="267" s="1"/>
  <c r="CG167" i="267"/>
  <c r="CL167" i="267" s="1"/>
  <c r="CD167" i="267"/>
  <c r="CC167" i="267"/>
  <c r="BZ167" i="267"/>
  <c r="BY167" i="267"/>
  <c r="BV167" i="267"/>
  <c r="BU167" i="267"/>
  <c r="BP167" i="267"/>
  <c r="BO167" i="267"/>
  <c r="BN167" i="267"/>
  <c r="BM167" i="267"/>
  <c r="BR167" i="267" s="1"/>
  <c r="BL167" i="267"/>
  <c r="BH167" i="267"/>
  <c r="BG167" i="267"/>
  <c r="BF167" i="267"/>
  <c r="BE167" i="267"/>
  <c r="BA167" i="267"/>
  <c r="AX167" i="267"/>
  <c r="BB167" i="267" s="1"/>
  <c r="AW167" i="267"/>
  <c r="CN166" i="267"/>
  <c r="CI166" i="267"/>
  <c r="CH166" i="267"/>
  <c r="CM166" i="267" s="1"/>
  <c r="CG166" i="267"/>
  <c r="CD166" i="267"/>
  <c r="CC166" i="267"/>
  <c r="BZ166" i="267"/>
  <c r="BY166" i="267"/>
  <c r="BV166" i="267"/>
  <c r="BU166" i="267"/>
  <c r="BP166" i="267"/>
  <c r="BO166" i="267"/>
  <c r="BN166" i="267"/>
  <c r="BM166" i="267"/>
  <c r="BR166" i="267" s="1"/>
  <c r="BL166" i="267"/>
  <c r="BH166" i="267"/>
  <c r="BG166" i="267"/>
  <c r="BF166" i="267"/>
  <c r="BE166" i="267"/>
  <c r="BA166" i="267"/>
  <c r="AX166" i="267"/>
  <c r="BB166" i="267" s="1"/>
  <c r="AW166" i="267"/>
  <c r="CN165" i="267"/>
  <c r="CI165" i="267"/>
  <c r="CH165" i="267"/>
  <c r="CM165" i="267" s="1"/>
  <c r="CG165" i="267"/>
  <c r="CL165" i="267" s="1"/>
  <c r="CD165" i="267"/>
  <c r="CC165" i="267"/>
  <c r="BZ165" i="267"/>
  <c r="BY165" i="267"/>
  <c r="BV165" i="267"/>
  <c r="BU165" i="267"/>
  <c r="BP165" i="267"/>
  <c r="BO165" i="267"/>
  <c r="BN165" i="267"/>
  <c r="BM165" i="267"/>
  <c r="BR165" i="267" s="1"/>
  <c r="BL165" i="267"/>
  <c r="BH165" i="267"/>
  <c r="BG165" i="267"/>
  <c r="BF165" i="267"/>
  <c r="BE165" i="267"/>
  <c r="BA165" i="267"/>
  <c r="AX165" i="267"/>
  <c r="BB165" i="267" s="1"/>
  <c r="AW165" i="267"/>
  <c r="CN164" i="267"/>
  <c r="CI164" i="267"/>
  <c r="CH164" i="267"/>
  <c r="CM164" i="267" s="1"/>
  <c r="CG164" i="267"/>
  <c r="CL164" i="267" s="1"/>
  <c r="CD164" i="267"/>
  <c r="CC164" i="267"/>
  <c r="BZ164" i="267"/>
  <c r="BY164" i="267"/>
  <c r="BV164" i="267"/>
  <c r="BU164" i="267"/>
  <c r="BP164" i="267"/>
  <c r="BO164" i="267"/>
  <c r="BN164" i="267"/>
  <c r="BM164" i="267"/>
  <c r="BR164" i="267" s="1"/>
  <c r="BL164" i="267"/>
  <c r="BH164" i="267"/>
  <c r="BG164" i="267"/>
  <c r="BF164" i="267"/>
  <c r="BE164" i="267"/>
  <c r="BA164" i="267"/>
  <c r="AX164" i="267"/>
  <c r="BB164" i="267" s="1"/>
  <c r="AW164" i="267"/>
  <c r="CN163" i="267"/>
  <c r="CI163" i="267"/>
  <c r="CH163" i="267"/>
  <c r="CM163" i="267" s="1"/>
  <c r="CG163" i="267"/>
  <c r="CL163" i="267" s="1"/>
  <c r="CD163" i="267"/>
  <c r="CC163" i="267"/>
  <c r="BZ163" i="267"/>
  <c r="BY163" i="267"/>
  <c r="BV163" i="267"/>
  <c r="BU163" i="267"/>
  <c r="BP163" i="267"/>
  <c r="BO163" i="267"/>
  <c r="BN163" i="267"/>
  <c r="BM163" i="267"/>
  <c r="BR163" i="267" s="1"/>
  <c r="BL163" i="267"/>
  <c r="BH163" i="267"/>
  <c r="BG163" i="267"/>
  <c r="BF163" i="267"/>
  <c r="BE163" i="267"/>
  <c r="BA163" i="267"/>
  <c r="AX163" i="267"/>
  <c r="BB163" i="267" s="1"/>
  <c r="AW163" i="267"/>
  <c r="CN162" i="267"/>
  <c r="CI162" i="267"/>
  <c r="CH162" i="267"/>
  <c r="CM162" i="267" s="1"/>
  <c r="CG162" i="267"/>
  <c r="CL162" i="267" s="1"/>
  <c r="CD162" i="267"/>
  <c r="CC162" i="267"/>
  <c r="BZ162" i="267"/>
  <c r="BY162" i="267"/>
  <c r="BV162" i="267"/>
  <c r="BU162" i="267"/>
  <c r="BP162" i="267"/>
  <c r="BO162" i="267"/>
  <c r="BN162" i="267"/>
  <c r="BM162" i="267"/>
  <c r="BR162" i="267" s="1"/>
  <c r="BL162" i="267"/>
  <c r="BH162" i="267"/>
  <c r="BG162" i="267"/>
  <c r="BF162" i="267"/>
  <c r="BE162" i="267"/>
  <c r="BA162" i="267"/>
  <c r="AX162" i="267"/>
  <c r="BB162" i="267" s="1"/>
  <c r="AW162" i="267"/>
  <c r="CN161" i="267"/>
  <c r="CI161" i="267"/>
  <c r="CH161" i="267"/>
  <c r="CM161" i="267" s="1"/>
  <c r="CG161" i="267"/>
  <c r="CD161" i="267"/>
  <c r="CC161" i="267"/>
  <c r="BZ161" i="267"/>
  <c r="BY161" i="267"/>
  <c r="BV161" i="267"/>
  <c r="BU161" i="267"/>
  <c r="BP161" i="267"/>
  <c r="BO161" i="267"/>
  <c r="BN161" i="267"/>
  <c r="BM161" i="267"/>
  <c r="BR161" i="267" s="1"/>
  <c r="BL161" i="267"/>
  <c r="BH161" i="267"/>
  <c r="BG161" i="267"/>
  <c r="BF161" i="267"/>
  <c r="BE161" i="267"/>
  <c r="BA161" i="267"/>
  <c r="AX161" i="267"/>
  <c r="AW161" i="267"/>
  <c r="CN160" i="267"/>
  <c r="CI160" i="267"/>
  <c r="CH160" i="267"/>
  <c r="CM160" i="267" s="1"/>
  <c r="CG160" i="267"/>
  <c r="CL160" i="267" s="1"/>
  <c r="CD160" i="267"/>
  <c r="CC160" i="267"/>
  <c r="BZ160" i="267"/>
  <c r="BY160" i="267"/>
  <c r="BV160" i="267"/>
  <c r="BU160" i="267"/>
  <c r="BP160" i="267"/>
  <c r="BO160" i="267"/>
  <c r="BN160" i="267"/>
  <c r="BM160" i="267"/>
  <c r="BR160" i="267" s="1"/>
  <c r="BL160" i="267"/>
  <c r="BH160" i="267"/>
  <c r="BG160" i="267"/>
  <c r="BF160" i="267"/>
  <c r="BE160" i="267"/>
  <c r="BA160" i="267"/>
  <c r="AX160" i="267"/>
  <c r="BB160" i="267" s="1"/>
  <c r="AW160" i="267"/>
  <c r="CN159" i="267"/>
  <c r="CI159" i="267"/>
  <c r="CH159" i="267"/>
  <c r="CM159" i="267" s="1"/>
  <c r="CG159" i="267"/>
  <c r="CL159" i="267" s="1"/>
  <c r="CD159" i="267"/>
  <c r="CC159" i="267"/>
  <c r="BZ159" i="267"/>
  <c r="BY159" i="267"/>
  <c r="BV159" i="267"/>
  <c r="BU159" i="267"/>
  <c r="BP159" i="267"/>
  <c r="BO159" i="267"/>
  <c r="BN159" i="267"/>
  <c r="BM159" i="267"/>
  <c r="BR159" i="267" s="1"/>
  <c r="BL159" i="267"/>
  <c r="BH159" i="267"/>
  <c r="BG159" i="267"/>
  <c r="BF159" i="267"/>
  <c r="BE159" i="267"/>
  <c r="BA159" i="267"/>
  <c r="AX159" i="267"/>
  <c r="BB159" i="267" s="1"/>
  <c r="AW159" i="267"/>
  <c r="CN158" i="267"/>
  <c r="CI158" i="267"/>
  <c r="CH158" i="267"/>
  <c r="CM158" i="267" s="1"/>
  <c r="CG158" i="267"/>
  <c r="CL158" i="267" s="1"/>
  <c r="CD158" i="267"/>
  <c r="CC158" i="267"/>
  <c r="BZ158" i="267"/>
  <c r="BY158" i="267"/>
  <c r="BV158" i="267"/>
  <c r="BU158" i="267"/>
  <c r="BP158" i="267"/>
  <c r="BO158" i="267"/>
  <c r="BN158" i="267"/>
  <c r="BM158" i="267"/>
  <c r="BR158" i="267" s="1"/>
  <c r="BL158" i="267"/>
  <c r="BH158" i="267"/>
  <c r="BG158" i="267"/>
  <c r="BF158" i="267"/>
  <c r="BE158" i="267"/>
  <c r="BA158" i="267"/>
  <c r="AX158" i="267"/>
  <c r="BB158" i="267" s="1"/>
  <c r="AW158" i="267"/>
  <c r="CN157" i="267"/>
  <c r="CI157" i="267"/>
  <c r="CH157" i="267"/>
  <c r="CM157" i="267" s="1"/>
  <c r="CG157" i="267"/>
  <c r="CL157" i="267" s="1"/>
  <c r="CD157" i="267"/>
  <c r="CC157" i="267"/>
  <c r="BZ157" i="267"/>
  <c r="BY157" i="267"/>
  <c r="BV157" i="267"/>
  <c r="BU157" i="267"/>
  <c r="BP157" i="267"/>
  <c r="BO157" i="267"/>
  <c r="BN157" i="267"/>
  <c r="BM157" i="267"/>
  <c r="BR157" i="267" s="1"/>
  <c r="BL157" i="267"/>
  <c r="BH157" i="267"/>
  <c r="BG157" i="267"/>
  <c r="BF157" i="267"/>
  <c r="BE157" i="267"/>
  <c r="BA157" i="267"/>
  <c r="AX157" i="267"/>
  <c r="BB157" i="267" s="1"/>
  <c r="AW157" i="267"/>
  <c r="CN156" i="267"/>
  <c r="CI156" i="267"/>
  <c r="CH156" i="267"/>
  <c r="CM156" i="267" s="1"/>
  <c r="CG156" i="267"/>
  <c r="CL156" i="267" s="1"/>
  <c r="CD156" i="267"/>
  <c r="CC156" i="267"/>
  <c r="BZ156" i="267"/>
  <c r="BY156" i="267"/>
  <c r="BV156" i="267"/>
  <c r="BU156" i="267"/>
  <c r="BP156" i="267"/>
  <c r="BO156" i="267"/>
  <c r="BN156" i="267"/>
  <c r="BM156" i="267"/>
  <c r="BR156" i="267" s="1"/>
  <c r="BL156" i="267"/>
  <c r="BH156" i="267"/>
  <c r="BG156" i="267"/>
  <c r="BF156" i="267"/>
  <c r="BE156" i="267"/>
  <c r="BA156" i="267"/>
  <c r="AX156" i="267"/>
  <c r="BB156" i="267" s="1"/>
  <c r="AW156" i="267"/>
  <c r="CN155" i="267"/>
  <c r="CI155" i="267"/>
  <c r="CH155" i="267"/>
  <c r="CM155" i="267" s="1"/>
  <c r="CG155" i="267"/>
  <c r="CL155" i="267" s="1"/>
  <c r="CD155" i="267"/>
  <c r="CC155" i="267"/>
  <c r="BZ155" i="267"/>
  <c r="BY155" i="267"/>
  <c r="BV155" i="267"/>
  <c r="BU155" i="267"/>
  <c r="BP155" i="267"/>
  <c r="BO155" i="267"/>
  <c r="BN155" i="267"/>
  <c r="BM155" i="267"/>
  <c r="BR155" i="267" s="1"/>
  <c r="BL155" i="267"/>
  <c r="BH155" i="267"/>
  <c r="BG155" i="267"/>
  <c r="BF155" i="267"/>
  <c r="BE155" i="267"/>
  <c r="BA155" i="267"/>
  <c r="AX155" i="267"/>
  <c r="BB155" i="267" s="1"/>
  <c r="AW155" i="267"/>
  <c r="CN154" i="267"/>
  <c r="CI154" i="267"/>
  <c r="CH154" i="267"/>
  <c r="CM154" i="267" s="1"/>
  <c r="CG154" i="267"/>
  <c r="CL154" i="267" s="1"/>
  <c r="CD154" i="267"/>
  <c r="CC154" i="267"/>
  <c r="BZ154" i="267"/>
  <c r="BY154" i="267"/>
  <c r="BV154" i="267"/>
  <c r="BU154" i="267"/>
  <c r="BP154" i="267"/>
  <c r="BO154" i="267"/>
  <c r="BN154" i="267"/>
  <c r="BM154" i="267"/>
  <c r="BR154" i="267" s="1"/>
  <c r="BL154" i="267"/>
  <c r="BH154" i="267"/>
  <c r="BG154" i="267"/>
  <c r="BF154" i="267"/>
  <c r="BE154" i="267"/>
  <c r="BA154" i="267"/>
  <c r="AX154" i="267"/>
  <c r="BB154" i="267" s="1"/>
  <c r="AW154" i="267"/>
  <c r="CN153" i="267"/>
  <c r="CI153" i="267"/>
  <c r="CH153" i="267"/>
  <c r="CM153" i="267" s="1"/>
  <c r="CG153" i="267"/>
  <c r="CD153" i="267"/>
  <c r="CC153" i="267"/>
  <c r="BZ153" i="267"/>
  <c r="BY153" i="267"/>
  <c r="BV153" i="267"/>
  <c r="BU153" i="267"/>
  <c r="BP153" i="267"/>
  <c r="BO153" i="267"/>
  <c r="BN153" i="267"/>
  <c r="BM153" i="267"/>
  <c r="BR153" i="267" s="1"/>
  <c r="BL153" i="267"/>
  <c r="BH153" i="267"/>
  <c r="BG153" i="267"/>
  <c r="BF153" i="267"/>
  <c r="BE153" i="267"/>
  <c r="BA153" i="267"/>
  <c r="AX153" i="267"/>
  <c r="BB153" i="267" s="1"/>
  <c r="AW153" i="267"/>
  <c r="CN152" i="267"/>
  <c r="CI152" i="267"/>
  <c r="CH152" i="267"/>
  <c r="CM152" i="267" s="1"/>
  <c r="CG152" i="267"/>
  <c r="CL152" i="267" s="1"/>
  <c r="CD152" i="267"/>
  <c r="CC152" i="267"/>
  <c r="BZ152" i="267"/>
  <c r="BY152" i="267"/>
  <c r="BV152" i="267"/>
  <c r="BU152" i="267"/>
  <c r="BP152" i="267"/>
  <c r="BO152" i="267"/>
  <c r="BN152" i="267"/>
  <c r="BM152" i="267"/>
  <c r="BR152" i="267" s="1"/>
  <c r="BL152" i="267"/>
  <c r="BH152" i="267"/>
  <c r="BG152" i="267"/>
  <c r="BF152" i="267"/>
  <c r="BE152" i="267"/>
  <c r="BA152" i="267"/>
  <c r="AX152" i="267"/>
  <c r="BB152" i="267" s="1"/>
  <c r="AW152" i="267"/>
  <c r="CN151" i="267"/>
  <c r="CI151" i="267"/>
  <c r="CH151" i="267"/>
  <c r="CM151" i="267" s="1"/>
  <c r="CG151" i="267"/>
  <c r="CL151" i="267" s="1"/>
  <c r="CD151" i="267"/>
  <c r="CC151" i="267"/>
  <c r="BZ151" i="267"/>
  <c r="BY151" i="267"/>
  <c r="BV151" i="267"/>
  <c r="BU151" i="267"/>
  <c r="BP151" i="267"/>
  <c r="BO151" i="267"/>
  <c r="BN151" i="267"/>
  <c r="BM151" i="267"/>
  <c r="BR151" i="267" s="1"/>
  <c r="BL151" i="267"/>
  <c r="BH151" i="267"/>
  <c r="BG151" i="267"/>
  <c r="BF151" i="267"/>
  <c r="BE151" i="267"/>
  <c r="BA151" i="267"/>
  <c r="AX151" i="267"/>
  <c r="BB151" i="267" s="1"/>
  <c r="AW151" i="267"/>
  <c r="CN150" i="267"/>
  <c r="CI150" i="267"/>
  <c r="CH150" i="267"/>
  <c r="CM150" i="267" s="1"/>
  <c r="CG150" i="267"/>
  <c r="CL150" i="267" s="1"/>
  <c r="CD150" i="267"/>
  <c r="CC150" i="267"/>
  <c r="BZ150" i="267"/>
  <c r="BY150" i="267"/>
  <c r="BV150" i="267"/>
  <c r="BU150" i="267"/>
  <c r="BP150" i="267"/>
  <c r="BO150" i="267"/>
  <c r="BN150" i="267"/>
  <c r="BM150" i="267"/>
  <c r="BR150" i="267" s="1"/>
  <c r="BL150" i="267"/>
  <c r="BH150" i="267"/>
  <c r="BG150" i="267"/>
  <c r="BF150" i="267"/>
  <c r="BE150" i="267"/>
  <c r="BA150" i="267"/>
  <c r="AX150" i="267"/>
  <c r="BB150" i="267" s="1"/>
  <c r="AW150" i="267"/>
  <c r="CN149" i="267"/>
  <c r="CI149" i="267"/>
  <c r="CH149" i="267"/>
  <c r="CM149" i="267" s="1"/>
  <c r="CG149" i="267"/>
  <c r="CD149" i="267"/>
  <c r="CC149" i="267"/>
  <c r="BZ149" i="267"/>
  <c r="BY149" i="267"/>
  <c r="BV149" i="267"/>
  <c r="BU149" i="267"/>
  <c r="BP149" i="267"/>
  <c r="BO149" i="267"/>
  <c r="BN149" i="267"/>
  <c r="BM149" i="267"/>
  <c r="BR149" i="267" s="1"/>
  <c r="BL149" i="267"/>
  <c r="BH149" i="267"/>
  <c r="BG149" i="267"/>
  <c r="BF149" i="267"/>
  <c r="BE149" i="267"/>
  <c r="BA149" i="267"/>
  <c r="AX149" i="267"/>
  <c r="BB149" i="267" s="1"/>
  <c r="AW149" i="267"/>
  <c r="CN148" i="267"/>
  <c r="CI148" i="267"/>
  <c r="CH148" i="267"/>
  <c r="CM148" i="267" s="1"/>
  <c r="CG148" i="267"/>
  <c r="CL148" i="267" s="1"/>
  <c r="CD148" i="267"/>
  <c r="CC148" i="267"/>
  <c r="BZ148" i="267"/>
  <c r="BY148" i="267"/>
  <c r="BV148" i="267"/>
  <c r="BU148" i="267"/>
  <c r="BP148" i="267"/>
  <c r="BO148" i="267"/>
  <c r="BN148" i="267"/>
  <c r="BM148" i="267"/>
  <c r="BR148" i="267" s="1"/>
  <c r="BL148" i="267"/>
  <c r="BH148" i="267"/>
  <c r="BG148" i="267"/>
  <c r="BF148" i="267"/>
  <c r="BE148" i="267"/>
  <c r="BA148" i="267"/>
  <c r="AX148" i="267"/>
  <c r="BB148" i="267" s="1"/>
  <c r="AW148" i="267"/>
  <c r="CN147" i="267"/>
  <c r="CI147" i="267"/>
  <c r="CH147" i="267"/>
  <c r="CM147" i="267" s="1"/>
  <c r="CG147" i="267"/>
  <c r="CL147" i="267" s="1"/>
  <c r="CD147" i="267"/>
  <c r="CC147" i="267"/>
  <c r="BZ147" i="267"/>
  <c r="BY147" i="267"/>
  <c r="BV147" i="267"/>
  <c r="BU147" i="267"/>
  <c r="BP147" i="267"/>
  <c r="BO147" i="267"/>
  <c r="BN147" i="267"/>
  <c r="BM147" i="267"/>
  <c r="BR147" i="267" s="1"/>
  <c r="BL147" i="267"/>
  <c r="BH147" i="267"/>
  <c r="BG147" i="267"/>
  <c r="BF147" i="267"/>
  <c r="BE147" i="267"/>
  <c r="BA147" i="267"/>
  <c r="AX147" i="267"/>
  <c r="BB147" i="267" s="1"/>
  <c r="AW147" i="267"/>
  <c r="CN146" i="267"/>
  <c r="CI146" i="267"/>
  <c r="CH146" i="267"/>
  <c r="CM146" i="267" s="1"/>
  <c r="CG146" i="267"/>
  <c r="CD146" i="267"/>
  <c r="CC146" i="267"/>
  <c r="BZ146" i="267"/>
  <c r="BY146" i="267"/>
  <c r="BV146" i="267"/>
  <c r="BU146" i="267"/>
  <c r="BP146" i="267"/>
  <c r="BO146" i="267"/>
  <c r="BN146" i="267"/>
  <c r="BM146" i="267"/>
  <c r="BR146" i="267" s="1"/>
  <c r="BL146" i="267"/>
  <c r="BH146" i="267"/>
  <c r="BG146" i="267"/>
  <c r="BF146" i="267"/>
  <c r="BE146" i="267"/>
  <c r="BA146" i="267"/>
  <c r="AX146" i="267"/>
  <c r="BB146" i="267" s="1"/>
  <c r="AW146" i="267"/>
  <c r="CN145" i="267"/>
  <c r="CI145" i="267"/>
  <c r="CH145" i="267"/>
  <c r="CM145" i="267" s="1"/>
  <c r="CG145" i="267"/>
  <c r="CL145" i="267" s="1"/>
  <c r="CD145" i="267"/>
  <c r="CC145" i="267"/>
  <c r="BZ145" i="267"/>
  <c r="BY145" i="267"/>
  <c r="BV145" i="267"/>
  <c r="BU145" i="267"/>
  <c r="BP145" i="267"/>
  <c r="BO145" i="267"/>
  <c r="BN145" i="267"/>
  <c r="BM145" i="267"/>
  <c r="BR145" i="267" s="1"/>
  <c r="BL145" i="267"/>
  <c r="BH145" i="267"/>
  <c r="BG145" i="267"/>
  <c r="BF145" i="267"/>
  <c r="BE145" i="267"/>
  <c r="BA145" i="267"/>
  <c r="AX145" i="267"/>
  <c r="AW145" i="267"/>
  <c r="CN144" i="267"/>
  <c r="CI144" i="267"/>
  <c r="CH144" i="267"/>
  <c r="CM144" i="267" s="1"/>
  <c r="CG144" i="267"/>
  <c r="CL144" i="267" s="1"/>
  <c r="CD144" i="267"/>
  <c r="CC144" i="267"/>
  <c r="BZ144" i="267"/>
  <c r="BY144" i="267"/>
  <c r="BV144" i="267"/>
  <c r="BU144" i="267"/>
  <c r="BP144" i="267"/>
  <c r="BO144" i="267"/>
  <c r="BN144" i="267"/>
  <c r="BM144" i="267"/>
  <c r="BR144" i="267" s="1"/>
  <c r="BL144" i="267"/>
  <c r="BH144" i="267"/>
  <c r="BG144" i="267"/>
  <c r="BF144" i="267"/>
  <c r="BE144" i="267"/>
  <c r="BA144" i="267"/>
  <c r="AX144" i="267"/>
  <c r="BB144" i="267" s="1"/>
  <c r="AW144" i="267"/>
  <c r="CN143" i="267"/>
  <c r="CI143" i="267"/>
  <c r="CH143" i="267"/>
  <c r="CM143" i="267" s="1"/>
  <c r="CG143" i="267"/>
  <c r="CL143" i="267" s="1"/>
  <c r="CD143" i="267"/>
  <c r="CC143" i="267"/>
  <c r="BZ143" i="267"/>
  <c r="BY143" i="267"/>
  <c r="BV143" i="267"/>
  <c r="BU143" i="267"/>
  <c r="BP143" i="267"/>
  <c r="BO143" i="267"/>
  <c r="BN143" i="267"/>
  <c r="BM143" i="267"/>
  <c r="BR143" i="267" s="1"/>
  <c r="BL143" i="267"/>
  <c r="BH143" i="267"/>
  <c r="BG143" i="267"/>
  <c r="BF143" i="267"/>
  <c r="BE143" i="267"/>
  <c r="BA143" i="267"/>
  <c r="AX143" i="267"/>
  <c r="BB143" i="267" s="1"/>
  <c r="AW143" i="267"/>
  <c r="CN142" i="267"/>
  <c r="CI142" i="267"/>
  <c r="CH142" i="267"/>
  <c r="CM142" i="267" s="1"/>
  <c r="CG142" i="267"/>
  <c r="CL142" i="267" s="1"/>
  <c r="CD142" i="267"/>
  <c r="CC142" i="267"/>
  <c r="BZ142" i="267"/>
  <c r="BY142" i="267"/>
  <c r="BV142" i="267"/>
  <c r="BU142" i="267"/>
  <c r="BP142" i="267"/>
  <c r="BO142" i="267"/>
  <c r="BN142" i="267"/>
  <c r="BM142" i="267"/>
  <c r="BR142" i="267" s="1"/>
  <c r="BL142" i="267"/>
  <c r="BH142" i="267"/>
  <c r="BG142" i="267"/>
  <c r="BF142" i="267"/>
  <c r="BE142" i="267"/>
  <c r="BA142" i="267"/>
  <c r="AX142" i="267"/>
  <c r="BB142" i="267" s="1"/>
  <c r="AW142" i="267"/>
  <c r="CN141" i="267"/>
  <c r="CI141" i="267"/>
  <c r="CH141" i="267"/>
  <c r="CM141" i="267" s="1"/>
  <c r="CG141" i="267"/>
  <c r="CL141" i="267" s="1"/>
  <c r="CD141" i="267"/>
  <c r="CC141" i="267"/>
  <c r="BZ141" i="267"/>
  <c r="BY141" i="267"/>
  <c r="BV141" i="267"/>
  <c r="BU141" i="267"/>
  <c r="BP141" i="267"/>
  <c r="BO141" i="267"/>
  <c r="BN141" i="267"/>
  <c r="BM141" i="267"/>
  <c r="BR141" i="267" s="1"/>
  <c r="BL141" i="267"/>
  <c r="BH141" i="267"/>
  <c r="BG141" i="267"/>
  <c r="BF141" i="267"/>
  <c r="BE141" i="267"/>
  <c r="BA141" i="267"/>
  <c r="AX141" i="267"/>
  <c r="BB141" i="267" s="1"/>
  <c r="AW141" i="267"/>
  <c r="CN140" i="267"/>
  <c r="CI140" i="267"/>
  <c r="CH140" i="267"/>
  <c r="CM140" i="267" s="1"/>
  <c r="CG140" i="267"/>
  <c r="CL140" i="267" s="1"/>
  <c r="CD140" i="267"/>
  <c r="CC140" i="267"/>
  <c r="BZ140" i="267"/>
  <c r="BY140" i="267"/>
  <c r="BV140" i="267"/>
  <c r="BU140" i="267"/>
  <c r="BP140" i="267"/>
  <c r="BO140" i="267"/>
  <c r="BN140" i="267"/>
  <c r="BM140" i="267"/>
  <c r="BR140" i="267" s="1"/>
  <c r="BL140" i="267"/>
  <c r="BH140" i="267"/>
  <c r="BG140" i="267"/>
  <c r="BF140" i="267"/>
  <c r="BE140" i="267"/>
  <c r="BA140" i="267"/>
  <c r="AX140" i="267"/>
  <c r="AW140" i="267"/>
  <c r="CN139" i="267"/>
  <c r="CI139" i="267"/>
  <c r="CH139" i="267"/>
  <c r="CM139" i="267" s="1"/>
  <c r="CG139" i="267"/>
  <c r="CL139" i="267" s="1"/>
  <c r="CD139" i="267"/>
  <c r="CC139" i="267"/>
  <c r="BZ139" i="267"/>
  <c r="BY139" i="267"/>
  <c r="BV139" i="267"/>
  <c r="BU139" i="267"/>
  <c r="BP139" i="267"/>
  <c r="BO139" i="267"/>
  <c r="BN139" i="267"/>
  <c r="BM139" i="267"/>
  <c r="BR139" i="267" s="1"/>
  <c r="BL139" i="267"/>
  <c r="BH139" i="267"/>
  <c r="BG139" i="267"/>
  <c r="BF139" i="267"/>
  <c r="BE139" i="267"/>
  <c r="BA139" i="267"/>
  <c r="AX139" i="267"/>
  <c r="BB139" i="267" s="1"/>
  <c r="AW139" i="267"/>
  <c r="CN138" i="267"/>
  <c r="CI138" i="267"/>
  <c r="CH138" i="267"/>
  <c r="CM138" i="267" s="1"/>
  <c r="CG138" i="267"/>
  <c r="CD138" i="267"/>
  <c r="CC138" i="267"/>
  <c r="BZ138" i="267"/>
  <c r="BY138" i="267"/>
  <c r="BV138" i="267"/>
  <c r="BU138" i="267"/>
  <c r="BP138" i="267"/>
  <c r="BO138" i="267"/>
  <c r="BN138" i="267"/>
  <c r="BM138" i="267"/>
  <c r="BR138" i="267" s="1"/>
  <c r="BL138" i="267"/>
  <c r="BH138" i="267"/>
  <c r="BG138" i="267"/>
  <c r="BF138" i="267"/>
  <c r="BE138" i="267"/>
  <c r="BA138" i="267"/>
  <c r="AX138" i="267"/>
  <c r="BB138" i="267" s="1"/>
  <c r="AW138" i="267"/>
  <c r="CN137" i="267"/>
  <c r="CI137" i="267"/>
  <c r="CH137" i="267"/>
  <c r="CM137" i="267" s="1"/>
  <c r="CG137" i="267"/>
  <c r="CL137" i="267" s="1"/>
  <c r="CD137" i="267"/>
  <c r="CC137" i="267"/>
  <c r="BZ137" i="267"/>
  <c r="BY137" i="267"/>
  <c r="BV137" i="267"/>
  <c r="BU137" i="267"/>
  <c r="BP137" i="267"/>
  <c r="BO137" i="267"/>
  <c r="BN137" i="267"/>
  <c r="BM137" i="267"/>
  <c r="BR137" i="267" s="1"/>
  <c r="BL137" i="267"/>
  <c r="BH137" i="267"/>
  <c r="BG137" i="267"/>
  <c r="BF137" i="267"/>
  <c r="BE137" i="267"/>
  <c r="BA137" i="267"/>
  <c r="AX137" i="267"/>
  <c r="AW137" i="267"/>
  <c r="CN136" i="267"/>
  <c r="CI136" i="267"/>
  <c r="CH136" i="267"/>
  <c r="CM136" i="267" s="1"/>
  <c r="CG136" i="267"/>
  <c r="CL136" i="267" s="1"/>
  <c r="CD136" i="267"/>
  <c r="CC136" i="267"/>
  <c r="BZ136" i="267"/>
  <c r="BY136" i="267"/>
  <c r="BV136" i="267"/>
  <c r="BU136" i="267"/>
  <c r="BP136" i="267"/>
  <c r="BO136" i="267"/>
  <c r="BN136" i="267"/>
  <c r="BM136" i="267"/>
  <c r="BR136" i="267" s="1"/>
  <c r="BL136" i="267"/>
  <c r="BH136" i="267"/>
  <c r="BG136" i="267"/>
  <c r="BF136" i="267"/>
  <c r="BE136" i="267"/>
  <c r="BA136" i="267"/>
  <c r="AX136" i="267"/>
  <c r="BB136" i="267" s="1"/>
  <c r="AW136" i="267"/>
  <c r="CN135" i="267"/>
  <c r="CI135" i="267"/>
  <c r="CH135" i="267"/>
  <c r="CM135" i="267" s="1"/>
  <c r="CG135" i="267"/>
  <c r="CL135" i="267" s="1"/>
  <c r="CD135" i="267"/>
  <c r="CC135" i="267"/>
  <c r="BZ135" i="267"/>
  <c r="BY135" i="267"/>
  <c r="BV135" i="267"/>
  <c r="BU135" i="267"/>
  <c r="BP135" i="267"/>
  <c r="BO135" i="267"/>
  <c r="BN135" i="267"/>
  <c r="BM135" i="267"/>
  <c r="BR135" i="267" s="1"/>
  <c r="BL135" i="267"/>
  <c r="BH135" i="267"/>
  <c r="BG135" i="267"/>
  <c r="BF135" i="267"/>
  <c r="BE135" i="267"/>
  <c r="BA135" i="267"/>
  <c r="AX135" i="267"/>
  <c r="BB135" i="267" s="1"/>
  <c r="AW135" i="267"/>
  <c r="CN134" i="267"/>
  <c r="CI134" i="267"/>
  <c r="CH134" i="267"/>
  <c r="CM134" i="267" s="1"/>
  <c r="CG134" i="267"/>
  <c r="CL134" i="267" s="1"/>
  <c r="CD134" i="267"/>
  <c r="CC134" i="267"/>
  <c r="BZ134" i="267"/>
  <c r="BY134" i="267"/>
  <c r="BV134" i="267"/>
  <c r="BU134" i="267"/>
  <c r="BP134" i="267"/>
  <c r="BO134" i="267"/>
  <c r="BN134" i="267"/>
  <c r="BM134" i="267"/>
  <c r="BR134" i="267" s="1"/>
  <c r="BL134" i="267"/>
  <c r="BH134" i="267"/>
  <c r="BG134" i="267"/>
  <c r="BF134" i="267"/>
  <c r="BE134" i="267"/>
  <c r="BA134" i="267"/>
  <c r="AX134" i="267"/>
  <c r="BB134" i="267" s="1"/>
  <c r="AW134" i="267"/>
  <c r="CN133" i="267"/>
  <c r="CI133" i="267"/>
  <c r="CH133" i="267"/>
  <c r="CM133" i="267" s="1"/>
  <c r="CG133" i="267"/>
  <c r="CL133" i="267" s="1"/>
  <c r="CD133" i="267"/>
  <c r="CC133" i="267"/>
  <c r="BZ133" i="267"/>
  <c r="BY133" i="267"/>
  <c r="BV133" i="267"/>
  <c r="BU133" i="267"/>
  <c r="BP133" i="267"/>
  <c r="BO133" i="267"/>
  <c r="BN133" i="267"/>
  <c r="BM133" i="267"/>
  <c r="BR133" i="267" s="1"/>
  <c r="BL133" i="267"/>
  <c r="BH133" i="267"/>
  <c r="BG133" i="267"/>
  <c r="BF133" i="267"/>
  <c r="BE133" i="267"/>
  <c r="BA133" i="267"/>
  <c r="AX133" i="267"/>
  <c r="BB133" i="267" s="1"/>
  <c r="AW133" i="267"/>
  <c r="CN132" i="267"/>
  <c r="CI132" i="267"/>
  <c r="CH132" i="267"/>
  <c r="CM132" i="267" s="1"/>
  <c r="CG132" i="267"/>
  <c r="CL132" i="267" s="1"/>
  <c r="CD132" i="267"/>
  <c r="CC132" i="267"/>
  <c r="BZ132" i="267"/>
  <c r="BY132" i="267"/>
  <c r="BV132" i="267"/>
  <c r="BU132" i="267"/>
  <c r="BP132" i="267"/>
  <c r="BO132" i="267"/>
  <c r="BN132" i="267"/>
  <c r="BM132" i="267"/>
  <c r="BR132" i="267" s="1"/>
  <c r="BL132" i="267"/>
  <c r="BH132" i="267"/>
  <c r="BG132" i="267"/>
  <c r="BF132" i="267"/>
  <c r="BE132" i="267"/>
  <c r="BA132" i="267"/>
  <c r="AX132" i="267"/>
  <c r="BB132" i="267" s="1"/>
  <c r="AW132" i="267"/>
  <c r="CN131" i="267"/>
  <c r="CI131" i="267"/>
  <c r="CH131" i="267"/>
  <c r="CM131" i="267" s="1"/>
  <c r="CG131" i="267"/>
  <c r="CL131" i="267" s="1"/>
  <c r="CD131" i="267"/>
  <c r="CC131" i="267"/>
  <c r="BZ131" i="267"/>
  <c r="BY131" i="267"/>
  <c r="BV131" i="267"/>
  <c r="BU131" i="267"/>
  <c r="BP131" i="267"/>
  <c r="BO131" i="267"/>
  <c r="BN131" i="267"/>
  <c r="BM131" i="267"/>
  <c r="BR131" i="267" s="1"/>
  <c r="BL131" i="267"/>
  <c r="BH131" i="267"/>
  <c r="BG131" i="267"/>
  <c r="BF131" i="267"/>
  <c r="BE131" i="267"/>
  <c r="BA131" i="267"/>
  <c r="AX131" i="267"/>
  <c r="BB131" i="267" s="1"/>
  <c r="AW131" i="267"/>
  <c r="CN130" i="267"/>
  <c r="CI130" i="267"/>
  <c r="CH130" i="267"/>
  <c r="CM130" i="267" s="1"/>
  <c r="CG130" i="267"/>
  <c r="CD130" i="267"/>
  <c r="CC130" i="267"/>
  <c r="BZ130" i="267"/>
  <c r="BY130" i="267"/>
  <c r="BV130" i="267"/>
  <c r="BU130" i="267"/>
  <c r="BP130" i="267"/>
  <c r="BO130" i="267"/>
  <c r="BN130" i="267"/>
  <c r="BM130" i="267"/>
  <c r="BR130" i="267" s="1"/>
  <c r="BL130" i="267"/>
  <c r="BH130" i="267"/>
  <c r="BG130" i="267"/>
  <c r="BF130" i="267"/>
  <c r="BE130" i="267"/>
  <c r="BA130" i="267"/>
  <c r="AX130" i="267"/>
  <c r="BB130" i="267" s="1"/>
  <c r="AW130" i="267"/>
  <c r="CN129" i="267"/>
  <c r="CI129" i="267"/>
  <c r="CH129" i="267"/>
  <c r="CM129" i="267" s="1"/>
  <c r="CG129" i="267"/>
  <c r="CL129" i="267" s="1"/>
  <c r="CD129" i="267"/>
  <c r="CC129" i="267"/>
  <c r="BZ129" i="267"/>
  <c r="BY129" i="267"/>
  <c r="BV129" i="267"/>
  <c r="BU129" i="267"/>
  <c r="BP129" i="267"/>
  <c r="BO129" i="267"/>
  <c r="BN129" i="267"/>
  <c r="BM129" i="267"/>
  <c r="BR129" i="267" s="1"/>
  <c r="BL129" i="267"/>
  <c r="BH129" i="267"/>
  <c r="BG129" i="267"/>
  <c r="BF129" i="267"/>
  <c r="BE129" i="267"/>
  <c r="BA129" i="267"/>
  <c r="AX129" i="267"/>
  <c r="BB129" i="267" s="1"/>
  <c r="AW129" i="267"/>
  <c r="CN128" i="267"/>
  <c r="CI128" i="267"/>
  <c r="CH128" i="267"/>
  <c r="CM128" i="267" s="1"/>
  <c r="CG128" i="267"/>
  <c r="CL128" i="267" s="1"/>
  <c r="CD128" i="267"/>
  <c r="CC128" i="267"/>
  <c r="BZ128" i="267"/>
  <c r="BY128" i="267"/>
  <c r="BV128" i="267"/>
  <c r="BU128" i="267"/>
  <c r="BP128" i="267"/>
  <c r="BO128" i="267"/>
  <c r="BN128" i="267"/>
  <c r="BM128" i="267"/>
  <c r="BR128" i="267" s="1"/>
  <c r="BL128" i="267"/>
  <c r="BH128" i="267"/>
  <c r="BG128" i="267"/>
  <c r="BF128" i="267"/>
  <c r="BE128" i="267"/>
  <c r="BA128" i="267"/>
  <c r="AX128" i="267"/>
  <c r="BB128" i="267" s="1"/>
  <c r="AW128" i="267"/>
  <c r="CN127" i="267"/>
  <c r="CI127" i="267"/>
  <c r="CH127" i="267"/>
  <c r="CM127" i="267" s="1"/>
  <c r="CG127" i="267"/>
  <c r="CD127" i="267"/>
  <c r="CC127" i="267"/>
  <c r="BZ127" i="267"/>
  <c r="BY127" i="267"/>
  <c r="BV127" i="267"/>
  <c r="BU127" i="267"/>
  <c r="BP127" i="267"/>
  <c r="BO127" i="267"/>
  <c r="BN127" i="267"/>
  <c r="BM127" i="267"/>
  <c r="BR127" i="267" s="1"/>
  <c r="BL127" i="267"/>
  <c r="BH127" i="267"/>
  <c r="BG127" i="267"/>
  <c r="BF127" i="267"/>
  <c r="BE127" i="267"/>
  <c r="BA127" i="267"/>
  <c r="AX127" i="267"/>
  <c r="AW127" i="267"/>
  <c r="CN126" i="267"/>
  <c r="CI126" i="267"/>
  <c r="CH126" i="267"/>
  <c r="CM126" i="267" s="1"/>
  <c r="CG126" i="267"/>
  <c r="CL126" i="267" s="1"/>
  <c r="CD126" i="267"/>
  <c r="CC126" i="267"/>
  <c r="BZ126" i="267"/>
  <c r="BY126" i="267"/>
  <c r="BV126" i="267"/>
  <c r="BU126" i="267"/>
  <c r="BP126" i="267"/>
  <c r="BO126" i="267"/>
  <c r="BN126" i="267"/>
  <c r="BM126" i="267"/>
  <c r="BR126" i="267" s="1"/>
  <c r="BL126" i="267"/>
  <c r="BH126" i="267"/>
  <c r="BG126" i="267"/>
  <c r="BF126" i="267"/>
  <c r="BE126" i="267"/>
  <c r="BA126" i="267"/>
  <c r="AX126" i="267"/>
  <c r="BB126" i="267" s="1"/>
  <c r="AW126" i="267"/>
  <c r="CN125" i="267"/>
  <c r="CI125" i="267"/>
  <c r="CH125" i="267"/>
  <c r="CM125" i="267" s="1"/>
  <c r="CG125" i="267"/>
  <c r="CL125" i="267" s="1"/>
  <c r="CD125" i="267"/>
  <c r="CC125" i="267"/>
  <c r="BZ125" i="267"/>
  <c r="BY125" i="267"/>
  <c r="BV125" i="267"/>
  <c r="BU125" i="267"/>
  <c r="BP125" i="267"/>
  <c r="BO125" i="267"/>
  <c r="BN125" i="267"/>
  <c r="BM125" i="267"/>
  <c r="BR125" i="267" s="1"/>
  <c r="BL125" i="267"/>
  <c r="BH125" i="267"/>
  <c r="BG125" i="267"/>
  <c r="BF125" i="267"/>
  <c r="BE125" i="267"/>
  <c r="BA125" i="267"/>
  <c r="AX125" i="267"/>
  <c r="BB125" i="267" s="1"/>
  <c r="AW125" i="267"/>
  <c r="CN124" i="267"/>
  <c r="CI124" i="267"/>
  <c r="CH124" i="267"/>
  <c r="CM124" i="267" s="1"/>
  <c r="CG124" i="267"/>
  <c r="CD124" i="267"/>
  <c r="CC124" i="267"/>
  <c r="BZ124" i="267"/>
  <c r="BY124" i="267"/>
  <c r="BV124" i="267"/>
  <c r="BU124" i="267"/>
  <c r="BP124" i="267"/>
  <c r="BO124" i="267"/>
  <c r="BN124" i="267"/>
  <c r="BM124" i="267"/>
  <c r="BR124" i="267" s="1"/>
  <c r="BL124" i="267"/>
  <c r="BH124" i="267"/>
  <c r="BG124" i="267"/>
  <c r="BF124" i="267"/>
  <c r="BE124" i="267"/>
  <c r="BA124" i="267"/>
  <c r="AX124" i="267"/>
  <c r="BB124" i="267" s="1"/>
  <c r="AW124" i="267"/>
  <c r="CN123" i="267"/>
  <c r="CI123" i="267"/>
  <c r="CH123" i="267"/>
  <c r="CM123" i="267" s="1"/>
  <c r="CG123" i="267"/>
  <c r="CD123" i="267"/>
  <c r="CC123" i="267"/>
  <c r="BZ123" i="267"/>
  <c r="BY123" i="267"/>
  <c r="BV123" i="267"/>
  <c r="BU123" i="267"/>
  <c r="BP123" i="267"/>
  <c r="BO123" i="267"/>
  <c r="BN123" i="267"/>
  <c r="BM123" i="267"/>
  <c r="BR123" i="267" s="1"/>
  <c r="BL123" i="267"/>
  <c r="BH123" i="267"/>
  <c r="BG123" i="267"/>
  <c r="BF123" i="267"/>
  <c r="BE123" i="267"/>
  <c r="BA123" i="267"/>
  <c r="AX123" i="267"/>
  <c r="AW123" i="267"/>
  <c r="CN122" i="267"/>
  <c r="CI122" i="267"/>
  <c r="CH122" i="267"/>
  <c r="CM122" i="267" s="1"/>
  <c r="CG122" i="267"/>
  <c r="CL122" i="267" s="1"/>
  <c r="CD122" i="267"/>
  <c r="CC122" i="267"/>
  <c r="BZ122" i="267"/>
  <c r="BY122" i="267"/>
  <c r="BV122" i="267"/>
  <c r="BU122" i="267"/>
  <c r="BP122" i="267"/>
  <c r="BO122" i="267"/>
  <c r="BN122" i="267"/>
  <c r="BM122" i="267"/>
  <c r="BR122" i="267" s="1"/>
  <c r="BL122" i="267"/>
  <c r="BH122" i="267"/>
  <c r="BG122" i="267"/>
  <c r="BF122" i="267"/>
  <c r="BE122" i="267"/>
  <c r="BA122" i="267"/>
  <c r="AX122" i="267"/>
  <c r="BB122" i="267" s="1"/>
  <c r="AW122" i="267"/>
  <c r="CN121" i="267"/>
  <c r="CI121" i="267"/>
  <c r="CH121" i="267"/>
  <c r="CM121" i="267" s="1"/>
  <c r="CG121" i="267"/>
  <c r="CL121" i="267" s="1"/>
  <c r="CD121" i="267"/>
  <c r="CC121" i="267"/>
  <c r="BZ121" i="267"/>
  <c r="BY121" i="267"/>
  <c r="BV121" i="267"/>
  <c r="BU121" i="267"/>
  <c r="BP121" i="267"/>
  <c r="BO121" i="267"/>
  <c r="BN121" i="267"/>
  <c r="BM121" i="267"/>
  <c r="BR121" i="267" s="1"/>
  <c r="BL121" i="267"/>
  <c r="BH121" i="267"/>
  <c r="BG121" i="267"/>
  <c r="BF121" i="267"/>
  <c r="BE121" i="267"/>
  <c r="BA121" i="267"/>
  <c r="AX121" i="267"/>
  <c r="BB121" i="267" s="1"/>
  <c r="AW121" i="267"/>
  <c r="CN120" i="267"/>
  <c r="CI120" i="267"/>
  <c r="CH120" i="267"/>
  <c r="CM120" i="267" s="1"/>
  <c r="CG120" i="267"/>
  <c r="CL120" i="267" s="1"/>
  <c r="CD120" i="267"/>
  <c r="CC120" i="267"/>
  <c r="BZ120" i="267"/>
  <c r="BY120" i="267"/>
  <c r="BV120" i="267"/>
  <c r="BU120" i="267"/>
  <c r="BP120" i="267"/>
  <c r="BO120" i="267"/>
  <c r="BN120" i="267"/>
  <c r="BM120" i="267"/>
  <c r="BR120" i="267" s="1"/>
  <c r="BL120" i="267"/>
  <c r="BH120" i="267"/>
  <c r="BG120" i="267"/>
  <c r="BF120" i="267"/>
  <c r="BE120" i="267"/>
  <c r="BA120" i="267"/>
  <c r="AX120" i="267"/>
  <c r="BB120" i="267" s="1"/>
  <c r="AW120" i="267"/>
  <c r="CN119" i="267"/>
  <c r="CI119" i="267"/>
  <c r="CH119" i="267"/>
  <c r="CM119" i="267" s="1"/>
  <c r="CG119" i="267"/>
  <c r="CD119" i="267"/>
  <c r="CC119" i="267"/>
  <c r="BZ119" i="267"/>
  <c r="BY119" i="267"/>
  <c r="BV119" i="267"/>
  <c r="BU119" i="267"/>
  <c r="BP119" i="267"/>
  <c r="BO119" i="267"/>
  <c r="BN119" i="267"/>
  <c r="BM119" i="267"/>
  <c r="BR119" i="267" s="1"/>
  <c r="BL119" i="267"/>
  <c r="BH119" i="267"/>
  <c r="BG119" i="267"/>
  <c r="BF119" i="267"/>
  <c r="BE119" i="267"/>
  <c r="BA119" i="267"/>
  <c r="AX119" i="267"/>
  <c r="BB119" i="267" s="1"/>
  <c r="AW119" i="267"/>
  <c r="CN118" i="267"/>
  <c r="CI118" i="267"/>
  <c r="CH118" i="267"/>
  <c r="CM118" i="267" s="1"/>
  <c r="CG118" i="267"/>
  <c r="CL118" i="267" s="1"/>
  <c r="CD118" i="267"/>
  <c r="CC118" i="267"/>
  <c r="BZ118" i="267"/>
  <c r="BY118" i="267"/>
  <c r="BV118" i="267"/>
  <c r="BU118" i="267"/>
  <c r="BP118" i="267"/>
  <c r="BO118" i="267"/>
  <c r="BN118" i="267"/>
  <c r="BM118" i="267"/>
  <c r="BR118" i="267" s="1"/>
  <c r="BL118" i="267"/>
  <c r="BH118" i="267"/>
  <c r="BG118" i="267"/>
  <c r="BF118" i="267"/>
  <c r="BE118" i="267"/>
  <c r="BA118" i="267"/>
  <c r="AX118" i="267"/>
  <c r="BB118" i="267" s="1"/>
  <c r="AW118" i="267"/>
  <c r="CN117" i="267"/>
  <c r="CI117" i="267"/>
  <c r="CH117" i="267"/>
  <c r="CM117" i="267" s="1"/>
  <c r="CG117" i="267"/>
  <c r="CL117" i="267" s="1"/>
  <c r="CD117" i="267"/>
  <c r="CC117" i="267"/>
  <c r="BZ117" i="267"/>
  <c r="BY117" i="267"/>
  <c r="BV117" i="267"/>
  <c r="BU117" i="267"/>
  <c r="BP117" i="267"/>
  <c r="BO117" i="267"/>
  <c r="BN117" i="267"/>
  <c r="BM117" i="267"/>
  <c r="BR117" i="267" s="1"/>
  <c r="BL117" i="267"/>
  <c r="BH117" i="267"/>
  <c r="BG117" i="267"/>
  <c r="BF117" i="267"/>
  <c r="BE117" i="267"/>
  <c r="BA117" i="267"/>
  <c r="AX117" i="267"/>
  <c r="BB117" i="267" s="1"/>
  <c r="AW117" i="267"/>
  <c r="CN116" i="267"/>
  <c r="CI116" i="267"/>
  <c r="CH116" i="267"/>
  <c r="CM116" i="267" s="1"/>
  <c r="CG116" i="267"/>
  <c r="CL116" i="267" s="1"/>
  <c r="CD116" i="267"/>
  <c r="CC116" i="267"/>
  <c r="BZ116" i="267"/>
  <c r="BY116" i="267"/>
  <c r="BV116" i="267"/>
  <c r="BU116" i="267"/>
  <c r="BP116" i="267"/>
  <c r="BO116" i="267"/>
  <c r="BN116" i="267"/>
  <c r="BM116" i="267"/>
  <c r="BR116" i="267" s="1"/>
  <c r="BL116" i="267"/>
  <c r="BH116" i="267"/>
  <c r="BG116" i="267"/>
  <c r="BF116" i="267"/>
  <c r="BE116" i="267"/>
  <c r="BA116" i="267"/>
  <c r="AX116" i="267"/>
  <c r="BB116" i="267" s="1"/>
  <c r="AW116" i="267"/>
  <c r="CN115" i="267"/>
  <c r="CI115" i="267"/>
  <c r="CH115" i="267"/>
  <c r="CM115" i="267" s="1"/>
  <c r="CG115" i="267"/>
  <c r="CD115" i="267"/>
  <c r="CC115" i="267"/>
  <c r="BZ115" i="267"/>
  <c r="BY115" i="267"/>
  <c r="BV115" i="267"/>
  <c r="BU115" i="267"/>
  <c r="BP115" i="267"/>
  <c r="BO115" i="267"/>
  <c r="BN115" i="267"/>
  <c r="BM115" i="267"/>
  <c r="BR115" i="267" s="1"/>
  <c r="BL115" i="267"/>
  <c r="BH115" i="267"/>
  <c r="BG115" i="267"/>
  <c r="BF115" i="267"/>
  <c r="BE115" i="267"/>
  <c r="BA115" i="267"/>
  <c r="AX115" i="267"/>
  <c r="BB115" i="267" s="1"/>
  <c r="AW115" i="267"/>
  <c r="CN114" i="267"/>
  <c r="CI114" i="267"/>
  <c r="CH114" i="267"/>
  <c r="CM114" i="267" s="1"/>
  <c r="CG114" i="267"/>
  <c r="CL114" i="267" s="1"/>
  <c r="CD114" i="267"/>
  <c r="CC114" i="267"/>
  <c r="BZ114" i="267"/>
  <c r="BY114" i="267"/>
  <c r="BV114" i="267"/>
  <c r="BU114" i="267"/>
  <c r="BP114" i="267"/>
  <c r="BO114" i="267"/>
  <c r="BN114" i="267"/>
  <c r="BM114" i="267"/>
  <c r="BR114" i="267" s="1"/>
  <c r="BL114" i="267"/>
  <c r="BH114" i="267"/>
  <c r="BG114" i="267"/>
  <c r="BF114" i="267"/>
  <c r="BE114" i="267"/>
  <c r="BA114" i="267"/>
  <c r="AX114" i="267"/>
  <c r="BB114" i="267" s="1"/>
  <c r="AW114" i="267"/>
  <c r="CN113" i="267"/>
  <c r="CI113" i="267"/>
  <c r="CH113" i="267"/>
  <c r="CM113" i="267" s="1"/>
  <c r="CG113" i="267"/>
  <c r="CL113" i="267" s="1"/>
  <c r="CD113" i="267"/>
  <c r="CC113" i="267"/>
  <c r="BZ113" i="267"/>
  <c r="BY113" i="267"/>
  <c r="BV113" i="267"/>
  <c r="BU113" i="267"/>
  <c r="BP113" i="267"/>
  <c r="BO113" i="267"/>
  <c r="BN113" i="267"/>
  <c r="BM113" i="267"/>
  <c r="BR113" i="267" s="1"/>
  <c r="BL113" i="267"/>
  <c r="BH113" i="267"/>
  <c r="BG113" i="267"/>
  <c r="BF113" i="267"/>
  <c r="BE113" i="267"/>
  <c r="BA113" i="267"/>
  <c r="AX113" i="267"/>
  <c r="BB113" i="267" s="1"/>
  <c r="AW113" i="267"/>
  <c r="CN112" i="267"/>
  <c r="CI112" i="267"/>
  <c r="CH112" i="267"/>
  <c r="CM112" i="267" s="1"/>
  <c r="CG112" i="267"/>
  <c r="CL112" i="267" s="1"/>
  <c r="CD112" i="267"/>
  <c r="CC112" i="267"/>
  <c r="BZ112" i="267"/>
  <c r="BY112" i="267"/>
  <c r="BV112" i="267"/>
  <c r="BU112" i="267"/>
  <c r="BP112" i="267"/>
  <c r="BO112" i="267"/>
  <c r="BN112" i="267"/>
  <c r="BM112" i="267"/>
  <c r="BR112" i="267" s="1"/>
  <c r="BL112" i="267"/>
  <c r="BH112" i="267"/>
  <c r="BG112" i="267"/>
  <c r="BF112" i="267"/>
  <c r="BE112" i="267"/>
  <c r="BA112" i="267"/>
  <c r="AX112" i="267"/>
  <c r="BB112" i="267" s="1"/>
  <c r="AW112" i="267"/>
  <c r="CN111" i="267"/>
  <c r="CI111" i="267"/>
  <c r="CH111" i="267"/>
  <c r="CM111" i="267" s="1"/>
  <c r="CG111" i="267"/>
  <c r="CL111" i="267" s="1"/>
  <c r="CD111" i="267"/>
  <c r="CC111" i="267"/>
  <c r="BZ111" i="267"/>
  <c r="BY111" i="267"/>
  <c r="BV111" i="267"/>
  <c r="BU111" i="267"/>
  <c r="BP111" i="267"/>
  <c r="BO111" i="267"/>
  <c r="BN111" i="267"/>
  <c r="BM111" i="267"/>
  <c r="BR111" i="267" s="1"/>
  <c r="BL111" i="267"/>
  <c r="BH111" i="267"/>
  <c r="BG111" i="267"/>
  <c r="BF111" i="267"/>
  <c r="BE111" i="267"/>
  <c r="BA111" i="267"/>
  <c r="AX111" i="267"/>
  <c r="AW111" i="267"/>
  <c r="CN110" i="267"/>
  <c r="CI110" i="267"/>
  <c r="CH110" i="267"/>
  <c r="CM110" i="267" s="1"/>
  <c r="CG110" i="267"/>
  <c r="CL110" i="267" s="1"/>
  <c r="CD110" i="267"/>
  <c r="CC110" i="267"/>
  <c r="BZ110" i="267"/>
  <c r="BY110" i="267"/>
  <c r="BV110" i="267"/>
  <c r="BU110" i="267"/>
  <c r="BP110" i="267"/>
  <c r="BO110" i="267"/>
  <c r="BN110" i="267"/>
  <c r="BM110" i="267"/>
  <c r="BR110" i="267" s="1"/>
  <c r="BL110" i="267"/>
  <c r="BH110" i="267"/>
  <c r="BG110" i="267"/>
  <c r="BF110" i="267"/>
  <c r="BE110" i="267"/>
  <c r="BA110" i="267"/>
  <c r="AX110" i="267"/>
  <c r="BB110" i="267" s="1"/>
  <c r="AW110" i="267"/>
  <c r="CN109" i="267"/>
  <c r="CI109" i="267"/>
  <c r="CH109" i="267"/>
  <c r="CM109" i="267" s="1"/>
  <c r="CG109" i="267"/>
  <c r="CL109" i="267" s="1"/>
  <c r="CD109" i="267"/>
  <c r="CC109" i="267"/>
  <c r="BZ109" i="267"/>
  <c r="BY109" i="267"/>
  <c r="BV109" i="267"/>
  <c r="BU109" i="267"/>
  <c r="BP109" i="267"/>
  <c r="BO109" i="267"/>
  <c r="BN109" i="267"/>
  <c r="BM109" i="267"/>
  <c r="BR109" i="267" s="1"/>
  <c r="BL109" i="267"/>
  <c r="BH109" i="267"/>
  <c r="BG109" i="267"/>
  <c r="BF109" i="267"/>
  <c r="BE109" i="267"/>
  <c r="BA109" i="267"/>
  <c r="AX109" i="267"/>
  <c r="BB109" i="267" s="1"/>
  <c r="AW109" i="267"/>
  <c r="CN108" i="267"/>
  <c r="CI108" i="267"/>
  <c r="CH108" i="267"/>
  <c r="CM108" i="267" s="1"/>
  <c r="CG108" i="267"/>
  <c r="CD108" i="267"/>
  <c r="CC108" i="267"/>
  <c r="BZ108" i="267"/>
  <c r="BY108" i="267"/>
  <c r="BV108" i="267"/>
  <c r="BU108" i="267"/>
  <c r="BP108" i="267"/>
  <c r="BO108" i="267"/>
  <c r="BN108" i="267"/>
  <c r="BM108" i="267"/>
  <c r="BR108" i="267" s="1"/>
  <c r="BL108" i="267"/>
  <c r="BH108" i="267"/>
  <c r="BG108" i="267"/>
  <c r="BF108" i="267"/>
  <c r="BE108" i="267"/>
  <c r="BA108" i="267"/>
  <c r="AX108" i="267"/>
  <c r="BB108" i="267" s="1"/>
  <c r="AW108" i="267"/>
  <c r="CN107" i="267"/>
  <c r="CI107" i="267"/>
  <c r="CH107" i="267"/>
  <c r="CM107" i="267" s="1"/>
  <c r="CG107" i="267"/>
  <c r="CL107" i="267" s="1"/>
  <c r="CD107" i="267"/>
  <c r="CC107" i="267"/>
  <c r="BZ107" i="267"/>
  <c r="BY107" i="267"/>
  <c r="BV107" i="267"/>
  <c r="BU107" i="267"/>
  <c r="BP107" i="267"/>
  <c r="BO107" i="267"/>
  <c r="BN107" i="267"/>
  <c r="BM107" i="267"/>
  <c r="BR107" i="267" s="1"/>
  <c r="BL107" i="267"/>
  <c r="BH107" i="267"/>
  <c r="BG107" i="267"/>
  <c r="BF107" i="267"/>
  <c r="BE107" i="267"/>
  <c r="BA107" i="267"/>
  <c r="AX107" i="267"/>
  <c r="BB107" i="267" s="1"/>
  <c r="AW107" i="267"/>
  <c r="CN106" i="267"/>
  <c r="CI106" i="267"/>
  <c r="CH106" i="267"/>
  <c r="CM106" i="267" s="1"/>
  <c r="CG106" i="267"/>
  <c r="CL106" i="267" s="1"/>
  <c r="CD106" i="267"/>
  <c r="CC106" i="267"/>
  <c r="BZ106" i="267"/>
  <c r="BY106" i="267"/>
  <c r="BV106" i="267"/>
  <c r="BU106" i="267"/>
  <c r="BP106" i="267"/>
  <c r="BO106" i="267"/>
  <c r="BN106" i="267"/>
  <c r="BM106" i="267"/>
  <c r="BR106" i="267" s="1"/>
  <c r="BL106" i="267"/>
  <c r="BH106" i="267"/>
  <c r="BG106" i="267"/>
  <c r="BF106" i="267"/>
  <c r="BE106" i="267"/>
  <c r="BA106" i="267"/>
  <c r="AX106" i="267"/>
  <c r="BB106" i="267" s="1"/>
  <c r="AW106" i="267"/>
  <c r="CN105" i="267"/>
  <c r="CI105" i="267"/>
  <c r="CH105" i="267"/>
  <c r="CM105" i="267" s="1"/>
  <c r="CG105" i="267"/>
  <c r="CL105" i="267" s="1"/>
  <c r="CD105" i="267"/>
  <c r="CC105" i="267"/>
  <c r="BZ105" i="267"/>
  <c r="BY105" i="267"/>
  <c r="BV105" i="267"/>
  <c r="BU105" i="267"/>
  <c r="BP105" i="267"/>
  <c r="BO105" i="267"/>
  <c r="BN105" i="267"/>
  <c r="BM105" i="267"/>
  <c r="BR105" i="267" s="1"/>
  <c r="BL105" i="267"/>
  <c r="BH105" i="267"/>
  <c r="BG105" i="267"/>
  <c r="BF105" i="267"/>
  <c r="BE105" i="267"/>
  <c r="BA105" i="267"/>
  <c r="AX105" i="267"/>
  <c r="BB105" i="267" s="1"/>
  <c r="AW105" i="267"/>
  <c r="CN104" i="267"/>
  <c r="CI104" i="267"/>
  <c r="CH104" i="267"/>
  <c r="CM104" i="267" s="1"/>
  <c r="CG104" i="267"/>
  <c r="CD104" i="267"/>
  <c r="CC104" i="267"/>
  <c r="BZ104" i="267"/>
  <c r="BY104" i="267"/>
  <c r="BV104" i="267"/>
  <c r="BU104" i="267"/>
  <c r="BP104" i="267"/>
  <c r="BO104" i="267"/>
  <c r="BN104" i="267"/>
  <c r="BM104" i="267"/>
  <c r="BR104" i="267" s="1"/>
  <c r="BL104" i="267"/>
  <c r="BH104" i="267"/>
  <c r="BG104" i="267"/>
  <c r="BF104" i="267"/>
  <c r="BE104" i="267"/>
  <c r="BA104" i="267"/>
  <c r="AX104" i="267"/>
  <c r="BB104" i="267" s="1"/>
  <c r="AW104" i="267"/>
  <c r="CN103" i="267"/>
  <c r="CI103" i="267"/>
  <c r="CH103" i="267"/>
  <c r="CM103" i="267" s="1"/>
  <c r="CG103" i="267"/>
  <c r="CL103" i="267" s="1"/>
  <c r="CD103" i="267"/>
  <c r="CC103" i="267"/>
  <c r="BZ103" i="267"/>
  <c r="BY103" i="267"/>
  <c r="BV103" i="267"/>
  <c r="BU103" i="267"/>
  <c r="BP103" i="267"/>
  <c r="BO103" i="267"/>
  <c r="BN103" i="267"/>
  <c r="BM103" i="267"/>
  <c r="BR103" i="267" s="1"/>
  <c r="BL103" i="267"/>
  <c r="BH103" i="267"/>
  <c r="BG103" i="267"/>
  <c r="BF103" i="267"/>
  <c r="BE103" i="267"/>
  <c r="BA103" i="267"/>
  <c r="AX103" i="267"/>
  <c r="BB103" i="267" s="1"/>
  <c r="AW103" i="267"/>
  <c r="CN102" i="267"/>
  <c r="CI102" i="267"/>
  <c r="CH102" i="267"/>
  <c r="CM102" i="267" s="1"/>
  <c r="CG102" i="267"/>
  <c r="CL102" i="267" s="1"/>
  <c r="CD102" i="267"/>
  <c r="CC102" i="267"/>
  <c r="BZ102" i="267"/>
  <c r="BY102" i="267"/>
  <c r="BV102" i="267"/>
  <c r="BU102" i="267"/>
  <c r="BP102" i="267"/>
  <c r="BO102" i="267"/>
  <c r="BN102" i="267"/>
  <c r="BM102" i="267"/>
  <c r="BR102" i="267" s="1"/>
  <c r="BL102" i="267"/>
  <c r="BH102" i="267"/>
  <c r="BG102" i="267"/>
  <c r="BF102" i="267"/>
  <c r="BE102" i="267"/>
  <c r="BA102" i="267"/>
  <c r="AX102" i="267"/>
  <c r="BB102" i="267" s="1"/>
  <c r="AW102" i="267"/>
  <c r="CN101" i="267"/>
  <c r="CI101" i="267"/>
  <c r="CH101" i="267"/>
  <c r="CM101" i="267" s="1"/>
  <c r="CG101" i="267"/>
  <c r="CL101" i="267" s="1"/>
  <c r="CD101" i="267"/>
  <c r="CC101" i="267"/>
  <c r="BZ101" i="267"/>
  <c r="BY101" i="267"/>
  <c r="BV101" i="267"/>
  <c r="BU101" i="267"/>
  <c r="BP101" i="267"/>
  <c r="BO101" i="267"/>
  <c r="BN101" i="267"/>
  <c r="BM101" i="267"/>
  <c r="BR101" i="267" s="1"/>
  <c r="BL101" i="267"/>
  <c r="BH101" i="267"/>
  <c r="BG101" i="267"/>
  <c r="BF101" i="267"/>
  <c r="BE101" i="267"/>
  <c r="BA101" i="267"/>
  <c r="AX101" i="267"/>
  <c r="BB101" i="267" s="1"/>
  <c r="AW101" i="267"/>
  <c r="CN100" i="267"/>
  <c r="CI100" i="267"/>
  <c r="CH100" i="267"/>
  <c r="CM100" i="267" s="1"/>
  <c r="CG100" i="267"/>
  <c r="CL100" i="267" s="1"/>
  <c r="CD100" i="267"/>
  <c r="CC100" i="267"/>
  <c r="BZ100" i="267"/>
  <c r="BY100" i="267"/>
  <c r="BV100" i="267"/>
  <c r="BU100" i="267"/>
  <c r="BP100" i="267"/>
  <c r="BO100" i="267"/>
  <c r="BN100" i="267"/>
  <c r="BM100" i="267"/>
  <c r="BR100" i="267" s="1"/>
  <c r="BL100" i="267"/>
  <c r="BH100" i="267"/>
  <c r="BG100" i="267"/>
  <c r="BF100" i="267"/>
  <c r="BE100" i="267"/>
  <c r="BA100" i="267"/>
  <c r="AX100" i="267"/>
  <c r="BB100" i="267" s="1"/>
  <c r="AW100" i="267"/>
  <c r="CN99" i="267"/>
  <c r="CI99" i="267"/>
  <c r="CH99" i="267"/>
  <c r="CM99" i="267" s="1"/>
  <c r="CG99" i="267"/>
  <c r="CL99" i="267" s="1"/>
  <c r="CD99" i="267"/>
  <c r="CC99" i="267"/>
  <c r="BZ99" i="267"/>
  <c r="BY99" i="267"/>
  <c r="BV99" i="267"/>
  <c r="BU99" i="267"/>
  <c r="BP99" i="267"/>
  <c r="BO99" i="267"/>
  <c r="BN99" i="267"/>
  <c r="BM99" i="267"/>
  <c r="BR99" i="267" s="1"/>
  <c r="BL99" i="267"/>
  <c r="BH99" i="267"/>
  <c r="BG99" i="267"/>
  <c r="BF99" i="267"/>
  <c r="BE99" i="267"/>
  <c r="BA99" i="267"/>
  <c r="AX99" i="267"/>
  <c r="BB99" i="267" s="1"/>
  <c r="AW99" i="267"/>
  <c r="CN98" i="267"/>
  <c r="CI98" i="267"/>
  <c r="CH98" i="267"/>
  <c r="CM98" i="267" s="1"/>
  <c r="CG98" i="267"/>
  <c r="CD98" i="267"/>
  <c r="CC98" i="267"/>
  <c r="BZ98" i="267"/>
  <c r="BY98" i="267"/>
  <c r="BV98" i="267"/>
  <c r="BU98" i="267"/>
  <c r="BP98" i="267"/>
  <c r="BO98" i="267"/>
  <c r="BN98" i="267"/>
  <c r="BM98" i="267"/>
  <c r="BR98" i="267" s="1"/>
  <c r="BL98" i="267"/>
  <c r="BH98" i="267"/>
  <c r="BG98" i="267"/>
  <c r="BF98" i="267"/>
  <c r="BE98" i="267"/>
  <c r="BA98" i="267"/>
  <c r="AX98" i="267"/>
  <c r="AW98" i="267"/>
  <c r="CN97" i="267"/>
  <c r="CI97" i="267"/>
  <c r="CH97" i="267"/>
  <c r="CM97" i="267" s="1"/>
  <c r="CG97" i="267"/>
  <c r="CL97" i="267" s="1"/>
  <c r="CD97" i="267"/>
  <c r="CC97" i="267"/>
  <c r="BZ97" i="267"/>
  <c r="BY97" i="267"/>
  <c r="BV97" i="267"/>
  <c r="BU97" i="267"/>
  <c r="BP97" i="267"/>
  <c r="BO97" i="267"/>
  <c r="BN97" i="267"/>
  <c r="BM97" i="267"/>
  <c r="BR97" i="267" s="1"/>
  <c r="BL97" i="267"/>
  <c r="BH97" i="267"/>
  <c r="BG97" i="267"/>
  <c r="BF97" i="267"/>
  <c r="BE97" i="267"/>
  <c r="BA97" i="267"/>
  <c r="AX97" i="267"/>
  <c r="BB97" i="267" s="1"/>
  <c r="AW97" i="267"/>
  <c r="CN96" i="267"/>
  <c r="CI96" i="267"/>
  <c r="CH96" i="267"/>
  <c r="CM96" i="267" s="1"/>
  <c r="CG96" i="267"/>
  <c r="CL96" i="267" s="1"/>
  <c r="CD96" i="267"/>
  <c r="CC96" i="267"/>
  <c r="BZ96" i="267"/>
  <c r="BY96" i="267"/>
  <c r="BV96" i="267"/>
  <c r="BU96" i="267"/>
  <c r="BP96" i="267"/>
  <c r="BO96" i="267"/>
  <c r="BN96" i="267"/>
  <c r="BM96" i="267"/>
  <c r="BR96" i="267" s="1"/>
  <c r="BL96" i="267"/>
  <c r="BH96" i="267"/>
  <c r="BG96" i="267"/>
  <c r="BF96" i="267"/>
  <c r="BE96" i="267"/>
  <c r="BA96" i="267"/>
  <c r="AX96" i="267"/>
  <c r="BB96" i="267" s="1"/>
  <c r="AW96" i="267"/>
  <c r="CN95" i="267"/>
  <c r="CI95" i="267"/>
  <c r="CH95" i="267"/>
  <c r="CM95" i="267" s="1"/>
  <c r="CG95" i="267"/>
  <c r="CD95" i="267"/>
  <c r="CC95" i="267"/>
  <c r="BZ95" i="267"/>
  <c r="BY95" i="267"/>
  <c r="BV95" i="267"/>
  <c r="BU95" i="267"/>
  <c r="BP95" i="267"/>
  <c r="BO95" i="267"/>
  <c r="BN95" i="267"/>
  <c r="BM95" i="267"/>
  <c r="BR95" i="267" s="1"/>
  <c r="BL95" i="267"/>
  <c r="BH95" i="267"/>
  <c r="BG95" i="267"/>
  <c r="BF95" i="267"/>
  <c r="BE95" i="267"/>
  <c r="BA95" i="267"/>
  <c r="AX95" i="267"/>
  <c r="BB95" i="267" s="1"/>
  <c r="AW95" i="267"/>
  <c r="CN94" i="267"/>
  <c r="CI94" i="267"/>
  <c r="CH94" i="267"/>
  <c r="CM94" i="267" s="1"/>
  <c r="CG94" i="267"/>
  <c r="CL94" i="267" s="1"/>
  <c r="CD94" i="267"/>
  <c r="CC94" i="267"/>
  <c r="BZ94" i="267"/>
  <c r="BY94" i="267"/>
  <c r="BV94" i="267"/>
  <c r="BU94" i="267"/>
  <c r="BP94" i="267"/>
  <c r="BO94" i="267"/>
  <c r="BN94" i="267"/>
  <c r="BM94" i="267"/>
  <c r="BR94" i="267" s="1"/>
  <c r="BL94" i="267"/>
  <c r="BH94" i="267"/>
  <c r="BG94" i="267"/>
  <c r="BF94" i="267"/>
  <c r="BE94" i="267"/>
  <c r="BA94" i="267"/>
  <c r="AX94" i="267"/>
  <c r="AW94" i="267"/>
  <c r="CN93" i="267"/>
  <c r="CI93" i="267"/>
  <c r="CH93" i="267"/>
  <c r="CM93" i="267" s="1"/>
  <c r="CG93" i="267"/>
  <c r="CL93" i="267" s="1"/>
  <c r="CD93" i="267"/>
  <c r="CC93" i="267"/>
  <c r="BZ93" i="267"/>
  <c r="BY93" i="267"/>
  <c r="BV93" i="267"/>
  <c r="BU93" i="267"/>
  <c r="BP93" i="267"/>
  <c r="BO93" i="267"/>
  <c r="BN93" i="267"/>
  <c r="BM93" i="267"/>
  <c r="BR93" i="267" s="1"/>
  <c r="BL93" i="267"/>
  <c r="BH93" i="267"/>
  <c r="BG93" i="267"/>
  <c r="BF93" i="267"/>
  <c r="BE93" i="267"/>
  <c r="BA93" i="267"/>
  <c r="AX93" i="267"/>
  <c r="BB93" i="267" s="1"/>
  <c r="AW93" i="267"/>
  <c r="CN92" i="267"/>
  <c r="CI92" i="267"/>
  <c r="CH92" i="267"/>
  <c r="CM92" i="267" s="1"/>
  <c r="CG92" i="267"/>
  <c r="CL92" i="267" s="1"/>
  <c r="CD92" i="267"/>
  <c r="CC92" i="267"/>
  <c r="BZ92" i="267"/>
  <c r="BY92" i="267"/>
  <c r="BV92" i="267"/>
  <c r="BU92" i="267"/>
  <c r="BP92" i="267"/>
  <c r="BO92" i="267"/>
  <c r="BN92" i="267"/>
  <c r="BM92" i="267"/>
  <c r="BR92" i="267" s="1"/>
  <c r="BL92" i="267"/>
  <c r="BH92" i="267"/>
  <c r="BG92" i="267"/>
  <c r="BF92" i="267"/>
  <c r="BE92" i="267"/>
  <c r="BA92" i="267"/>
  <c r="AX92" i="267"/>
  <c r="BB92" i="267" s="1"/>
  <c r="AW92" i="267"/>
  <c r="CN91" i="267"/>
  <c r="CI91" i="267"/>
  <c r="CH91" i="267"/>
  <c r="CM91" i="267" s="1"/>
  <c r="CG91" i="267"/>
  <c r="CL91" i="267" s="1"/>
  <c r="CD91" i="267"/>
  <c r="CC91" i="267"/>
  <c r="BZ91" i="267"/>
  <c r="BY91" i="267"/>
  <c r="BV91" i="267"/>
  <c r="BU91" i="267"/>
  <c r="BP91" i="267"/>
  <c r="BO91" i="267"/>
  <c r="BN91" i="267"/>
  <c r="BM91" i="267"/>
  <c r="BR91" i="267" s="1"/>
  <c r="BL91" i="267"/>
  <c r="BH91" i="267"/>
  <c r="BG91" i="267"/>
  <c r="BF91" i="267"/>
  <c r="BE91" i="267"/>
  <c r="BA91" i="267"/>
  <c r="AX91" i="267"/>
  <c r="BB91" i="267" s="1"/>
  <c r="AW91" i="267"/>
  <c r="CN90" i="267"/>
  <c r="CI90" i="267"/>
  <c r="CH90" i="267"/>
  <c r="CM90" i="267" s="1"/>
  <c r="CG90" i="267"/>
  <c r="CL90" i="267" s="1"/>
  <c r="CD90" i="267"/>
  <c r="CC90" i="267"/>
  <c r="BZ90" i="267"/>
  <c r="BY90" i="267"/>
  <c r="BV90" i="267"/>
  <c r="BU90" i="267"/>
  <c r="BP90" i="267"/>
  <c r="BO90" i="267"/>
  <c r="BN90" i="267"/>
  <c r="BM90" i="267"/>
  <c r="BR90" i="267" s="1"/>
  <c r="BL90" i="267"/>
  <c r="BH90" i="267"/>
  <c r="BG90" i="267"/>
  <c r="BF90" i="267"/>
  <c r="BE90" i="267"/>
  <c r="BA90" i="267"/>
  <c r="AX90" i="267"/>
  <c r="AW90" i="267"/>
  <c r="CN89" i="267"/>
  <c r="CI89" i="267"/>
  <c r="CH89" i="267"/>
  <c r="CM89" i="267" s="1"/>
  <c r="CG89" i="267"/>
  <c r="CL89" i="267" s="1"/>
  <c r="CD89" i="267"/>
  <c r="CC89" i="267"/>
  <c r="BZ89" i="267"/>
  <c r="BY89" i="267"/>
  <c r="BV89" i="267"/>
  <c r="BU89" i="267"/>
  <c r="BP89" i="267"/>
  <c r="BO89" i="267"/>
  <c r="BN89" i="267"/>
  <c r="BM89" i="267"/>
  <c r="BR89" i="267" s="1"/>
  <c r="BL89" i="267"/>
  <c r="BH89" i="267"/>
  <c r="BG89" i="267"/>
  <c r="BF89" i="267"/>
  <c r="BE89" i="267"/>
  <c r="BA89" i="267"/>
  <c r="AX89" i="267"/>
  <c r="BB89" i="267" s="1"/>
  <c r="AW89" i="267"/>
  <c r="CN88" i="267"/>
  <c r="CI88" i="267"/>
  <c r="CH88" i="267"/>
  <c r="CM88" i="267" s="1"/>
  <c r="CG88" i="267"/>
  <c r="CL88" i="267" s="1"/>
  <c r="CD88" i="267"/>
  <c r="CC88" i="267"/>
  <c r="BZ88" i="267"/>
  <c r="BY88" i="267"/>
  <c r="BV88" i="267"/>
  <c r="BU88" i="267"/>
  <c r="BP88" i="267"/>
  <c r="BO88" i="267"/>
  <c r="BN88" i="267"/>
  <c r="BM88" i="267"/>
  <c r="BR88" i="267" s="1"/>
  <c r="BL88" i="267"/>
  <c r="BH88" i="267"/>
  <c r="BG88" i="267"/>
  <c r="BF88" i="267"/>
  <c r="BE88" i="267"/>
  <c r="BA88" i="267"/>
  <c r="AX88" i="267"/>
  <c r="BB88" i="267" s="1"/>
  <c r="AW88" i="267"/>
  <c r="CN87" i="267"/>
  <c r="CI87" i="267"/>
  <c r="CH87" i="267"/>
  <c r="CM87" i="267" s="1"/>
  <c r="CG87" i="267"/>
  <c r="CL87" i="267" s="1"/>
  <c r="CD87" i="267"/>
  <c r="CC87" i="267"/>
  <c r="BZ87" i="267"/>
  <c r="BY87" i="267"/>
  <c r="BV87" i="267"/>
  <c r="BU87" i="267"/>
  <c r="BP87" i="267"/>
  <c r="BO87" i="267"/>
  <c r="BN87" i="267"/>
  <c r="BM87" i="267"/>
  <c r="BR87" i="267" s="1"/>
  <c r="BL87" i="267"/>
  <c r="BH87" i="267"/>
  <c r="BG87" i="267"/>
  <c r="BF87" i="267"/>
  <c r="BE87" i="267"/>
  <c r="BA87" i="267"/>
  <c r="AX87" i="267"/>
  <c r="BB87" i="267" s="1"/>
  <c r="AW87" i="267"/>
  <c r="CN86" i="267"/>
  <c r="CI86" i="267"/>
  <c r="CH86" i="267"/>
  <c r="CM86" i="267" s="1"/>
  <c r="CG86" i="267"/>
  <c r="CL86" i="267" s="1"/>
  <c r="CD86" i="267"/>
  <c r="CC86" i="267"/>
  <c r="BZ86" i="267"/>
  <c r="BY86" i="267"/>
  <c r="BV86" i="267"/>
  <c r="BU86" i="267"/>
  <c r="BP86" i="267"/>
  <c r="BO86" i="267"/>
  <c r="BN86" i="267"/>
  <c r="BM86" i="267"/>
  <c r="BR86" i="267" s="1"/>
  <c r="BL86" i="267"/>
  <c r="BH86" i="267"/>
  <c r="BG86" i="267"/>
  <c r="BF86" i="267"/>
  <c r="BE86" i="267"/>
  <c r="BA86" i="267"/>
  <c r="AX86" i="267"/>
  <c r="AW86" i="267"/>
  <c r="CN85" i="267"/>
  <c r="CI85" i="267"/>
  <c r="CH85" i="267"/>
  <c r="CM85" i="267" s="1"/>
  <c r="CG85" i="267"/>
  <c r="CL85" i="267" s="1"/>
  <c r="CD85" i="267"/>
  <c r="CC85" i="267"/>
  <c r="BZ85" i="267"/>
  <c r="BY85" i="267"/>
  <c r="BV85" i="267"/>
  <c r="BU85" i="267"/>
  <c r="BP85" i="267"/>
  <c r="BO85" i="267"/>
  <c r="BN85" i="267"/>
  <c r="BM85" i="267"/>
  <c r="BR85" i="267" s="1"/>
  <c r="BL85" i="267"/>
  <c r="BH85" i="267"/>
  <c r="BG85" i="267"/>
  <c r="BF85" i="267"/>
  <c r="BE85" i="267"/>
  <c r="BA85" i="267"/>
  <c r="AX85" i="267"/>
  <c r="BB85" i="267" s="1"/>
  <c r="AW85" i="267"/>
  <c r="CN84" i="267"/>
  <c r="CI84" i="267"/>
  <c r="CH84" i="267"/>
  <c r="CM84" i="267" s="1"/>
  <c r="CG84" i="267"/>
  <c r="CL84" i="267" s="1"/>
  <c r="CD84" i="267"/>
  <c r="CC84" i="267"/>
  <c r="BZ84" i="267"/>
  <c r="BY84" i="267"/>
  <c r="BV84" i="267"/>
  <c r="BU84" i="267"/>
  <c r="BP84" i="267"/>
  <c r="BO84" i="267"/>
  <c r="BN84" i="267"/>
  <c r="BM84" i="267"/>
  <c r="BR84" i="267" s="1"/>
  <c r="BL84" i="267"/>
  <c r="BH84" i="267"/>
  <c r="BG84" i="267"/>
  <c r="BF84" i="267"/>
  <c r="BE84" i="267"/>
  <c r="BA84" i="267"/>
  <c r="AX84" i="267"/>
  <c r="BB84" i="267" s="1"/>
  <c r="AW84" i="267"/>
  <c r="CN83" i="267"/>
  <c r="CI83" i="267"/>
  <c r="CH83" i="267"/>
  <c r="CM83" i="267" s="1"/>
  <c r="CG83" i="267"/>
  <c r="CL83" i="267" s="1"/>
  <c r="CD83" i="267"/>
  <c r="CC83" i="267"/>
  <c r="BZ83" i="267"/>
  <c r="BY83" i="267"/>
  <c r="BV83" i="267"/>
  <c r="BU83" i="267"/>
  <c r="BP83" i="267"/>
  <c r="BO83" i="267"/>
  <c r="BN83" i="267"/>
  <c r="BM83" i="267"/>
  <c r="BR83" i="267" s="1"/>
  <c r="BL83" i="267"/>
  <c r="BH83" i="267"/>
  <c r="BG83" i="267"/>
  <c r="BF83" i="267"/>
  <c r="BE83" i="267"/>
  <c r="BA83" i="267"/>
  <c r="AX83" i="267"/>
  <c r="BB83" i="267" s="1"/>
  <c r="AW83" i="267"/>
  <c r="CN82" i="267"/>
  <c r="CI82" i="267"/>
  <c r="CH82" i="267"/>
  <c r="CM82" i="267" s="1"/>
  <c r="CG82" i="267"/>
  <c r="CD82" i="267"/>
  <c r="CC82" i="267"/>
  <c r="BZ82" i="267"/>
  <c r="BY82" i="267"/>
  <c r="BV82" i="267"/>
  <c r="BU82" i="267"/>
  <c r="BP82" i="267"/>
  <c r="BO82" i="267"/>
  <c r="BN82" i="267"/>
  <c r="BM82" i="267"/>
  <c r="BR82" i="267" s="1"/>
  <c r="BL82" i="267"/>
  <c r="BH82" i="267"/>
  <c r="BG82" i="267"/>
  <c r="BF82" i="267"/>
  <c r="BE82" i="267"/>
  <c r="BA82" i="267"/>
  <c r="AX82" i="267"/>
  <c r="BB82" i="267" s="1"/>
  <c r="AW82" i="267"/>
  <c r="CN81" i="267"/>
  <c r="CI81" i="267"/>
  <c r="CH81" i="267"/>
  <c r="CM81" i="267" s="1"/>
  <c r="CG81" i="267"/>
  <c r="CL81" i="267" s="1"/>
  <c r="CD81" i="267"/>
  <c r="CC81" i="267"/>
  <c r="BZ81" i="267"/>
  <c r="BY81" i="267"/>
  <c r="BV81" i="267"/>
  <c r="BU81" i="267"/>
  <c r="BP81" i="267"/>
  <c r="BO81" i="267"/>
  <c r="BN81" i="267"/>
  <c r="BM81" i="267"/>
  <c r="BR81" i="267" s="1"/>
  <c r="BL81" i="267"/>
  <c r="BH81" i="267"/>
  <c r="BG81" i="267"/>
  <c r="BF81" i="267"/>
  <c r="BE81" i="267"/>
  <c r="BA81" i="267"/>
  <c r="AX81" i="267"/>
  <c r="BB81" i="267" s="1"/>
  <c r="AW81" i="267"/>
  <c r="CN80" i="267"/>
  <c r="CI80" i="267"/>
  <c r="CH80" i="267"/>
  <c r="CM80" i="267" s="1"/>
  <c r="CG80" i="267"/>
  <c r="CL80" i="267" s="1"/>
  <c r="CD80" i="267"/>
  <c r="CC80" i="267"/>
  <c r="BZ80" i="267"/>
  <c r="BY80" i="267"/>
  <c r="BV80" i="267"/>
  <c r="BU80" i="267"/>
  <c r="BP80" i="267"/>
  <c r="BO80" i="267"/>
  <c r="BN80" i="267"/>
  <c r="BM80" i="267"/>
  <c r="BR80" i="267" s="1"/>
  <c r="BL80" i="267"/>
  <c r="BH80" i="267"/>
  <c r="BG80" i="267"/>
  <c r="BF80" i="267"/>
  <c r="BE80" i="267"/>
  <c r="BA80" i="267"/>
  <c r="AX80" i="267"/>
  <c r="BB80" i="267" s="1"/>
  <c r="AW80" i="267"/>
  <c r="CN79" i="267"/>
  <c r="CI79" i="267"/>
  <c r="CH79" i="267"/>
  <c r="CM79" i="267" s="1"/>
  <c r="CG79" i="267"/>
  <c r="CD79" i="267"/>
  <c r="CC79" i="267"/>
  <c r="BZ79" i="267"/>
  <c r="BY79" i="267"/>
  <c r="BV79" i="267"/>
  <c r="BU79" i="267"/>
  <c r="BP79" i="267"/>
  <c r="BO79" i="267"/>
  <c r="BN79" i="267"/>
  <c r="BM79" i="267"/>
  <c r="BR79" i="267" s="1"/>
  <c r="BL79" i="267"/>
  <c r="BH79" i="267"/>
  <c r="BG79" i="267"/>
  <c r="BF79" i="267"/>
  <c r="BE79" i="267"/>
  <c r="BA79" i="267"/>
  <c r="AX79" i="267"/>
  <c r="BB79" i="267" s="1"/>
  <c r="AW79" i="267"/>
  <c r="CN78" i="267"/>
  <c r="CI78" i="267"/>
  <c r="CH78" i="267"/>
  <c r="CM78" i="267" s="1"/>
  <c r="CG78" i="267"/>
  <c r="CD78" i="267"/>
  <c r="CC78" i="267"/>
  <c r="BZ78" i="267"/>
  <c r="BY78" i="267"/>
  <c r="BV78" i="267"/>
  <c r="BU78" i="267"/>
  <c r="BP78" i="267"/>
  <c r="BO78" i="267"/>
  <c r="BN78" i="267"/>
  <c r="BM78" i="267"/>
  <c r="BR78" i="267" s="1"/>
  <c r="BL78" i="267"/>
  <c r="BH78" i="267"/>
  <c r="BG78" i="267"/>
  <c r="BF78" i="267"/>
  <c r="BE78" i="267"/>
  <c r="BA78" i="267"/>
  <c r="AX78" i="267"/>
  <c r="AW78" i="267"/>
  <c r="CN77" i="267"/>
  <c r="CI77" i="267"/>
  <c r="CH77" i="267"/>
  <c r="CM77" i="267" s="1"/>
  <c r="CG77" i="267"/>
  <c r="CL77" i="267" s="1"/>
  <c r="CD77" i="267"/>
  <c r="CC77" i="267"/>
  <c r="BZ77" i="267"/>
  <c r="BY77" i="267"/>
  <c r="BV77" i="267"/>
  <c r="BU77" i="267"/>
  <c r="BP77" i="267"/>
  <c r="BO77" i="267"/>
  <c r="BN77" i="267"/>
  <c r="BM77" i="267"/>
  <c r="BR77" i="267" s="1"/>
  <c r="BL77" i="267"/>
  <c r="BH77" i="267"/>
  <c r="BG77" i="267"/>
  <c r="BF77" i="267"/>
  <c r="BE77" i="267"/>
  <c r="BA77" i="267"/>
  <c r="AX77" i="267"/>
  <c r="BB77" i="267" s="1"/>
  <c r="AW77" i="267"/>
  <c r="CN76" i="267"/>
  <c r="CI76" i="267"/>
  <c r="CH76" i="267"/>
  <c r="CM76" i="267" s="1"/>
  <c r="CG76" i="267"/>
  <c r="CL76" i="267" s="1"/>
  <c r="CD76" i="267"/>
  <c r="CC76" i="267"/>
  <c r="BZ76" i="267"/>
  <c r="BY76" i="267"/>
  <c r="BV76" i="267"/>
  <c r="BU76" i="267"/>
  <c r="BP76" i="267"/>
  <c r="BO76" i="267"/>
  <c r="BN76" i="267"/>
  <c r="BM76" i="267"/>
  <c r="BR76" i="267" s="1"/>
  <c r="BL76" i="267"/>
  <c r="BH76" i="267"/>
  <c r="BG76" i="267"/>
  <c r="BF76" i="267"/>
  <c r="BE76" i="267"/>
  <c r="BA76" i="267"/>
  <c r="AX76" i="267"/>
  <c r="BB76" i="267" s="1"/>
  <c r="AW76" i="267"/>
  <c r="CN75" i="267"/>
  <c r="CI75" i="267"/>
  <c r="CH75" i="267"/>
  <c r="CM75" i="267" s="1"/>
  <c r="CG75" i="267"/>
  <c r="CL75" i="267" s="1"/>
  <c r="CD75" i="267"/>
  <c r="CC75" i="267"/>
  <c r="BZ75" i="267"/>
  <c r="BY75" i="267"/>
  <c r="BV75" i="267"/>
  <c r="BU75" i="267"/>
  <c r="BP75" i="267"/>
  <c r="BO75" i="267"/>
  <c r="BN75" i="267"/>
  <c r="BM75" i="267"/>
  <c r="BR75" i="267" s="1"/>
  <c r="BL75" i="267"/>
  <c r="BH75" i="267"/>
  <c r="BG75" i="267"/>
  <c r="BF75" i="267"/>
  <c r="BE75" i="267"/>
  <c r="BA75" i="267"/>
  <c r="AX75" i="267"/>
  <c r="BB75" i="267" s="1"/>
  <c r="AW75" i="267"/>
  <c r="CN74" i="267"/>
  <c r="CI74" i="267"/>
  <c r="CH74" i="267"/>
  <c r="CM74" i="267" s="1"/>
  <c r="CG74" i="267"/>
  <c r="CD74" i="267"/>
  <c r="CC74" i="267"/>
  <c r="BZ74" i="267"/>
  <c r="BY74" i="267"/>
  <c r="BV74" i="267"/>
  <c r="BU74" i="267"/>
  <c r="BP74" i="267"/>
  <c r="BO74" i="267"/>
  <c r="BN74" i="267"/>
  <c r="BM74" i="267"/>
  <c r="BR74" i="267" s="1"/>
  <c r="BL74" i="267"/>
  <c r="BH74" i="267"/>
  <c r="BG74" i="267"/>
  <c r="BF74" i="267"/>
  <c r="BE74" i="267"/>
  <c r="BA74" i="267"/>
  <c r="AX74" i="267"/>
  <c r="AW74" i="267"/>
  <c r="CN73" i="267"/>
  <c r="CI73" i="267"/>
  <c r="CH73" i="267"/>
  <c r="CM73" i="267" s="1"/>
  <c r="CG73" i="267"/>
  <c r="CL73" i="267" s="1"/>
  <c r="CD73" i="267"/>
  <c r="CC73" i="267"/>
  <c r="BZ73" i="267"/>
  <c r="BY73" i="267"/>
  <c r="BV73" i="267"/>
  <c r="BU73" i="267"/>
  <c r="BP73" i="267"/>
  <c r="BO73" i="267"/>
  <c r="BN73" i="267"/>
  <c r="BM73" i="267"/>
  <c r="BR73" i="267" s="1"/>
  <c r="BL73" i="267"/>
  <c r="BH73" i="267"/>
  <c r="BG73" i="267"/>
  <c r="BF73" i="267"/>
  <c r="BE73" i="267"/>
  <c r="BA73" i="267"/>
  <c r="AX73" i="267"/>
  <c r="BB73" i="267" s="1"/>
  <c r="AW73" i="267"/>
  <c r="CN72" i="267"/>
  <c r="CI72" i="267"/>
  <c r="CH72" i="267"/>
  <c r="CM72" i="267" s="1"/>
  <c r="CG72" i="267"/>
  <c r="CL72" i="267" s="1"/>
  <c r="CD72" i="267"/>
  <c r="CC72" i="267"/>
  <c r="BZ72" i="267"/>
  <c r="BY72" i="267"/>
  <c r="BV72" i="267"/>
  <c r="BU72" i="267"/>
  <c r="BP72" i="267"/>
  <c r="BO72" i="267"/>
  <c r="BN72" i="267"/>
  <c r="BM72" i="267"/>
  <c r="BR72" i="267" s="1"/>
  <c r="BL72" i="267"/>
  <c r="BH72" i="267"/>
  <c r="BG72" i="267"/>
  <c r="BF72" i="267"/>
  <c r="BE72" i="267"/>
  <c r="BA72" i="267"/>
  <c r="AX72" i="267"/>
  <c r="BB72" i="267" s="1"/>
  <c r="AW72" i="267"/>
  <c r="CN71" i="267"/>
  <c r="CI71" i="267"/>
  <c r="CH71" i="267"/>
  <c r="CM71" i="267" s="1"/>
  <c r="CG71" i="267"/>
  <c r="CL71" i="267" s="1"/>
  <c r="CD71" i="267"/>
  <c r="CC71" i="267"/>
  <c r="BZ71" i="267"/>
  <c r="BY71" i="267"/>
  <c r="BV71" i="267"/>
  <c r="BU71" i="267"/>
  <c r="BP71" i="267"/>
  <c r="BO71" i="267"/>
  <c r="BN71" i="267"/>
  <c r="BM71" i="267"/>
  <c r="BR71" i="267" s="1"/>
  <c r="BL71" i="267"/>
  <c r="BH71" i="267"/>
  <c r="BG71" i="267"/>
  <c r="BF71" i="267"/>
  <c r="BE71" i="267"/>
  <c r="BA71" i="267"/>
  <c r="AX71" i="267"/>
  <c r="BB71" i="267" s="1"/>
  <c r="AW71" i="267"/>
  <c r="CN70" i="267"/>
  <c r="CI70" i="267"/>
  <c r="CH70" i="267"/>
  <c r="CM70" i="267" s="1"/>
  <c r="CG70" i="267"/>
  <c r="CL70" i="267" s="1"/>
  <c r="CD70" i="267"/>
  <c r="CC70" i="267"/>
  <c r="BZ70" i="267"/>
  <c r="BY70" i="267"/>
  <c r="BV70" i="267"/>
  <c r="BU70" i="267"/>
  <c r="BP70" i="267"/>
  <c r="BO70" i="267"/>
  <c r="BN70" i="267"/>
  <c r="BM70" i="267"/>
  <c r="BR70" i="267" s="1"/>
  <c r="BL70" i="267"/>
  <c r="BH70" i="267"/>
  <c r="BG70" i="267"/>
  <c r="BF70" i="267"/>
  <c r="BE70" i="267"/>
  <c r="BA70" i="267"/>
  <c r="AX70" i="267"/>
  <c r="AW70" i="267"/>
  <c r="CN69" i="267"/>
  <c r="CI69" i="267"/>
  <c r="CH69" i="267"/>
  <c r="CM69" i="267" s="1"/>
  <c r="CG69" i="267"/>
  <c r="CL69" i="267" s="1"/>
  <c r="CD69" i="267"/>
  <c r="CC69" i="267"/>
  <c r="BZ69" i="267"/>
  <c r="BY69" i="267"/>
  <c r="BV69" i="267"/>
  <c r="BU69" i="267"/>
  <c r="BP69" i="267"/>
  <c r="BO69" i="267"/>
  <c r="BN69" i="267"/>
  <c r="BM69" i="267"/>
  <c r="BR69" i="267" s="1"/>
  <c r="BL69" i="267"/>
  <c r="BH69" i="267"/>
  <c r="BG69" i="267"/>
  <c r="BF69" i="267"/>
  <c r="BE69" i="267"/>
  <c r="BA69" i="267"/>
  <c r="AX69" i="267"/>
  <c r="BB69" i="267" s="1"/>
  <c r="AW69" i="267"/>
  <c r="CN68" i="267"/>
  <c r="CI68" i="267"/>
  <c r="CH68" i="267"/>
  <c r="CM68" i="267" s="1"/>
  <c r="CG68" i="267"/>
  <c r="CL68" i="267" s="1"/>
  <c r="CD68" i="267"/>
  <c r="CC68" i="267"/>
  <c r="BZ68" i="267"/>
  <c r="BY68" i="267"/>
  <c r="BV68" i="267"/>
  <c r="BU68" i="267"/>
  <c r="BP68" i="267"/>
  <c r="BO68" i="267"/>
  <c r="BN68" i="267"/>
  <c r="BM68" i="267"/>
  <c r="BR68" i="267" s="1"/>
  <c r="BL68" i="267"/>
  <c r="BH68" i="267"/>
  <c r="BG68" i="267"/>
  <c r="BF68" i="267"/>
  <c r="BE68" i="267"/>
  <c r="BA68" i="267"/>
  <c r="AX68" i="267"/>
  <c r="BB68" i="267" s="1"/>
  <c r="AW68" i="267"/>
  <c r="CN67" i="267"/>
  <c r="CI67" i="267"/>
  <c r="CH67" i="267"/>
  <c r="CM67" i="267" s="1"/>
  <c r="CG67" i="267"/>
  <c r="CL67" i="267" s="1"/>
  <c r="CD67" i="267"/>
  <c r="CC67" i="267"/>
  <c r="BZ67" i="267"/>
  <c r="BY67" i="267"/>
  <c r="BV67" i="267"/>
  <c r="BU67" i="267"/>
  <c r="BP67" i="267"/>
  <c r="BO67" i="267"/>
  <c r="BN67" i="267"/>
  <c r="BM67" i="267"/>
  <c r="BR67" i="267" s="1"/>
  <c r="BL67" i="267"/>
  <c r="BH67" i="267"/>
  <c r="BG67" i="267"/>
  <c r="BF67" i="267"/>
  <c r="BE67" i="267"/>
  <c r="BA67" i="267"/>
  <c r="AX67" i="267"/>
  <c r="BB67" i="267" s="1"/>
  <c r="AW67" i="267"/>
  <c r="CN66" i="267"/>
  <c r="CI66" i="267"/>
  <c r="CH66" i="267"/>
  <c r="CM66" i="267" s="1"/>
  <c r="CG66" i="267"/>
  <c r="CD66" i="267"/>
  <c r="CC66" i="267"/>
  <c r="BZ66" i="267"/>
  <c r="BY66" i="267"/>
  <c r="BV66" i="267"/>
  <c r="BU66" i="267"/>
  <c r="BP66" i="267"/>
  <c r="BO66" i="267"/>
  <c r="BN66" i="267"/>
  <c r="BM66" i="267"/>
  <c r="BR66" i="267" s="1"/>
  <c r="BL66" i="267"/>
  <c r="BH66" i="267"/>
  <c r="BG66" i="267"/>
  <c r="BF66" i="267"/>
  <c r="BE66" i="267"/>
  <c r="BA66" i="267"/>
  <c r="AX66" i="267"/>
  <c r="AW66" i="267"/>
  <c r="CN65" i="267"/>
  <c r="CI65" i="267"/>
  <c r="CH65" i="267"/>
  <c r="CM65" i="267" s="1"/>
  <c r="CG65" i="267"/>
  <c r="CL65" i="267" s="1"/>
  <c r="CD65" i="267"/>
  <c r="CC65" i="267"/>
  <c r="BZ65" i="267"/>
  <c r="BY65" i="267"/>
  <c r="BV65" i="267"/>
  <c r="BU65" i="267"/>
  <c r="BP65" i="267"/>
  <c r="BO65" i="267"/>
  <c r="BN65" i="267"/>
  <c r="BM65" i="267"/>
  <c r="BR65" i="267" s="1"/>
  <c r="BL65" i="267"/>
  <c r="BH65" i="267"/>
  <c r="BG65" i="267"/>
  <c r="BF65" i="267"/>
  <c r="BE65" i="267"/>
  <c r="BA65" i="267"/>
  <c r="AX65" i="267"/>
  <c r="BB65" i="267" s="1"/>
  <c r="AW65" i="267"/>
  <c r="CN64" i="267"/>
  <c r="CI64" i="267"/>
  <c r="CH64" i="267"/>
  <c r="CM64" i="267" s="1"/>
  <c r="CG64" i="267"/>
  <c r="CL64" i="267" s="1"/>
  <c r="CD64" i="267"/>
  <c r="CC64" i="267"/>
  <c r="BZ64" i="267"/>
  <c r="BY64" i="267"/>
  <c r="BV64" i="267"/>
  <c r="BU64" i="267"/>
  <c r="BP64" i="267"/>
  <c r="BO64" i="267"/>
  <c r="BN64" i="267"/>
  <c r="BM64" i="267"/>
  <c r="BR64" i="267" s="1"/>
  <c r="BL64" i="267"/>
  <c r="BH64" i="267"/>
  <c r="BG64" i="267"/>
  <c r="BF64" i="267"/>
  <c r="BE64" i="267"/>
  <c r="BA64" i="267"/>
  <c r="AX64" i="267"/>
  <c r="BB64" i="267" s="1"/>
  <c r="AW64" i="267"/>
  <c r="CN63" i="267"/>
  <c r="CI63" i="267"/>
  <c r="CH63" i="267"/>
  <c r="CM63" i="267" s="1"/>
  <c r="CG63" i="267"/>
  <c r="CD63" i="267"/>
  <c r="CC63" i="267"/>
  <c r="BZ63" i="267"/>
  <c r="BY63" i="267"/>
  <c r="BV63" i="267"/>
  <c r="BU63" i="267"/>
  <c r="BP63" i="267"/>
  <c r="BO63" i="267"/>
  <c r="BN63" i="267"/>
  <c r="BM63" i="267"/>
  <c r="BR63" i="267" s="1"/>
  <c r="BL63" i="267"/>
  <c r="BH63" i="267"/>
  <c r="BG63" i="267"/>
  <c r="BF63" i="267"/>
  <c r="BE63" i="267"/>
  <c r="BA63" i="267"/>
  <c r="AX63" i="267"/>
  <c r="BB63" i="267" s="1"/>
  <c r="AW63" i="267"/>
  <c r="CN62" i="267"/>
  <c r="CI62" i="267"/>
  <c r="CH62" i="267"/>
  <c r="CM62" i="267" s="1"/>
  <c r="CG62" i="267"/>
  <c r="CD62" i="267"/>
  <c r="CC62" i="267"/>
  <c r="BZ62" i="267"/>
  <c r="BY62" i="267"/>
  <c r="BV62" i="267"/>
  <c r="BU62" i="267"/>
  <c r="BP62" i="267"/>
  <c r="BO62" i="267"/>
  <c r="BN62" i="267"/>
  <c r="BM62" i="267"/>
  <c r="BR62" i="267" s="1"/>
  <c r="BL62" i="267"/>
  <c r="BH62" i="267"/>
  <c r="BG62" i="267"/>
  <c r="BF62" i="267"/>
  <c r="BE62" i="267"/>
  <c r="BA62" i="267"/>
  <c r="AX62" i="267"/>
  <c r="AW62" i="267"/>
  <c r="CN61" i="267"/>
  <c r="CI61" i="267"/>
  <c r="CH61" i="267"/>
  <c r="CM61" i="267" s="1"/>
  <c r="CG61" i="267"/>
  <c r="CL61" i="267" s="1"/>
  <c r="CD61" i="267"/>
  <c r="CC61" i="267"/>
  <c r="BZ61" i="267"/>
  <c r="BY61" i="267"/>
  <c r="BV61" i="267"/>
  <c r="BU61" i="267"/>
  <c r="BP61" i="267"/>
  <c r="BO61" i="267"/>
  <c r="BN61" i="267"/>
  <c r="BM61" i="267"/>
  <c r="BR61" i="267" s="1"/>
  <c r="BL61" i="267"/>
  <c r="BH61" i="267"/>
  <c r="BG61" i="267"/>
  <c r="BF61" i="267"/>
  <c r="BE61" i="267"/>
  <c r="BA61" i="267"/>
  <c r="AX61" i="267"/>
  <c r="BB61" i="267" s="1"/>
  <c r="AW61" i="267"/>
  <c r="CN60" i="267"/>
  <c r="CI60" i="267"/>
  <c r="CH60" i="267"/>
  <c r="CM60" i="267" s="1"/>
  <c r="CG60" i="267"/>
  <c r="CL60" i="267" s="1"/>
  <c r="CD60" i="267"/>
  <c r="CC60" i="267"/>
  <c r="BZ60" i="267"/>
  <c r="BY60" i="267"/>
  <c r="BV60" i="267"/>
  <c r="BU60" i="267"/>
  <c r="BP60" i="267"/>
  <c r="BO60" i="267"/>
  <c r="BN60" i="267"/>
  <c r="BM60" i="267"/>
  <c r="BR60" i="267" s="1"/>
  <c r="BL60" i="267"/>
  <c r="BH60" i="267"/>
  <c r="BG60" i="267"/>
  <c r="BF60" i="267"/>
  <c r="BE60" i="267"/>
  <c r="BA60" i="267"/>
  <c r="AX60" i="267"/>
  <c r="BB60" i="267" s="1"/>
  <c r="AW60" i="267"/>
  <c r="CN59" i="267"/>
  <c r="CI59" i="267"/>
  <c r="CH59" i="267"/>
  <c r="CM59" i="267" s="1"/>
  <c r="CG59" i="267"/>
  <c r="CL59" i="267" s="1"/>
  <c r="CD59" i="267"/>
  <c r="CC59" i="267"/>
  <c r="BZ59" i="267"/>
  <c r="BY59" i="267"/>
  <c r="BV59" i="267"/>
  <c r="BU59" i="267"/>
  <c r="BP59" i="267"/>
  <c r="BO59" i="267"/>
  <c r="BN59" i="267"/>
  <c r="BM59" i="267"/>
  <c r="BR59" i="267" s="1"/>
  <c r="BL59" i="267"/>
  <c r="BH59" i="267"/>
  <c r="BG59" i="267"/>
  <c r="BF59" i="267"/>
  <c r="BE59" i="267"/>
  <c r="BA59" i="267"/>
  <c r="AX59" i="267"/>
  <c r="BB59" i="267" s="1"/>
  <c r="AW59" i="267"/>
  <c r="CN58" i="267"/>
  <c r="CI58" i="267"/>
  <c r="CH58" i="267"/>
  <c r="CM58" i="267" s="1"/>
  <c r="CG58" i="267"/>
  <c r="CD58" i="267"/>
  <c r="CC58" i="267"/>
  <c r="BZ58" i="267"/>
  <c r="BY58" i="267"/>
  <c r="BV58" i="267"/>
  <c r="BU58" i="267"/>
  <c r="BP58" i="267"/>
  <c r="BO58" i="267"/>
  <c r="BN58" i="267"/>
  <c r="BM58" i="267"/>
  <c r="BR58" i="267" s="1"/>
  <c r="BL58" i="267"/>
  <c r="BH58" i="267"/>
  <c r="BG58" i="267"/>
  <c r="BF58" i="267"/>
  <c r="BE58" i="267"/>
  <c r="BA58" i="267"/>
  <c r="AX58" i="267"/>
  <c r="AW58" i="267"/>
  <c r="CN57" i="267"/>
  <c r="CI57" i="267"/>
  <c r="CH57" i="267"/>
  <c r="CM57" i="267" s="1"/>
  <c r="CG57" i="267"/>
  <c r="CL57" i="267" s="1"/>
  <c r="CD57" i="267"/>
  <c r="CC57" i="267"/>
  <c r="BZ57" i="267"/>
  <c r="BY57" i="267"/>
  <c r="BV57" i="267"/>
  <c r="BU57" i="267"/>
  <c r="BP57" i="267"/>
  <c r="BO57" i="267"/>
  <c r="BN57" i="267"/>
  <c r="BM57" i="267"/>
  <c r="BR57" i="267" s="1"/>
  <c r="BL57" i="267"/>
  <c r="BH57" i="267"/>
  <c r="BG57" i="267"/>
  <c r="BF57" i="267"/>
  <c r="BE57" i="267"/>
  <c r="BA57" i="267"/>
  <c r="AX57" i="267"/>
  <c r="BB57" i="267" s="1"/>
  <c r="AW57" i="267"/>
  <c r="CN56" i="267"/>
  <c r="CI56" i="267"/>
  <c r="CH56" i="267"/>
  <c r="CM56" i="267" s="1"/>
  <c r="CG56" i="267"/>
  <c r="CL56" i="267" s="1"/>
  <c r="CD56" i="267"/>
  <c r="CC56" i="267"/>
  <c r="BZ56" i="267"/>
  <c r="BY56" i="267"/>
  <c r="BV56" i="267"/>
  <c r="BU56" i="267"/>
  <c r="BP56" i="267"/>
  <c r="BO56" i="267"/>
  <c r="BN56" i="267"/>
  <c r="BM56" i="267"/>
  <c r="BR56" i="267" s="1"/>
  <c r="BL56" i="267"/>
  <c r="BH56" i="267"/>
  <c r="BG56" i="267"/>
  <c r="BF56" i="267"/>
  <c r="BE56" i="267"/>
  <c r="BA56" i="267"/>
  <c r="AX56" i="267"/>
  <c r="BB56" i="267" s="1"/>
  <c r="AW56" i="267"/>
  <c r="CN55" i="267"/>
  <c r="CI55" i="267"/>
  <c r="CH55" i="267"/>
  <c r="CM55" i="267" s="1"/>
  <c r="CG55" i="267"/>
  <c r="CL55" i="267" s="1"/>
  <c r="CD55" i="267"/>
  <c r="CC55" i="267"/>
  <c r="BZ55" i="267"/>
  <c r="BY55" i="267"/>
  <c r="BV55" i="267"/>
  <c r="BU55" i="267"/>
  <c r="BP55" i="267"/>
  <c r="BO55" i="267"/>
  <c r="BN55" i="267"/>
  <c r="BM55" i="267"/>
  <c r="BR55" i="267" s="1"/>
  <c r="BL55" i="267"/>
  <c r="BH55" i="267"/>
  <c r="BG55" i="267"/>
  <c r="BF55" i="267"/>
  <c r="BE55" i="267"/>
  <c r="BA55" i="267"/>
  <c r="AX55" i="267"/>
  <c r="BB55" i="267" s="1"/>
  <c r="AW55" i="267"/>
  <c r="CN54" i="267"/>
  <c r="CI54" i="267"/>
  <c r="CH54" i="267"/>
  <c r="CM54" i="267" s="1"/>
  <c r="CG54" i="267"/>
  <c r="CD54" i="267"/>
  <c r="CC54" i="267"/>
  <c r="BZ54" i="267"/>
  <c r="BY54" i="267"/>
  <c r="BV54" i="267"/>
  <c r="BU54" i="267"/>
  <c r="BP54" i="267"/>
  <c r="BO54" i="267"/>
  <c r="BN54" i="267"/>
  <c r="BM54" i="267"/>
  <c r="BR54" i="267" s="1"/>
  <c r="BL54" i="267"/>
  <c r="BH54" i="267"/>
  <c r="BG54" i="267"/>
  <c r="BF54" i="267"/>
  <c r="BE54" i="267"/>
  <c r="BA54" i="267"/>
  <c r="AX54" i="267"/>
  <c r="AW54" i="267"/>
  <c r="CN53" i="267"/>
  <c r="CI53" i="267"/>
  <c r="CH53" i="267"/>
  <c r="CM53" i="267" s="1"/>
  <c r="CG53" i="267"/>
  <c r="CL53" i="267" s="1"/>
  <c r="CD53" i="267"/>
  <c r="CC53" i="267"/>
  <c r="BZ53" i="267"/>
  <c r="BY53" i="267"/>
  <c r="BV53" i="267"/>
  <c r="BU53" i="267"/>
  <c r="BP53" i="267"/>
  <c r="BO53" i="267"/>
  <c r="BN53" i="267"/>
  <c r="BM53" i="267"/>
  <c r="BR53" i="267" s="1"/>
  <c r="BL53" i="267"/>
  <c r="BH53" i="267"/>
  <c r="BG53" i="267"/>
  <c r="BF53" i="267"/>
  <c r="BE53" i="267"/>
  <c r="BA53" i="267"/>
  <c r="AX53" i="267"/>
  <c r="AW53" i="267"/>
  <c r="CN52" i="267"/>
  <c r="CI52" i="267"/>
  <c r="CH52" i="267"/>
  <c r="CM52" i="267" s="1"/>
  <c r="CG52" i="267"/>
  <c r="CL52" i="267" s="1"/>
  <c r="CD52" i="267"/>
  <c r="CC52" i="267"/>
  <c r="BZ52" i="267"/>
  <c r="BY52" i="267"/>
  <c r="BV52" i="267"/>
  <c r="BU52" i="267"/>
  <c r="BP52" i="267"/>
  <c r="BO52" i="267"/>
  <c r="BN52" i="267"/>
  <c r="BM52" i="267"/>
  <c r="BR52" i="267" s="1"/>
  <c r="BL52" i="267"/>
  <c r="BH52" i="267"/>
  <c r="BG52" i="267"/>
  <c r="BF52" i="267"/>
  <c r="BE52" i="267"/>
  <c r="BA52" i="267"/>
  <c r="AX52" i="267"/>
  <c r="BB52" i="267" s="1"/>
  <c r="AW52" i="267"/>
  <c r="CN51" i="267"/>
  <c r="CI51" i="267"/>
  <c r="CH51" i="267"/>
  <c r="CM51" i="267" s="1"/>
  <c r="CG51" i="267"/>
  <c r="CL51" i="267" s="1"/>
  <c r="CD51" i="267"/>
  <c r="CC51" i="267"/>
  <c r="BZ51" i="267"/>
  <c r="BY51" i="267"/>
  <c r="BV51" i="267"/>
  <c r="BU51" i="267"/>
  <c r="BP51" i="267"/>
  <c r="BO51" i="267"/>
  <c r="BN51" i="267"/>
  <c r="BM51" i="267"/>
  <c r="BR51" i="267" s="1"/>
  <c r="BL51" i="267"/>
  <c r="BH51" i="267"/>
  <c r="BG51" i="267"/>
  <c r="BF51" i="267"/>
  <c r="BE51" i="267"/>
  <c r="BA51" i="267"/>
  <c r="AX51" i="267"/>
  <c r="BB51" i="267" s="1"/>
  <c r="AW51" i="267"/>
  <c r="CN50" i="267"/>
  <c r="CI50" i="267"/>
  <c r="CH50" i="267"/>
  <c r="CM50" i="267" s="1"/>
  <c r="CG50" i="267"/>
  <c r="CD50" i="267"/>
  <c r="CC50" i="267"/>
  <c r="BZ50" i="267"/>
  <c r="BY50" i="267"/>
  <c r="BV50" i="267"/>
  <c r="BU50" i="267"/>
  <c r="BP50" i="267"/>
  <c r="BO50" i="267"/>
  <c r="BN50" i="267"/>
  <c r="BM50" i="267"/>
  <c r="BR50" i="267" s="1"/>
  <c r="BL50" i="267"/>
  <c r="BH50" i="267"/>
  <c r="BG50" i="267"/>
  <c r="BF50" i="267"/>
  <c r="BE50" i="267"/>
  <c r="BA50" i="267"/>
  <c r="AX50" i="267"/>
  <c r="AW50" i="267"/>
  <c r="CN49" i="267"/>
  <c r="CI49" i="267"/>
  <c r="CH49" i="267"/>
  <c r="CM49" i="267" s="1"/>
  <c r="CG49" i="267"/>
  <c r="CL49" i="267" s="1"/>
  <c r="CD49" i="267"/>
  <c r="CC49" i="267"/>
  <c r="BZ49" i="267"/>
  <c r="BY49" i="267"/>
  <c r="BV49" i="267"/>
  <c r="BU49" i="267"/>
  <c r="BP49" i="267"/>
  <c r="BO49" i="267"/>
  <c r="BN49" i="267"/>
  <c r="BM49" i="267"/>
  <c r="BR49" i="267" s="1"/>
  <c r="BL49" i="267"/>
  <c r="BH49" i="267"/>
  <c r="BG49" i="267"/>
  <c r="BF49" i="267"/>
  <c r="BE49" i="267"/>
  <c r="BA49" i="267"/>
  <c r="AX49" i="267"/>
  <c r="BB49" i="267" s="1"/>
  <c r="AW49" i="267"/>
  <c r="CN48" i="267"/>
  <c r="CI48" i="267"/>
  <c r="CH48" i="267"/>
  <c r="CM48" i="267" s="1"/>
  <c r="CG48" i="267"/>
  <c r="CL48" i="267" s="1"/>
  <c r="CD48" i="267"/>
  <c r="CC48" i="267"/>
  <c r="BZ48" i="267"/>
  <c r="BY48" i="267"/>
  <c r="BV48" i="267"/>
  <c r="BU48" i="267"/>
  <c r="BP48" i="267"/>
  <c r="BO48" i="267"/>
  <c r="BN48" i="267"/>
  <c r="BM48" i="267"/>
  <c r="BR48" i="267" s="1"/>
  <c r="BL48" i="267"/>
  <c r="BH48" i="267"/>
  <c r="BG48" i="267"/>
  <c r="BF48" i="267"/>
  <c r="BE48" i="267"/>
  <c r="BA48" i="267"/>
  <c r="AX48" i="267"/>
  <c r="BB48" i="267" s="1"/>
  <c r="AW48" i="267"/>
  <c r="CN47" i="267"/>
  <c r="CI47" i="267"/>
  <c r="CH47" i="267"/>
  <c r="CM47" i="267" s="1"/>
  <c r="CG47" i="267"/>
  <c r="CD47" i="267"/>
  <c r="CC47" i="267"/>
  <c r="BZ47" i="267"/>
  <c r="BY47" i="267"/>
  <c r="BV47" i="267"/>
  <c r="BU47" i="267"/>
  <c r="BP47" i="267"/>
  <c r="BO47" i="267"/>
  <c r="BN47" i="267"/>
  <c r="BM47" i="267"/>
  <c r="BR47" i="267" s="1"/>
  <c r="BL47" i="267"/>
  <c r="BH47" i="267"/>
  <c r="BG47" i="267"/>
  <c r="BF47" i="267"/>
  <c r="BE47" i="267"/>
  <c r="BA47" i="267"/>
  <c r="AX47" i="267"/>
  <c r="BB47" i="267" s="1"/>
  <c r="AW47" i="267"/>
  <c r="CN46" i="267"/>
  <c r="CI46" i="267"/>
  <c r="CH46" i="267"/>
  <c r="CM46" i="267" s="1"/>
  <c r="CG46" i="267"/>
  <c r="CL46" i="267" s="1"/>
  <c r="CD46" i="267"/>
  <c r="CC46" i="267"/>
  <c r="BZ46" i="267"/>
  <c r="BY46" i="267"/>
  <c r="BV46" i="267"/>
  <c r="BU46" i="267"/>
  <c r="BP46" i="267"/>
  <c r="BO46" i="267"/>
  <c r="BN46" i="267"/>
  <c r="BM46" i="267"/>
  <c r="BR46" i="267" s="1"/>
  <c r="BL46" i="267"/>
  <c r="BH46" i="267"/>
  <c r="BG46" i="267"/>
  <c r="BF46" i="267"/>
  <c r="BE46" i="267"/>
  <c r="BA46" i="267"/>
  <c r="AX46" i="267"/>
  <c r="AW46" i="267"/>
  <c r="CN45" i="267"/>
  <c r="CI45" i="267"/>
  <c r="CH45" i="267"/>
  <c r="CM45" i="267" s="1"/>
  <c r="CG45" i="267"/>
  <c r="CL45" i="267" s="1"/>
  <c r="CD45" i="267"/>
  <c r="CC45" i="267"/>
  <c r="BZ45" i="267"/>
  <c r="BY45" i="267"/>
  <c r="BV45" i="267"/>
  <c r="BU45" i="267"/>
  <c r="BP45" i="267"/>
  <c r="BO45" i="267"/>
  <c r="BN45" i="267"/>
  <c r="BM45" i="267"/>
  <c r="BR45" i="267" s="1"/>
  <c r="BL45" i="267"/>
  <c r="BH45" i="267"/>
  <c r="BG45" i="267"/>
  <c r="BF45" i="267"/>
  <c r="BE45" i="267"/>
  <c r="BA45" i="267"/>
  <c r="AX45" i="267"/>
  <c r="BB45" i="267" s="1"/>
  <c r="AW45" i="267"/>
  <c r="CN44" i="267"/>
  <c r="CI44" i="267"/>
  <c r="CH44" i="267"/>
  <c r="CM44" i="267" s="1"/>
  <c r="CG44" i="267"/>
  <c r="CL44" i="267" s="1"/>
  <c r="CD44" i="267"/>
  <c r="CC44" i="267"/>
  <c r="BZ44" i="267"/>
  <c r="BY44" i="267"/>
  <c r="BV44" i="267"/>
  <c r="BU44" i="267"/>
  <c r="BP44" i="267"/>
  <c r="BO44" i="267"/>
  <c r="BN44" i="267"/>
  <c r="BM44" i="267"/>
  <c r="BR44" i="267" s="1"/>
  <c r="BL44" i="267"/>
  <c r="BH44" i="267"/>
  <c r="BG44" i="267"/>
  <c r="BF44" i="267"/>
  <c r="BE44" i="267"/>
  <c r="BA44" i="267"/>
  <c r="AX44" i="267"/>
  <c r="BB44" i="267" s="1"/>
  <c r="AW44" i="267"/>
  <c r="CN43" i="267"/>
  <c r="CI43" i="267"/>
  <c r="CH43" i="267"/>
  <c r="CM43" i="267" s="1"/>
  <c r="CG43" i="267"/>
  <c r="CL43" i="267" s="1"/>
  <c r="CD43" i="267"/>
  <c r="CC43" i="267"/>
  <c r="BZ43" i="267"/>
  <c r="BY43" i="267"/>
  <c r="BV43" i="267"/>
  <c r="BU43" i="267"/>
  <c r="BP43" i="267"/>
  <c r="BO43" i="267"/>
  <c r="BN43" i="267"/>
  <c r="BM43" i="267"/>
  <c r="BR43" i="267" s="1"/>
  <c r="BL43" i="267"/>
  <c r="BH43" i="267"/>
  <c r="BG43" i="267"/>
  <c r="BF43" i="267"/>
  <c r="BE43" i="267"/>
  <c r="BA43" i="267"/>
  <c r="AX43" i="267"/>
  <c r="BB43" i="267" s="1"/>
  <c r="AW43" i="267"/>
  <c r="CN42" i="267"/>
  <c r="CI42" i="267"/>
  <c r="CH42" i="267"/>
  <c r="CM42" i="267" s="1"/>
  <c r="CG42" i="267"/>
  <c r="CL42" i="267" s="1"/>
  <c r="CD42" i="267"/>
  <c r="CC42" i="267"/>
  <c r="BZ42" i="267"/>
  <c r="BY42" i="267"/>
  <c r="BV42" i="267"/>
  <c r="BU42" i="267"/>
  <c r="BP42" i="267"/>
  <c r="BO42" i="267"/>
  <c r="BN42" i="267"/>
  <c r="BM42" i="267"/>
  <c r="BR42" i="267" s="1"/>
  <c r="BL42" i="267"/>
  <c r="BH42" i="267"/>
  <c r="BG42" i="267"/>
  <c r="BF42" i="267"/>
  <c r="BE42" i="267"/>
  <c r="BA42" i="267"/>
  <c r="AX42" i="267"/>
  <c r="BB42" i="267" s="1"/>
  <c r="AW42" i="267"/>
  <c r="CN41" i="267"/>
  <c r="CI41" i="267"/>
  <c r="CH41" i="267"/>
  <c r="CM41" i="267" s="1"/>
  <c r="CG41" i="267"/>
  <c r="CL41" i="267" s="1"/>
  <c r="CD41" i="267"/>
  <c r="CC41" i="267"/>
  <c r="BZ41" i="267"/>
  <c r="BY41" i="267"/>
  <c r="BV41" i="267"/>
  <c r="BU41" i="267"/>
  <c r="BP41" i="267"/>
  <c r="BO41" i="267"/>
  <c r="BN41" i="267"/>
  <c r="BM41" i="267"/>
  <c r="BR41" i="267" s="1"/>
  <c r="BL41" i="267"/>
  <c r="BH41" i="267"/>
  <c r="BG41" i="267"/>
  <c r="BF41" i="267"/>
  <c r="BE41" i="267"/>
  <c r="BA41" i="267"/>
  <c r="AX41" i="267"/>
  <c r="BB41" i="267" s="1"/>
  <c r="AW41" i="267"/>
  <c r="CN40" i="267"/>
  <c r="CI40" i="267"/>
  <c r="CH40" i="267"/>
  <c r="CM40" i="267" s="1"/>
  <c r="CG40" i="267"/>
  <c r="CL40" i="267" s="1"/>
  <c r="CD40" i="267"/>
  <c r="CC40" i="267"/>
  <c r="BZ40" i="267"/>
  <c r="BY40" i="267"/>
  <c r="BV40" i="267"/>
  <c r="BU40" i="267"/>
  <c r="BP40" i="267"/>
  <c r="BO40" i="267"/>
  <c r="BN40" i="267"/>
  <c r="BM40" i="267"/>
  <c r="BR40" i="267" s="1"/>
  <c r="BL40" i="267"/>
  <c r="BH40" i="267"/>
  <c r="BG40" i="267"/>
  <c r="BF40" i="267"/>
  <c r="BE40" i="267"/>
  <c r="BA40" i="267"/>
  <c r="AX40" i="267"/>
  <c r="BB40" i="267" s="1"/>
  <c r="AW40" i="267"/>
  <c r="CN39" i="267"/>
  <c r="CI39" i="267"/>
  <c r="CH39" i="267"/>
  <c r="CM39" i="267" s="1"/>
  <c r="CG39" i="267"/>
  <c r="CL39" i="267" s="1"/>
  <c r="CD39" i="267"/>
  <c r="CC39" i="267"/>
  <c r="BZ39" i="267"/>
  <c r="BY39" i="267"/>
  <c r="BV39" i="267"/>
  <c r="BU39" i="267"/>
  <c r="BP39" i="267"/>
  <c r="BO39" i="267"/>
  <c r="BN39" i="267"/>
  <c r="BM39" i="267"/>
  <c r="BR39" i="267" s="1"/>
  <c r="BL39" i="267"/>
  <c r="BH39" i="267"/>
  <c r="BG39" i="267"/>
  <c r="BF39" i="267"/>
  <c r="BE39" i="267"/>
  <c r="BA39" i="267"/>
  <c r="AX39" i="267"/>
  <c r="BB39" i="267" s="1"/>
  <c r="AW39" i="267"/>
  <c r="CN38" i="267"/>
  <c r="CI38" i="267"/>
  <c r="CH38" i="267"/>
  <c r="CM38" i="267" s="1"/>
  <c r="CG38" i="267"/>
  <c r="CL38" i="267" s="1"/>
  <c r="CD38" i="267"/>
  <c r="CC38" i="267"/>
  <c r="BZ38" i="267"/>
  <c r="BY38" i="267"/>
  <c r="BV38" i="267"/>
  <c r="BU38" i="267"/>
  <c r="BP38" i="267"/>
  <c r="BO38" i="267"/>
  <c r="BN38" i="267"/>
  <c r="BM38" i="267"/>
  <c r="BR38" i="267" s="1"/>
  <c r="BL38" i="267"/>
  <c r="BH38" i="267"/>
  <c r="BG38" i="267"/>
  <c r="BF38" i="267"/>
  <c r="BE38" i="267"/>
  <c r="BA38" i="267"/>
  <c r="AX38" i="267"/>
  <c r="BB38" i="267" s="1"/>
  <c r="AW38" i="267"/>
  <c r="CN37" i="267"/>
  <c r="CI37" i="267"/>
  <c r="CH37" i="267"/>
  <c r="CM37" i="267" s="1"/>
  <c r="CG37" i="267"/>
  <c r="CL37" i="267" s="1"/>
  <c r="CD37" i="267"/>
  <c r="CC37" i="267"/>
  <c r="BZ37" i="267"/>
  <c r="BY37" i="267"/>
  <c r="BV37" i="267"/>
  <c r="BU37" i="267"/>
  <c r="BP37" i="267"/>
  <c r="BO37" i="267"/>
  <c r="BN37" i="267"/>
  <c r="BM37" i="267"/>
  <c r="BR37" i="267" s="1"/>
  <c r="BL37" i="267"/>
  <c r="BH37" i="267"/>
  <c r="BG37" i="267"/>
  <c r="BF37" i="267"/>
  <c r="BE37" i="267"/>
  <c r="BA37" i="267"/>
  <c r="AX37" i="267"/>
  <c r="BB37" i="267" s="1"/>
  <c r="AW37" i="267"/>
  <c r="CN36" i="267"/>
  <c r="CI36" i="267"/>
  <c r="CH36" i="267"/>
  <c r="CM36" i="267" s="1"/>
  <c r="CG36" i="267"/>
  <c r="CL36" i="267" s="1"/>
  <c r="CD36" i="267"/>
  <c r="CC36" i="267"/>
  <c r="BZ36" i="267"/>
  <c r="BY36" i="267"/>
  <c r="BV36" i="267"/>
  <c r="BU36" i="267"/>
  <c r="BP36" i="267"/>
  <c r="BO36" i="267"/>
  <c r="BN36" i="267"/>
  <c r="BM36" i="267"/>
  <c r="BR36" i="267" s="1"/>
  <c r="BL36" i="267"/>
  <c r="BH36" i="267"/>
  <c r="BG36" i="267"/>
  <c r="BF36" i="267"/>
  <c r="BE36" i="267"/>
  <c r="BA36" i="267"/>
  <c r="AX36" i="267"/>
  <c r="BB36" i="267" s="1"/>
  <c r="AW36" i="267"/>
  <c r="CN35" i="267"/>
  <c r="CI35" i="267"/>
  <c r="CH35" i="267"/>
  <c r="CM35" i="267" s="1"/>
  <c r="CG35" i="267"/>
  <c r="CL35" i="267" s="1"/>
  <c r="CD35" i="267"/>
  <c r="CC35" i="267"/>
  <c r="BZ35" i="267"/>
  <c r="BY35" i="267"/>
  <c r="BV35" i="267"/>
  <c r="BU35" i="267"/>
  <c r="BP35" i="267"/>
  <c r="BO35" i="267"/>
  <c r="BN35" i="267"/>
  <c r="BM35" i="267"/>
  <c r="BR35" i="267" s="1"/>
  <c r="BL35" i="267"/>
  <c r="BH35" i="267"/>
  <c r="BG35" i="267"/>
  <c r="BF35" i="267"/>
  <c r="BE35" i="267"/>
  <c r="BA35" i="267"/>
  <c r="AX35" i="267"/>
  <c r="BB35" i="267" s="1"/>
  <c r="AW35" i="267"/>
  <c r="CN34" i="267"/>
  <c r="CI34" i="267"/>
  <c r="CH34" i="267"/>
  <c r="CM34" i="267" s="1"/>
  <c r="CG34" i="267"/>
  <c r="CD34" i="267"/>
  <c r="CC34" i="267"/>
  <c r="BZ34" i="267"/>
  <c r="BY34" i="267"/>
  <c r="BV34" i="267"/>
  <c r="BU34" i="267"/>
  <c r="BP34" i="267"/>
  <c r="BO34" i="267"/>
  <c r="BN34" i="267"/>
  <c r="BM34" i="267"/>
  <c r="BR34" i="267" s="1"/>
  <c r="BL34" i="267"/>
  <c r="BH34" i="267"/>
  <c r="BG34" i="267"/>
  <c r="BF34" i="267"/>
  <c r="BE34" i="267"/>
  <c r="BA34" i="267"/>
  <c r="AX34" i="267"/>
  <c r="AW34" i="267"/>
  <c r="CN33" i="267"/>
  <c r="CI33" i="267"/>
  <c r="CH33" i="267"/>
  <c r="CM33" i="267" s="1"/>
  <c r="CG33" i="267"/>
  <c r="CL33" i="267" s="1"/>
  <c r="CD33" i="267"/>
  <c r="CC33" i="267"/>
  <c r="BZ33" i="267"/>
  <c r="BY33" i="267"/>
  <c r="BV33" i="267"/>
  <c r="BU33" i="267"/>
  <c r="BP33" i="267"/>
  <c r="BO33" i="267"/>
  <c r="BN33" i="267"/>
  <c r="BM33" i="267"/>
  <c r="BR33" i="267" s="1"/>
  <c r="BL33" i="267"/>
  <c r="BH33" i="267"/>
  <c r="BG33" i="267"/>
  <c r="BF33" i="267"/>
  <c r="BE33" i="267"/>
  <c r="BA33" i="267"/>
  <c r="AX33" i="267"/>
  <c r="BB33" i="267" s="1"/>
  <c r="AW33" i="267"/>
  <c r="CN32" i="267"/>
  <c r="CI32" i="267"/>
  <c r="CH32" i="267"/>
  <c r="CM32" i="267" s="1"/>
  <c r="CG32" i="267"/>
  <c r="CL32" i="267" s="1"/>
  <c r="CD32" i="267"/>
  <c r="CC32" i="267"/>
  <c r="BZ32" i="267"/>
  <c r="BY32" i="267"/>
  <c r="BV32" i="267"/>
  <c r="BU32" i="267"/>
  <c r="BP32" i="267"/>
  <c r="BO32" i="267"/>
  <c r="BN32" i="267"/>
  <c r="BM32" i="267"/>
  <c r="BR32" i="267" s="1"/>
  <c r="BL32" i="267"/>
  <c r="BH32" i="267"/>
  <c r="BG32" i="267"/>
  <c r="BF32" i="267"/>
  <c r="BE32" i="267"/>
  <c r="BA32" i="267"/>
  <c r="AX32" i="267"/>
  <c r="BB32" i="267" s="1"/>
  <c r="AW32" i="267"/>
  <c r="CN31" i="267"/>
  <c r="CI31" i="267"/>
  <c r="CH31" i="267"/>
  <c r="CM31" i="267" s="1"/>
  <c r="CG31" i="267"/>
  <c r="CD31" i="267"/>
  <c r="CC31" i="267"/>
  <c r="BZ31" i="267"/>
  <c r="BY31" i="267"/>
  <c r="BV31" i="267"/>
  <c r="BU31" i="267"/>
  <c r="BP31" i="267"/>
  <c r="BO31" i="267"/>
  <c r="BN31" i="267"/>
  <c r="BM31" i="267"/>
  <c r="BR31" i="267" s="1"/>
  <c r="BL31" i="267"/>
  <c r="BH31" i="267"/>
  <c r="BG31" i="267"/>
  <c r="BF31" i="267"/>
  <c r="BE31" i="267"/>
  <c r="BA31" i="267"/>
  <c r="AX31" i="267"/>
  <c r="BB31" i="267" s="1"/>
  <c r="AW31" i="267"/>
  <c r="CN30" i="267"/>
  <c r="CI30" i="267"/>
  <c r="CH30" i="267"/>
  <c r="CM30" i="267" s="1"/>
  <c r="CG30" i="267"/>
  <c r="CL30" i="267" s="1"/>
  <c r="CD30" i="267"/>
  <c r="CC30" i="267"/>
  <c r="BZ30" i="267"/>
  <c r="BY30" i="267"/>
  <c r="BV30" i="267"/>
  <c r="BU30" i="267"/>
  <c r="BP30" i="267"/>
  <c r="BO30" i="267"/>
  <c r="BN30" i="267"/>
  <c r="BM30" i="267"/>
  <c r="BR30" i="267" s="1"/>
  <c r="BL30" i="267"/>
  <c r="BH30" i="267"/>
  <c r="BG30" i="267"/>
  <c r="BF30" i="267"/>
  <c r="BE30" i="267"/>
  <c r="BA30" i="267"/>
  <c r="AX30" i="267"/>
  <c r="AW30" i="267"/>
  <c r="CN29" i="267"/>
  <c r="CI29" i="267"/>
  <c r="CH29" i="267"/>
  <c r="CM29" i="267" s="1"/>
  <c r="CG29" i="267"/>
  <c r="CL29" i="267" s="1"/>
  <c r="CD29" i="267"/>
  <c r="CC29" i="267"/>
  <c r="BZ29" i="267"/>
  <c r="BY29" i="267"/>
  <c r="BV29" i="267"/>
  <c r="BU29" i="267"/>
  <c r="BP29" i="267"/>
  <c r="BO29" i="267"/>
  <c r="BN29" i="267"/>
  <c r="BM29" i="267"/>
  <c r="BR29" i="267" s="1"/>
  <c r="BL29" i="267"/>
  <c r="BH29" i="267"/>
  <c r="BG29" i="267"/>
  <c r="BF29" i="267"/>
  <c r="BE29" i="267"/>
  <c r="BA29" i="267"/>
  <c r="AX29" i="267"/>
  <c r="BB29" i="267" s="1"/>
  <c r="AW29" i="267"/>
  <c r="CN28" i="267"/>
  <c r="CI28" i="267"/>
  <c r="CH28" i="267"/>
  <c r="CM28" i="267" s="1"/>
  <c r="CG28" i="267"/>
  <c r="CL28" i="267" s="1"/>
  <c r="CD28" i="267"/>
  <c r="CC28" i="267"/>
  <c r="BZ28" i="267"/>
  <c r="BY28" i="267"/>
  <c r="BV28" i="267"/>
  <c r="BU28" i="267"/>
  <c r="BP28" i="267"/>
  <c r="BO28" i="267"/>
  <c r="BN28" i="267"/>
  <c r="BM28" i="267"/>
  <c r="BR28" i="267" s="1"/>
  <c r="BL28" i="267"/>
  <c r="BH28" i="267"/>
  <c r="BG28" i="267"/>
  <c r="BF28" i="267"/>
  <c r="BE28" i="267"/>
  <c r="BA28" i="267"/>
  <c r="AX28" i="267"/>
  <c r="BB28" i="267" s="1"/>
  <c r="AW28" i="267"/>
  <c r="CN27" i="267"/>
  <c r="CI27" i="267"/>
  <c r="CH27" i="267"/>
  <c r="CM27" i="267" s="1"/>
  <c r="CG27" i="267"/>
  <c r="CL27" i="267" s="1"/>
  <c r="CD27" i="267"/>
  <c r="CC27" i="267"/>
  <c r="BZ27" i="267"/>
  <c r="BY27" i="267"/>
  <c r="BV27" i="267"/>
  <c r="BU27" i="267"/>
  <c r="BP27" i="267"/>
  <c r="BO27" i="267"/>
  <c r="BN27" i="267"/>
  <c r="BM27" i="267"/>
  <c r="BR27" i="267" s="1"/>
  <c r="BL27" i="267"/>
  <c r="BH27" i="267"/>
  <c r="BG27" i="267"/>
  <c r="BF27" i="267"/>
  <c r="BE27" i="267"/>
  <c r="BA27" i="267"/>
  <c r="AX27" i="267"/>
  <c r="BB27" i="267" s="1"/>
  <c r="AW27" i="267"/>
  <c r="CN26" i="267"/>
  <c r="CI26" i="267"/>
  <c r="CH26" i="267"/>
  <c r="CM26" i="267" s="1"/>
  <c r="CG26" i="267"/>
  <c r="CL26" i="267" s="1"/>
  <c r="CD26" i="267"/>
  <c r="CC26" i="267"/>
  <c r="BZ26" i="267"/>
  <c r="BY26" i="267"/>
  <c r="BV26" i="267"/>
  <c r="BU26" i="267"/>
  <c r="BP26" i="267"/>
  <c r="BO26" i="267"/>
  <c r="BN26" i="267"/>
  <c r="BM26" i="267"/>
  <c r="BR26" i="267" s="1"/>
  <c r="BL26" i="267"/>
  <c r="BH26" i="267"/>
  <c r="BG26" i="267"/>
  <c r="BF26" i="267"/>
  <c r="BE26" i="267"/>
  <c r="BA26" i="267"/>
  <c r="AX26" i="267"/>
  <c r="BB26" i="267" s="1"/>
  <c r="AW26" i="267"/>
  <c r="CN25" i="267"/>
  <c r="CI25" i="267"/>
  <c r="CH25" i="267"/>
  <c r="CM25" i="267" s="1"/>
  <c r="CG25" i="267"/>
  <c r="CL25" i="267" s="1"/>
  <c r="CD25" i="267"/>
  <c r="CC25" i="267"/>
  <c r="BZ25" i="267"/>
  <c r="BY25" i="267"/>
  <c r="BV25" i="267"/>
  <c r="BU25" i="267"/>
  <c r="BP25" i="267"/>
  <c r="BO25" i="267"/>
  <c r="BN25" i="267"/>
  <c r="BM25" i="267"/>
  <c r="BR25" i="267" s="1"/>
  <c r="BL25" i="267"/>
  <c r="BH25" i="267"/>
  <c r="BG25" i="267"/>
  <c r="BF25" i="267"/>
  <c r="BE25" i="267"/>
  <c r="BA25" i="267"/>
  <c r="AX25" i="267"/>
  <c r="AW25" i="267"/>
  <c r="CN24" i="267"/>
  <c r="CI24" i="267"/>
  <c r="CH24" i="267"/>
  <c r="CM24" i="267" s="1"/>
  <c r="CG24" i="267"/>
  <c r="CL24" i="267" s="1"/>
  <c r="CD24" i="267"/>
  <c r="CC24" i="267"/>
  <c r="BZ24" i="267"/>
  <c r="BY24" i="267"/>
  <c r="BV24" i="267"/>
  <c r="BU24" i="267"/>
  <c r="BP24" i="267"/>
  <c r="BO24" i="267"/>
  <c r="BN24" i="267"/>
  <c r="BM24" i="267"/>
  <c r="BR24" i="267" s="1"/>
  <c r="BL24" i="267"/>
  <c r="BH24" i="267"/>
  <c r="BG24" i="267"/>
  <c r="BF24" i="267"/>
  <c r="BE24" i="267"/>
  <c r="BA24" i="267"/>
  <c r="AX24" i="267"/>
  <c r="BB24" i="267" s="1"/>
  <c r="AW24" i="267"/>
  <c r="CN23" i="267"/>
  <c r="CI23" i="267"/>
  <c r="CH23" i="267"/>
  <c r="CM23" i="267" s="1"/>
  <c r="CG23" i="267"/>
  <c r="CD23" i="267"/>
  <c r="CC23" i="267"/>
  <c r="BZ23" i="267"/>
  <c r="BY23" i="267"/>
  <c r="BV23" i="267"/>
  <c r="BU23" i="267"/>
  <c r="BP23" i="267"/>
  <c r="BO23" i="267"/>
  <c r="BN23" i="267"/>
  <c r="BM23" i="267"/>
  <c r="BR23" i="267" s="1"/>
  <c r="BL23" i="267"/>
  <c r="BH23" i="267"/>
  <c r="BG23" i="267"/>
  <c r="BF23" i="267"/>
  <c r="BE23" i="267"/>
  <c r="BA23" i="267"/>
  <c r="AX23" i="267"/>
  <c r="BB23" i="267" s="1"/>
  <c r="AW23" i="267"/>
  <c r="CN22" i="267"/>
  <c r="CI22" i="267"/>
  <c r="CH22" i="267"/>
  <c r="CM22" i="267" s="1"/>
  <c r="CG22" i="267"/>
  <c r="CL22" i="267" s="1"/>
  <c r="CD22" i="267"/>
  <c r="CC22" i="267"/>
  <c r="BZ22" i="267"/>
  <c r="BY22" i="267"/>
  <c r="BV22" i="267"/>
  <c r="BU22" i="267"/>
  <c r="BP22" i="267"/>
  <c r="BO22" i="267"/>
  <c r="BN22" i="267"/>
  <c r="BM22" i="267"/>
  <c r="BR22" i="267" s="1"/>
  <c r="BL22" i="267"/>
  <c r="BH22" i="267"/>
  <c r="BG22" i="267"/>
  <c r="BF22" i="267"/>
  <c r="BE22" i="267"/>
  <c r="BA22" i="267"/>
  <c r="AX22" i="267"/>
  <c r="AW22" i="267"/>
  <c r="CN21" i="267"/>
  <c r="CI21" i="267"/>
  <c r="CH21" i="267"/>
  <c r="CM21" i="267" s="1"/>
  <c r="CG21" i="267"/>
  <c r="CL21" i="267" s="1"/>
  <c r="CD21" i="267"/>
  <c r="CC21" i="267"/>
  <c r="BZ21" i="267"/>
  <c r="BY21" i="267"/>
  <c r="BV21" i="267"/>
  <c r="BU21" i="267"/>
  <c r="BP21" i="267"/>
  <c r="BO21" i="267"/>
  <c r="BN21" i="267"/>
  <c r="BM21" i="267"/>
  <c r="BR21" i="267" s="1"/>
  <c r="BL21" i="267"/>
  <c r="BH21" i="267"/>
  <c r="BG21" i="267"/>
  <c r="BF21" i="267"/>
  <c r="BE21" i="267"/>
  <c r="BA21" i="267"/>
  <c r="AX21" i="267"/>
  <c r="BB21" i="267" s="1"/>
  <c r="AW21" i="267"/>
  <c r="CN20" i="267"/>
  <c r="CI20" i="267"/>
  <c r="CH20" i="267"/>
  <c r="CM20" i="267" s="1"/>
  <c r="CG20" i="267"/>
  <c r="CL20" i="267" s="1"/>
  <c r="CD20" i="267"/>
  <c r="CC20" i="267"/>
  <c r="BZ20" i="267"/>
  <c r="BY20" i="267"/>
  <c r="BV20" i="267"/>
  <c r="BU20" i="267"/>
  <c r="BP20" i="267"/>
  <c r="BO20" i="267"/>
  <c r="BN20" i="267"/>
  <c r="BM20" i="267"/>
  <c r="BR20" i="267" s="1"/>
  <c r="BL20" i="267"/>
  <c r="BH20" i="267"/>
  <c r="BG20" i="267"/>
  <c r="BF20" i="267"/>
  <c r="BE20" i="267"/>
  <c r="BA20" i="267"/>
  <c r="AX20" i="267"/>
  <c r="BB20" i="267" s="1"/>
  <c r="AW20" i="267"/>
  <c r="CN19" i="267"/>
  <c r="CI19" i="267"/>
  <c r="CH19" i="267"/>
  <c r="CM19" i="267" s="1"/>
  <c r="CG19" i="267"/>
  <c r="CL19" i="267" s="1"/>
  <c r="CD19" i="267"/>
  <c r="CC19" i="267"/>
  <c r="BZ19" i="267"/>
  <c r="BY19" i="267"/>
  <c r="BV19" i="267"/>
  <c r="BU19" i="267"/>
  <c r="BP19" i="267"/>
  <c r="BO19" i="267"/>
  <c r="BN19" i="267"/>
  <c r="BM19" i="267"/>
  <c r="BR19" i="267" s="1"/>
  <c r="BL19" i="267"/>
  <c r="BH19" i="267"/>
  <c r="BG19" i="267"/>
  <c r="BF19" i="267"/>
  <c r="BE19" i="267"/>
  <c r="BA19" i="267"/>
  <c r="AX19" i="267"/>
  <c r="BB19" i="267" s="1"/>
  <c r="AW19" i="267"/>
  <c r="CN18" i="267"/>
  <c r="CI18" i="267"/>
  <c r="CH18" i="267"/>
  <c r="CM18" i="267" s="1"/>
  <c r="CG18" i="267"/>
  <c r="CL18" i="267" s="1"/>
  <c r="CD18" i="267"/>
  <c r="CC18" i="267"/>
  <c r="BZ18" i="267"/>
  <c r="BY18" i="267"/>
  <c r="BV18" i="267"/>
  <c r="BU18" i="267"/>
  <c r="BP18" i="267"/>
  <c r="BO18" i="267"/>
  <c r="BN18" i="267"/>
  <c r="BM18" i="267"/>
  <c r="BR18" i="267" s="1"/>
  <c r="BL18" i="267"/>
  <c r="BH18" i="267"/>
  <c r="BG18" i="267"/>
  <c r="BF18" i="267"/>
  <c r="BE18" i="267"/>
  <c r="BA18" i="267"/>
  <c r="AX18" i="267"/>
  <c r="BB18" i="267" s="1"/>
  <c r="AW18" i="267"/>
  <c r="CN17" i="267"/>
  <c r="CI17" i="267"/>
  <c r="CH17" i="267"/>
  <c r="CM17" i="267" s="1"/>
  <c r="CG17" i="267"/>
  <c r="CL17" i="267" s="1"/>
  <c r="CD17" i="267"/>
  <c r="CC17" i="267"/>
  <c r="BZ17" i="267"/>
  <c r="BY17" i="267"/>
  <c r="BV17" i="267"/>
  <c r="BU17" i="267"/>
  <c r="BP17" i="267"/>
  <c r="BO17" i="267"/>
  <c r="BN17" i="267"/>
  <c r="BM17" i="267"/>
  <c r="BR17" i="267" s="1"/>
  <c r="BL17" i="267"/>
  <c r="BH17" i="267"/>
  <c r="BG17" i="267"/>
  <c r="BF17" i="267"/>
  <c r="BE17" i="267"/>
  <c r="BA17" i="267"/>
  <c r="AX17" i="267"/>
  <c r="BB17" i="267" s="1"/>
  <c r="AW17" i="267"/>
  <c r="DN24" i="267"/>
  <c r="DJ24" i="267"/>
  <c r="DJ23" i="267"/>
  <c r="DJ22" i="267"/>
  <c r="DJ19" i="267"/>
  <c r="DK19" i="267" s="1"/>
  <c r="DJ18" i="267"/>
  <c r="DP18" i="267" s="1"/>
  <c r="DQ18" i="267" s="1"/>
  <c r="DJ17" i="267"/>
  <c r="DP17" i="267" s="1"/>
  <c r="DQ17" i="267" s="1"/>
  <c r="DJ16" i="267"/>
  <c r="DD16" i="267"/>
  <c r="DC16" i="267"/>
  <c r="CN16" i="267"/>
  <c r="CI16" i="267"/>
  <c r="DL20" i="267" s="1"/>
  <c r="CH16" i="267"/>
  <c r="CM16" i="267" s="1"/>
  <c r="CG16" i="267"/>
  <c r="CL16" i="267" s="1"/>
  <c r="CD16" i="267"/>
  <c r="CC16" i="267"/>
  <c r="DJ9" i="267" s="1"/>
  <c r="BZ16" i="267"/>
  <c r="BY16" i="267"/>
  <c r="BV16" i="267"/>
  <c r="DJ14" i="267" s="1"/>
  <c r="BU16" i="267"/>
  <c r="BP16" i="267"/>
  <c r="BO16" i="267"/>
  <c r="BN16" i="267"/>
  <c r="BM16" i="267"/>
  <c r="BR16" i="267" s="1"/>
  <c r="BL16" i="267"/>
  <c r="BH16" i="267"/>
  <c r="BG16" i="267"/>
  <c r="BF16" i="267"/>
  <c r="BE16" i="267"/>
  <c r="BA16" i="267"/>
  <c r="AX16" i="267"/>
  <c r="BB16" i="267" s="1"/>
  <c r="AW16" i="267"/>
  <c r="DJ15" i="267"/>
  <c r="DK15" i="267" s="1"/>
  <c r="CN15" i="267"/>
  <c r="CI15" i="267"/>
  <c r="CH15" i="267"/>
  <c r="CM15" i="267" s="1"/>
  <c r="CG15" i="267"/>
  <c r="CL15" i="267" s="1"/>
  <c r="CD15" i="267"/>
  <c r="CC15" i="267"/>
  <c r="BZ15" i="267"/>
  <c r="BY15" i="267"/>
  <c r="BV15" i="267"/>
  <c r="BU15" i="267"/>
  <c r="BP15" i="267"/>
  <c r="BO15" i="267"/>
  <c r="BN15" i="267"/>
  <c r="BM15" i="267"/>
  <c r="BR15" i="267" s="1"/>
  <c r="BL15" i="267"/>
  <c r="BH15" i="267"/>
  <c r="BG15" i="267"/>
  <c r="BF15" i="267"/>
  <c r="BE15" i="267"/>
  <c r="BA15" i="267"/>
  <c r="AX15" i="267"/>
  <c r="BB15" i="267" s="1"/>
  <c r="AW15" i="267"/>
  <c r="DO14" i="267"/>
  <c r="DO20" i="267" s="1"/>
  <c r="DI14" i="267"/>
  <c r="DI20" i="267" s="1"/>
  <c r="CN14" i="267"/>
  <c r="CI14" i="267"/>
  <c r="CH14" i="267"/>
  <c r="CM14" i="267" s="1"/>
  <c r="CG14" i="267"/>
  <c r="CL14" i="267" s="1"/>
  <c r="CD14" i="267"/>
  <c r="CC14" i="267"/>
  <c r="BZ14" i="267"/>
  <c r="BY14" i="267"/>
  <c r="BV14" i="267"/>
  <c r="BU14" i="267"/>
  <c r="BP14" i="267"/>
  <c r="BO14" i="267"/>
  <c r="BN14" i="267"/>
  <c r="BM14" i="267"/>
  <c r="BR14" i="267" s="1"/>
  <c r="BL14" i="267"/>
  <c r="BH14" i="267"/>
  <c r="BG14" i="267"/>
  <c r="BF14" i="267"/>
  <c r="BE14" i="267"/>
  <c r="BA14" i="267"/>
  <c r="AX14" i="267"/>
  <c r="BB14" i="267" s="1"/>
  <c r="AW14" i="267"/>
  <c r="CN13" i="267"/>
  <c r="CI13" i="267"/>
  <c r="CH13" i="267"/>
  <c r="CM13" i="267" s="1"/>
  <c r="CG13" i="267"/>
  <c r="CL13" i="267" s="1"/>
  <c r="CD13" i="267"/>
  <c r="CC13" i="267"/>
  <c r="BZ13" i="267"/>
  <c r="BY13" i="267"/>
  <c r="BV13" i="267"/>
  <c r="BU13" i="267"/>
  <c r="BP13" i="267"/>
  <c r="BO13" i="267"/>
  <c r="BN13" i="267"/>
  <c r="BM13" i="267"/>
  <c r="BR13" i="267" s="1"/>
  <c r="BL13" i="267"/>
  <c r="BH13" i="267"/>
  <c r="BG13" i="267"/>
  <c r="BF13" i="267"/>
  <c r="BE13" i="267"/>
  <c r="BA13" i="267"/>
  <c r="AX13" i="267"/>
  <c r="BB13" i="267" s="1"/>
  <c r="AW13" i="267"/>
  <c r="CN12" i="267"/>
  <c r="CI12" i="267"/>
  <c r="CH12" i="267"/>
  <c r="CM12" i="267" s="1"/>
  <c r="CG12" i="267"/>
  <c r="CD12" i="267"/>
  <c r="CC12" i="267"/>
  <c r="BZ12" i="267"/>
  <c r="BY12" i="267"/>
  <c r="BV12" i="267"/>
  <c r="BU12" i="267"/>
  <c r="BP12" i="267"/>
  <c r="BO12" i="267"/>
  <c r="BN12" i="267"/>
  <c r="BM12" i="267"/>
  <c r="BR12" i="267" s="1"/>
  <c r="BL12" i="267"/>
  <c r="BH12" i="267"/>
  <c r="BG12" i="267"/>
  <c r="BF12" i="267"/>
  <c r="BE12" i="267"/>
  <c r="BA12" i="267"/>
  <c r="AX12" i="267"/>
  <c r="AW12" i="267"/>
  <c r="CN11" i="267"/>
  <c r="CI11" i="267"/>
  <c r="CH11" i="267"/>
  <c r="CM11" i="267" s="1"/>
  <c r="CG11" i="267"/>
  <c r="CL11" i="267" s="1"/>
  <c r="CD11" i="267"/>
  <c r="CC11" i="267"/>
  <c r="BZ11" i="267"/>
  <c r="BY11" i="267"/>
  <c r="BV11" i="267"/>
  <c r="BU11" i="267"/>
  <c r="BP11" i="267"/>
  <c r="BO11" i="267"/>
  <c r="BN11" i="267"/>
  <c r="BM11" i="267"/>
  <c r="BR11" i="267" s="1"/>
  <c r="BL11" i="267"/>
  <c r="BH11" i="267"/>
  <c r="BG11" i="267"/>
  <c r="BF11" i="267"/>
  <c r="BE11" i="267"/>
  <c r="BA11" i="267"/>
  <c r="AX11" i="267"/>
  <c r="BB11" i="267" s="1"/>
  <c r="AW11" i="267"/>
  <c r="DJ10" i="267"/>
  <c r="DI10" i="267"/>
  <c r="CN10" i="267"/>
  <c r="CI10" i="267"/>
  <c r="CH10" i="267"/>
  <c r="CM10" i="267" s="1"/>
  <c r="CG10" i="267"/>
  <c r="CL10" i="267" s="1"/>
  <c r="CD10" i="267"/>
  <c r="CC10" i="267"/>
  <c r="BZ10" i="267"/>
  <c r="BY10" i="267"/>
  <c r="BV10" i="267"/>
  <c r="BU10" i="267"/>
  <c r="BP10" i="267"/>
  <c r="BO10" i="267"/>
  <c r="BN10" i="267"/>
  <c r="BM10" i="267"/>
  <c r="BR10" i="267" s="1"/>
  <c r="BL10" i="267"/>
  <c r="BH10" i="267"/>
  <c r="BG10" i="267"/>
  <c r="BF10" i="267"/>
  <c r="BE10" i="267"/>
  <c r="BA10" i="267"/>
  <c r="AX10" i="267"/>
  <c r="AW10" i="267"/>
  <c r="DI9" i="267"/>
  <c r="CN9" i="267"/>
  <c r="CI9" i="267"/>
  <c r="CH9" i="267"/>
  <c r="CM9" i="267" s="1"/>
  <c r="CG9" i="267"/>
  <c r="CL9" i="267" s="1"/>
  <c r="CD9" i="267"/>
  <c r="CC9" i="267"/>
  <c r="BZ9" i="267"/>
  <c r="BY9" i="267"/>
  <c r="BV9" i="267"/>
  <c r="BU9" i="267"/>
  <c r="BP9" i="267"/>
  <c r="BO9" i="267"/>
  <c r="BN9" i="267"/>
  <c r="BM9" i="267"/>
  <c r="BR9" i="267" s="1"/>
  <c r="BL9" i="267"/>
  <c r="BH9" i="267"/>
  <c r="BG9" i="267"/>
  <c r="BF9" i="267"/>
  <c r="BE9" i="267"/>
  <c r="BA9" i="267"/>
  <c r="AX9" i="267"/>
  <c r="BB9" i="267" s="1"/>
  <c r="AW9" i="267"/>
  <c r="CN8" i="267"/>
  <c r="CI8" i="267"/>
  <c r="CH8" i="267"/>
  <c r="CM8" i="267" s="1"/>
  <c r="CG8" i="267"/>
  <c r="CL8" i="267" s="1"/>
  <c r="CD8" i="267"/>
  <c r="CC8" i="267"/>
  <c r="BZ8" i="267"/>
  <c r="BY8" i="267"/>
  <c r="BV8" i="267"/>
  <c r="BU8" i="267"/>
  <c r="BP8" i="267"/>
  <c r="BO8" i="267"/>
  <c r="BN8" i="267"/>
  <c r="BM8" i="267"/>
  <c r="BR8" i="267" s="1"/>
  <c r="BL8" i="267"/>
  <c r="BH8" i="267"/>
  <c r="BG8" i="267"/>
  <c r="BF8" i="267"/>
  <c r="BE8" i="267"/>
  <c r="BA8" i="267"/>
  <c r="AX8" i="267"/>
  <c r="AW8" i="267"/>
  <c r="CN7" i="267"/>
  <c r="CI7" i="267"/>
  <c r="CH7" i="267"/>
  <c r="CM7" i="267" s="1"/>
  <c r="CG7" i="267"/>
  <c r="CL7" i="267" s="1"/>
  <c r="CD7" i="267"/>
  <c r="CC7" i="267"/>
  <c r="BZ7" i="267"/>
  <c r="BY7" i="267"/>
  <c r="BV7" i="267"/>
  <c r="BU7" i="267"/>
  <c r="BP7" i="267"/>
  <c r="BO7" i="267"/>
  <c r="BN7" i="267"/>
  <c r="BM7" i="267"/>
  <c r="BR7" i="267" s="1"/>
  <c r="BL7" i="267"/>
  <c r="BH7" i="267"/>
  <c r="BG7" i="267"/>
  <c r="BF7" i="267"/>
  <c r="BE7" i="267"/>
  <c r="BA7" i="267"/>
  <c r="AX7" i="267"/>
  <c r="BB7" i="267" s="1"/>
  <c r="AW7" i="267"/>
  <c r="E3" i="267"/>
  <c r="F3" i="267" s="1"/>
  <c r="G3" i="267" s="1"/>
  <c r="H3" i="267" s="1"/>
  <c r="I3" i="267" s="1"/>
  <c r="J3" i="267" s="1"/>
  <c r="K3" i="267" s="1"/>
  <c r="L3" i="267" s="1"/>
  <c r="M3" i="267" s="1"/>
  <c r="N3" i="267" s="1"/>
  <c r="O3" i="267" s="1"/>
  <c r="P3" i="267" s="1"/>
  <c r="Q3" i="267" s="1"/>
  <c r="R3" i="267" s="1"/>
  <c r="S3" i="267" s="1"/>
  <c r="T3" i="267" s="1"/>
  <c r="U3" i="267" s="1"/>
  <c r="V3" i="267" s="1"/>
  <c r="W3" i="267" s="1"/>
  <c r="X3" i="267" s="1"/>
  <c r="Y3" i="267" s="1"/>
  <c r="Z3" i="267" s="1"/>
  <c r="AA3" i="267" s="1"/>
  <c r="AB3" i="267" s="1"/>
  <c r="AC3" i="267" s="1"/>
  <c r="AD3" i="267" s="1"/>
  <c r="AE3" i="267" s="1"/>
  <c r="CO1077" i="267" l="1"/>
  <c r="CO1019" i="267"/>
  <c r="CO1023" i="267"/>
  <c r="CO1063" i="267"/>
  <c r="CO1071" i="267"/>
  <c r="CE162" i="267"/>
  <c r="CO1085" i="267"/>
  <c r="CO1087" i="267"/>
  <c r="CA389" i="267"/>
  <c r="BC55" i="267"/>
  <c r="BC67" i="267"/>
  <c r="BC75" i="267"/>
  <c r="BC91" i="267"/>
  <c r="CE195" i="267"/>
  <c r="AY197" i="267"/>
  <c r="BW197" i="267"/>
  <c r="CE199" i="267"/>
  <c r="BW201" i="267"/>
  <c r="CA202" i="267"/>
  <c r="CA300" i="267"/>
  <c r="BW301" i="267"/>
  <c r="AY303" i="267"/>
  <c r="BW795" i="267"/>
  <c r="CO844" i="267"/>
  <c r="BW928" i="267"/>
  <c r="CA1019" i="267"/>
  <c r="BI1020" i="267"/>
  <c r="BJ1020" i="267" s="1"/>
  <c r="BI1024" i="267"/>
  <c r="BJ1024" i="267" s="1"/>
  <c r="BW1026" i="267"/>
  <c r="CO129" i="267"/>
  <c r="CE640" i="267"/>
  <c r="CO862" i="267"/>
  <c r="CO869" i="267"/>
  <c r="BC116" i="267"/>
  <c r="CA345" i="267"/>
  <c r="AY346" i="267"/>
  <c r="BW346" i="267"/>
  <c r="CE348" i="267"/>
  <c r="BW350" i="267"/>
  <c r="CE352" i="267"/>
  <c r="CA353" i="267"/>
  <c r="AY354" i="267"/>
  <c r="CA355" i="267"/>
  <c r="AY356" i="267"/>
  <c r="BW358" i="267"/>
  <c r="CA359" i="267"/>
  <c r="BW364" i="267"/>
  <c r="CE364" i="267"/>
  <c r="BW366" i="267"/>
  <c r="BW376" i="267"/>
  <c r="CE376" i="267"/>
  <c r="BW378" i="267"/>
  <c r="CE378" i="267"/>
  <c r="CJ567" i="267"/>
  <c r="CO568" i="267"/>
  <c r="CJ573" i="267"/>
  <c r="CA590" i="267"/>
  <c r="CE595" i="267"/>
  <c r="AY601" i="267"/>
  <c r="CA675" i="267"/>
  <c r="CE684" i="267"/>
  <c r="BC716" i="267"/>
  <c r="BQ716" i="267"/>
  <c r="BS716" i="267" s="1"/>
  <c r="CA729" i="267"/>
  <c r="CA761" i="267"/>
  <c r="CO761" i="267"/>
  <c r="CO795" i="267"/>
  <c r="BC813" i="267"/>
  <c r="CO815" i="267"/>
  <c r="CO819" i="267"/>
  <c r="CO831" i="267"/>
  <c r="CO843" i="267"/>
  <c r="CE361" i="267"/>
  <c r="CA559" i="267"/>
  <c r="BW574" i="267"/>
  <c r="CA575" i="267"/>
  <c r="CA579" i="267"/>
  <c r="CE588" i="267"/>
  <c r="CA627" i="267"/>
  <c r="BW638" i="267"/>
  <c r="BW761" i="267"/>
  <c r="CO883" i="267"/>
  <c r="CO955" i="267"/>
  <c r="BC328" i="267"/>
  <c r="CJ675" i="267"/>
  <c r="CJ681" i="267"/>
  <c r="CJ699" i="267"/>
  <c r="AY705" i="267"/>
  <c r="AY901" i="267"/>
  <c r="BW901" i="267"/>
  <c r="CE901" i="267"/>
  <c r="AY929" i="267"/>
  <c r="AY959" i="267"/>
  <c r="BW959" i="267"/>
  <c r="CE959" i="267"/>
  <c r="CA960" i="267"/>
  <c r="AY961" i="267"/>
  <c r="BW961" i="267"/>
  <c r="CA962" i="267"/>
  <c r="BC99" i="267"/>
  <c r="BC107" i="267"/>
  <c r="BC216" i="267"/>
  <c r="BC220" i="267"/>
  <c r="CE415" i="267"/>
  <c r="CA416" i="267"/>
  <c r="AY441" i="267"/>
  <c r="BW441" i="267"/>
  <c r="AY485" i="267"/>
  <c r="BW485" i="267"/>
  <c r="CA486" i="267"/>
  <c r="BW487" i="267"/>
  <c r="CE487" i="267"/>
  <c r="CA488" i="267"/>
  <c r="AY489" i="267"/>
  <c r="BW489" i="267"/>
  <c r="CA490" i="267"/>
  <c r="AY499" i="267"/>
  <c r="CE499" i="267"/>
  <c r="CJ777" i="267"/>
  <c r="CJ916" i="267"/>
  <c r="CJ918" i="267"/>
  <c r="BC888" i="267"/>
  <c r="BW954" i="267"/>
  <c r="CE1050" i="267"/>
  <c r="BQ297" i="267"/>
  <c r="BS297" i="267" s="1"/>
  <c r="CO447" i="267"/>
  <c r="CO527" i="267"/>
  <c r="CO529" i="267"/>
  <c r="CO531" i="267"/>
  <c r="CO533" i="267"/>
  <c r="BW545" i="267"/>
  <c r="CE641" i="267"/>
  <c r="CA805" i="267"/>
  <c r="BC942" i="267"/>
  <c r="CO1048" i="267"/>
  <c r="BQ58" i="267"/>
  <c r="BS58" i="267" s="1"/>
  <c r="CJ154" i="267"/>
  <c r="CJ158" i="267"/>
  <c r="CE239" i="267"/>
  <c r="CJ378" i="267"/>
  <c r="BC31" i="267"/>
  <c r="CA32" i="267"/>
  <c r="AY33" i="267"/>
  <c r="BI33" i="267"/>
  <c r="CE33" i="267"/>
  <c r="CJ33" i="267"/>
  <c r="CA34" i="267"/>
  <c r="BW37" i="267"/>
  <c r="AY41" i="267"/>
  <c r="BW41" i="267"/>
  <c r="CJ55" i="267"/>
  <c r="AY131" i="267"/>
  <c r="CO221" i="267"/>
  <c r="AY270" i="267"/>
  <c r="CE270" i="267"/>
  <c r="CJ270" i="267"/>
  <c r="AY272" i="267"/>
  <c r="BW272" i="267"/>
  <c r="BW274" i="267"/>
  <c r="CE274" i="267"/>
  <c r="BW278" i="267"/>
  <c r="CE278" i="267"/>
  <c r="BI280" i="267"/>
  <c r="BJ280" i="267" s="1"/>
  <c r="CA281" i="267"/>
  <c r="CA283" i="267"/>
  <c r="BW284" i="267"/>
  <c r="CA285" i="267"/>
  <c r="BW292" i="267"/>
  <c r="BW294" i="267"/>
  <c r="CE294" i="267"/>
  <c r="CA295" i="267"/>
  <c r="AY296" i="267"/>
  <c r="AY316" i="267"/>
  <c r="AY337" i="267"/>
  <c r="CJ552" i="267"/>
  <c r="CO605" i="267"/>
  <c r="BC647" i="267"/>
  <c r="CO669" i="267"/>
  <c r="BC744" i="267"/>
  <c r="CA779" i="267"/>
  <c r="CA789" i="267"/>
  <c r="CO793" i="267"/>
  <c r="CJ794" i="267"/>
  <c r="CJ797" i="267"/>
  <c r="BC955" i="267"/>
  <c r="CO1027" i="267"/>
  <c r="CJ1028" i="267"/>
  <c r="BC1029" i="267"/>
  <c r="BI1029" i="267"/>
  <c r="BJ1029" i="267" s="1"/>
  <c r="CO1041" i="267"/>
  <c r="CO1045" i="267"/>
  <c r="CA1076" i="267"/>
  <c r="CE1077" i="267"/>
  <c r="BW920" i="267"/>
  <c r="CE970" i="267"/>
  <c r="AY992" i="267"/>
  <c r="CO241" i="267"/>
  <c r="CA30" i="267"/>
  <c r="CO428" i="267"/>
  <c r="CO745" i="267"/>
  <c r="BI65" i="267"/>
  <c r="BJ65" i="267" s="1"/>
  <c r="CE105" i="267"/>
  <c r="AY111" i="267"/>
  <c r="BW111" i="267"/>
  <c r="CA112" i="267"/>
  <c r="CE121" i="267"/>
  <c r="AY123" i="267"/>
  <c r="BQ123" i="267"/>
  <c r="BS123" i="267" s="1"/>
  <c r="AY127" i="267"/>
  <c r="CA128" i="267"/>
  <c r="CA297" i="267"/>
  <c r="BC301" i="267"/>
  <c r="CE303" i="267"/>
  <c r="BQ306" i="267"/>
  <c r="BS306" i="267" s="1"/>
  <c r="CJ311" i="267"/>
  <c r="CA328" i="267"/>
  <c r="CE512" i="267"/>
  <c r="CA519" i="267"/>
  <c r="CO543" i="267"/>
  <c r="CO551" i="267"/>
  <c r="AY553" i="267"/>
  <c r="CA562" i="267"/>
  <c r="BW571" i="267"/>
  <c r="CA608" i="267"/>
  <c r="BW625" i="267"/>
  <c r="BW629" i="267"/>
  <c r="CE671" i="267"/>
  <c r="BC686" i="267"/>
  <c r="CO686" i="267"/>
  <c r="CO688" i="267"/>
  <c r="CO690" i="267"/>
  <c r="BC698" i="267"/>
  <c r="CO700" i="267"/>
  <c r="CO928" i="267"/>
  <c r="CO269" i="267"/>
  <c r="CO279" i="267"/>
  <c r="CO285" i="267"/>
  <c r="CO289" i="267"/>
  <c r="CO373" i="267"/>
  <c r="CO377" i="267"/>
  <c r="CO389" i="267"/>
  <c r="BC428" i="267"/>
  <c r="BC430" i="267"/>
  <c r="CJ20" i="267"/>
  <c r="CE43" i="267"/>
  <c r="BW11" i="267"/>
  <c r="CE11" i="267"/>
  <c r="CA12" i="267"/>
  <c r="BW13" i="267"/>
  <c r="CE13" i="267"/>
  <c r="CA103" i="267"/>
  <c r="AY104" i="267"/>
  <c r="CE104" i="267"/>
  <c r="BQ145" i="267"/>
  <c r="BS145" i="267" s="1"/>
  <c r="BC149" i="267"/>
  <c r="CA160" i="267"/>
  <c r="BQ164" i="267"/>
  <c r="BS164" i="267" s="1"/>
  <c r="BQ168" i="267"/>
  <c r="BS168" i="267" s="1"/>
  <c r="BC170" i="267"/>
  <c r="BC174" i="267"/>
  <c r="CE176" i="267"/>
  <c r="CE180" i="267"/>
  <c r="CJ180" i="267"/>
  <c r="CA181" i="267"/>
  <c r="CJ182" i="267"/>
  <c r="CO201" i="267"/>
  <c r="BW202" i="267"/>
  <c r="CA205" i="267"/>
  <c r="AY206" i="267"/>
  <c r="CJ220" i="267"/>
  <c r="AY224" i="267"/>
  <c r="CA225" i="267"/>
  <c r="AY226" i="267"/>
  <c r="BW226" i="267"/>
  <c r="BW228" i="267"/>
  <c r="CE228" i="267"/>
  <c r="CA229" i="267"/>
  <c r="BC231" i="267"/>
  <c r="BW241" i="267"/>
  <c r="BI243" i="267"/>
  <c r="BJ243" i="267" s="1"/>
  <c r="BI245" i="267"/>
  <c r="BJ245" i="267" s="1"/>
  <c r="CJ324" i="267"/>
  <c r="AY351" i="267"/>
  <c r="CE353" i="267"/>
  <c r="CE355" i="267"/>
  <c r="AY405" i="267"/>
  <c r="AY409" i="267"/>
  <c r="CE409" i="267"/>
  <c r="CJ416" i="267"/>
  <c r="CO427" i="267"/>
  <c r="BW449" i="267"/>
  <c r="CE449" i="267"/>
  <c r="CE451" i="267"/>
  <c r="AY453" i="267"/>
  <c r="CE453" i="267"/>
  <c r="CO454" i="267"/>
  <c r="CO510" i="267"/>
  <c r="CL643" i="267"/>
  <c r="CO643" i="267" s="1"/>
  <c r="CJ643" i="267"/>
  <c r="BW797" i="267"/>
  <c r="CE797" i="267"/>
  <c r="CA798" i="267"/>
  <c r="AY799" i="267"/>
  <c r="CE1028" i="267"/>
  <c r="BQ1029" i="267"/>
  <c r="BS1029" i="267" s="1"/>
  <c r="CA1029" i="267"/>
  <c r="CE1030" i="267"/>
  <c r="AY1032" i="267"/>
  <c r="CA1037" i="267"/>
  <c r="AY1038" i="267"/>
  <c r="CE1038" i="267"/>
  <c r="CO451" i="267"/>
  <c r="CO453" i="267"/>
  <c r="BC475" i="267"/>
  <c r="BC483" i="267"/>
  <c r="BW527" i="267"/>
  <c r="AY529" i="267"/>
  <c r="BW529" i="267"/>
  <c r="CE529" i="267"/>
  <c r="BW531" i="267"/>
  <c r="CA532" i="267"/>
  <c r="BW597" i="267"/>
  <c r="CJ601" i="267"/>
  <c r="CJ624" i="267"/>
  <c r="CJ628" i="267"/>
  <c r="CO671" i="267"/>
  <c r="CA724" i="267"/>
  <c r="CE732" i="267"/>
  <c r="BW738" i="267"/>
  <c r="CE740" i="267"/>
  <c r="CJ752" i="267"/>
  <c r="CJ760" i="267"/>
  <c r="CA832" i="267"/>
  <c r="CE837" i="267"/>
  <c r="CO900" i="267"/>
  <c r="CE938" i="267"/>
  <c r="AY940" i="267"/>
  <c r="CE940" i="267"/>
  <c r="CO998" i="267"/>
  <c r="CO1000" i="267"/>
  <c r="CA1004" i="267"/>
  <c r="BW1005" i="267"/>
  <c r="CE1005" i="267"/>
  <c r="CA1012" i="267"/>
  <c r="AY1013" i="267"/>
  <c r="CE1013" i="267"/>
  <c r="CO1036" i="267"/>
  <c r="CO1046" i="267"/>
  <c r="AY1048" i="267"/>
  <c r="CA442" i="267"/>
  <c r="CA446" i="267"/>
  <c r="CJ456" i="267"/>
  <c r="CJ460" i="267"/>
  <c r="CA463" i="267"/>
  <c r="AY468" i="267"/>
  <c r="CA597" i="267"/>
  <c r="AY598" i="267"/>
  <c r="CJ600" i="267"/>
  <c r="CA604" i="267"/>
  <c r="AY607" i="267"/>
  <c r="BC624" i="267"/>
  <c r="CA644" i="267"/>
  <c r="CO703" i="267"/>
  <c r="CJ735" i="267"/>
  <c r="CA742" i="267"/>
  <c r="BW745" i="267"/>
  <c r="BC800" i="267"/>
  <c r="BC806" i="267"/>
  <c r="BW812" i="267"/>
  <c r="CO833" i="267"/>
  <c r="CO835" i="267"/>
  <c r="BC846" i="267"/>
  <c r="CO846" i="267"/>
  <c r="CJ847" i="267"/>
  <c r="AY863" i="267"/>
  <c r="BI863" i="267"/>
  <c r="BJ863" i="267" s="1"/>
  <c r="BW863" i="267"/>
  <c r="CE863" i="267"/>
  <c r="CA864" i="267"/>
  <c r="AY865" i="267"/>
  <c r="BW867" i="267"/>
  <c r="CJ867" i="267"/>
  <c r="AY868" i="267"/>
  <c r="BI870" i="267"/>
  <c r="BJ870" i="267" s="1"/>
  <c r="BW870" i="267"/>
  <c r="CE870" i="267"/>
  <c r="CE872" i="267"/>
  <c r="BW886" i="267"/>
  <c r="CE886" i="267"/>
  <c r="CJ886" i="267"/>
  <c r="AY888" i="267"/>
  <c r="BW896" i="267"/>
  <c r="CE896" i="267"/>
  <c r="BW907" i="267"/>
  <c r="CE911" i="267"/>
  <c r="CE919" i="267"/>
  <c r="BC925" i="267"/>
  <c r="CA930" i="267"/>
  <c r="CE931" i="267"/>
  <c r="BC932" i="267"/>
  <c r="CA932" i="267"/>
  <c r="CA955" i="267"/>
  <c r="CE956" i="267"/>
  <c r="CA957" i="267"/>
  <c r="BC963" i="267"/>
  <c r="BI977" i="267"/>
  <c r="BJ977" i="267" s="1"/>
  <c r="BC979" i="267"/>
  <c r="CA8" i="267"/>
  <c r="BW16" i="267"/>
  <c r="CO30" i="267"/>
  <c r="CE32" i="267"/>
  <c r="AY34" i="267"/>
  <c r="CO57" i="267"/>
  <c r="CE391" i="267"/>
  <c r="BI401" i="267"/>
  <c r="BJ401" i="267" s="1"/>
  <c r="BI20" i="267"/>
  <c r="BJ20" i="267" s="1"/>
  <c r="BW20" i="267"/>
  <c r="BW24" i="267"/>
  <c r="AY32" i="267"/>
  <c r="AY47" i="267"/>
  <c r="BW47" i="267"/>
  <c r="CE47" i="267"/>
  <c r="CA50" i="267"/>
  <c r="CE55" i="267"/>
  <c r="AY57" i="267"/>
  <c r="CA195" i="267"/>
  <c r="CA207" i="267"/>
  <c r="BW214" i="267"/>
  <c r="AY291" i="267"/>
  <c r="CA292" i="267"/>
  <c r="BW295" i="267"/>
  <c r="BC298" i="267"/>
  <c r="CA299" i="267"/>
  <c r="BI300" i="267"/>
  <c r="BJ300" i="267" s="1"/>
  <c r="BW300" i="267"/>
  <c r="AY302" i="267"/>
  <c r="CE302" i="267"/>
  <c r="BC305" i="267"/>
  <c r="BC307" i="267"/>
  <c r="BW309" i="267"/>
  <c r="CE309" i="267"/>
  <c r="AY311" i="267"/>
  <c r="CA312" i="267"/>
  <c r="AY313" i="267"/>
  <c r="BW313" i="267"/>
  <c r="CA415" i="267"/>
  <c r="CE416" i="267"/>
  <c r="CJ427" i="267"/>
  <c r="BW429" i="267"/>
  <c r="CA430" i="267"/>
  <c r="CJ11" i="267"/>
  <c r="CJ13" i="267"/>
  <c r="CL595" i="267"/>
  <c r="CO595" i="267" s="1"/>
  <c r="CJ595" i="267"/>
  <c r="CE608" i="267"/>
  <c r="CA609" i="267"/>
  <c r="CE610" i="267"/>
  <c r="CE643" i="267"/>
  <c r="BC652" i="267"/>
  <c r="CA83" i="267"/>
  <c r="CJ139" i="267"/>
  <c r="BW152" i="267"/>
  <c r="BI197" i="267"/>
  <c r="BJ197" i="267" s="1"/>
  <c r="CJ197" i="267"/>
  <c r="BQ265" i="267"/>
  <c r="BS265" i="267" s="1"/>
  <c r="CO291" i="267"/>
  <c r="CJ316" i="267"/>
  <c r="CJ353" i="267"/>
  <c r="CE360" i="267"/>
  <c r="CJ387" i="267"/>
  <c r="CA406" i="267"/>
  <c r="BI433" i="267"/>
  <c r="BJ433" i="267" s="1"/>
  <c r="CJ436" i="267"/>
  <c r="BQ466" i="267"/>
  <c r="BS466" i="267" s="1"/>
  <c r="BW480" i="267"/>
  <c r="CE480" i="267"/>
  <c r="CO489" i="267"/>
  <c r="CJ495" i="267"/>
  <c r="BC499" i="267"/>
  <c r="CO503" i="267"/>
  <c r="CO509" i="267"/>
  <c r="AY512" i="267"/>
  <c r="CA514" i="267"/>
  <c r="BW521" i="267"/>
  <c r="BC523" i="267"/>
  <c r="BW525" i="267"/>
  <c r="CE562" i="267"/>
  <c r="BW718" i="267"/>
  <c r="CA719" i="267"/>
  <c r="CE728" i="267"/>
  <c r="BW849" i="267"/>
  <c r="CA889" i="267"/>
  <c r="CE910" i="267"/>
  <c r="CO913" i="267"/>
  <c r="CA938" i="267"/>
  <c r="AY943" i="267"/>
  <c r="AY945" i="267"/>
  <c r="BW945" i="267"/>
  <c r="CE945" i="267"/>
  <c r="CA946" i="267"/>
  <c r="CE947" i="267"/>
  <c r="CO950" i="267"/>
  <c r="BW57" i="267"/>
  <c r="BW63" i="267"/>
  <c r="CE63" i="267"/>
  <c r="CA66" i="267"/>
  <c r="CE75" i="267"/>
  <c r="BW77" i="267"/>
  <c r="CJ78" i="267"/>
  <c r="AY79" i="267"/>
  <c r="BW79" i="267"/>
  <c r="CE79" i="267"/>
  <c r="BW83" i="267"/>
  <c r="CE83" i="267"/>
  <c r="AY85" i="267"/>
  <c r="BI85" i="267"/>
  <c r="BJ85" i="267" s="1"/>
  <c r="CJ101" i="267"/>
  <c r="CE131" i="267"/>
  <c r="BW133" i="267"/>
  <c r="BC187" i="267"/>
  <c r="AY223" i="267"/>
  <c r="CE225" i="267"/>
  <c r="CE229" i="267"/>
  <c r="CA231" i="267"/>
  <c r="BI232" i="267"/>
  <c r="BJ232" i="267" s="1"/>
  <c r="BC234" i="267"/>
  <c r="CO251" i="267"/>
  <c r="CE266" i="267"/>
  <c r="AY268" i="267"/>
  <c r="AY271" i="267"/>
  <c r="AY275" i="267"/>
  <c r="CE277" i="267"/>
  <c r="CA284" i="267"/>
  <c r="BW285" i="267"/>
  <c r="CE336" i="267"/>
  <c r="CO362" i="267"/>
  <c r="AY363" i="267"/>
  <c r="BW365" i="267"/>
  <c r="CO366" i="267"/>
  <c r="AY367" i="267"/>
  <c r="CO368" i="267"/>
  <c r="CA370" i="267"/>
  <c r="BW371" i="267"/>
  <c r="AY373" i="267"/>
  <c r="BW373" i="267"/>
  <c r="AY377" i="267"/>
  <c r="BW377" i="267"/>
  <c r="CE387" i="267"/>
  <c r="BW389" i="267"/>
  <c r="CA395" i="267"/>
  <c r="CE396" i="267"/>
  <c r="AY404" i="267"/>
  <c r="BW404" i="267"/>
  <c r="CO409" i="267"/>
  <c r="CE411" i="267"/>
  <c r="BC415" i="267"/>
  <c r="AY417" i="267"/>
  <c r="CJ417" i="267"/>
  <c r="CA441" i="267"/>
  <c r="CO441" i="267"/>
  <c r="AY442" i="267"/>
  <c r="CE446" i="267"/>
  <c r="BW539" i="267"/>
  <c r="CE539" i="267"/>
  <c r="CA546" i="267"/>
  <c r="BQ588" i="267"/>
  <c r="BS588" i="267" s="1"/>
  <c r="BW691" i="267"/>
  <c r="AY697" i="267"/>
  <c r="AY701" i="267"/>
  <c r="BC702" i="267"/>
  <c r="BC1002" i="267"/>
  <c r="AY1049" i="267"/>
  <c r="BQ1054" i="267"/>
  <c r="BS1054" i="267" s="1"/>
  <c r="CE1068" i="267"/>
  <c r="CA1069" i="267"/>
  <c r="BW1084" i="267"/>
  <c r="BC591" i="267"/>
  <c r="CA592" i="267"/>
  <c r="BI595" i="267"/>
  <c r="BJ595" i="267" s="1"/>
  <c r="AY597" i="267"/>
  <c r="BC610" i="267"/>
  <c r="BC614" i="267"/>
  <c r="AY619" i="267"/>
  <c r="BW619" i="267"/>
  <c r="CA636" i="267"/>
  <c r="CO652" i="267"/>
  <c r="CO656" i="267"/>
  <c r="BC662" i="267"/>
  <c r="CO664" i="267"/>
  <c r="CJ667" i="267"/>
  <c r="BW669" i="267"/>
  <c r="CA670" i="267"/>
  <c r="CA685" i="267"/>
  <c r="AY686" i="267"/>
  <c r="BW701" i="267"/>
  <c r="CJ705" i="267"/>
  <c r="CE742" i="267"/>
  <c r="CE744" i="267"/>
  <c r="CE745" i="267"/>
  <c r="BC746" i="267"/>
  <c r="BC760" i="267"/>
  <c r="CE760" i="267"/>
  <c r="BW781" i="267"/>
  <c r="CA806" i="267"/>
  <c r="AY813" i="267"/>
  <c r="AY815" i="267"/>
  <c r="BQ832" i="267"/>
  <c r="BS832" i="267" s="1"/>
  <c r="CO834" i="267"/>
  <c r="AY835" i="267"/>
  <c r="CE835" i="267"/>
  <c r="BW839" i="267"/>
  <c r="CJ843" i="267"/>
  <c r="CO847" i="267"/>
  <c r="CO853" i="267"/>
  <c r="CJ854" i="267"/>
  <c r="CO859" i="267"/>
  <c r="CO882" i="267"/>
  <c r="AY911" i="267"/>
  <c r="AY932" i="267"/>
  <c r="CA933" i="267"/>
  <c r="CA937" i="267"/>
  <c r="BW951" i="267"/>
  <c r="BC958" i="267"/>
  <c r="CA1033" i="267"/>
  <c r="CO1068" i="267"/>
  <c r="CE1069" i="267"/>
  <c r="AY1071" i="267"/>
  <c r="BW1071" i="267"/>
  <c r="CE1071" i="267"/>
  <c r="CA1072" i="267"/>
  <c r="CO1072" i="267"/>
  <c r="CJ1080" i="267"/>
  <c r="BW1081" i="267"/>
  <c r="BI637" i="267"/>
  <c r="BJ637" i="267" s="1"/>
  <c r="AY704" i="267"/>
  <c r="CJ704" i="267"/>
  <c r="CE731" i="267"/>
  <c r="BI823" i="267"/>
  <c r="BJ823" i="267" s="1"/>
  <c r="BQ823" i="267"/>
  <c r="BS823" i="267" s="1"/>
  <c r="BI831" i="267"/>
  <c r="BJ831" i="267" s="1"/>
  <c r="BC833" i="267"/>
  <c r="CA892" i="267"/>
  <c r="AY893" i="267"/>
  <c r="BW893" i="267"/>
  <c r="CE893" i="267"/>
  <c r="CJ898" i="267"/>
  <c r="CJ901" i="267"/>
  <c r="AY902" i="267"/>
  <c r="CJ923" i="267"/>
  <c r="BC934" i="267"/>
  <c r="BQ938" i="267"/>
  <c r="BS938" i="267" s="1"/>
  <c r="CE971" i="267"/>
  <c r="CJ973" i="267"/>
  <c r="CA974" i="267"/>
  <c r="AY975" i="267"/>
  <c r="CJ981" i="267"/>
  <c r="CJ998" i="267"/>
  <c r="BI1000" i="267"/>
  <c r="BJ1000" i="267" s="1"/>
  <c r="CA1001" i="267"/>
  <c r="CA1003" i="267"/>
  <c r="BW1004" i="267"/>
  <c r="BW1008" i="267"/>
  <c r="BW1014" i="267"/>
  <c r="CE1014" i="267"/>
  <c r="CA1015" i="267"/>
  <c r="AY1016" i="267"/>
  <c r="BC1030" i="267"/>
  <c r="CO1030" i="267"/>
  <c r="BW1039" i="267"/>
  <c r="CE1039" i="267"/>
  <c r="BW1056" i="267"/>
  <c r="BI12" i="267"/>
  <c r="BJ12" i="267" s="1"/>
  <c r="CO15" i="267"/>
  <c r="DE16" i="267"/>
  <c r="DF16" i="267" s="1"/>
  <c r="CO46" i="267"/>
  <c r="CE48" i="267"/>
  <c r="BI49" i="267"/>
  <c r="BJ49" i="267" s="1"/>
  <c r="CO49" i="267"/>
  <c r="CJ62" i="267"/>
  <c r="CE64" i="267"/>
  <c r="CO65" i="267"/>
  <c r="BI67" i="267"/>
  <c r="BJ67" i="267" s="1"/>
  <c r="BW69" i="267"/>
  <c r="BW73" i="267"/>
  <c r="BQ77" i="267"/>
  <c r="BS77" i="267" s="1"/>
  <c r="CO90" i="267"/>
  <c r="BQ107" i="267"/>
  <c r="BS107" i="267" s="1"/>
  <c r="BQ141" i="267"/>
  <c r="BS141" i="267" s="1"/>
  <c r="CO505" i="267"/>
  <c r="BQ11" i="267"/>
  <c r="BS11" i="267" s="1"/>
  <c r="BI16" i="267"/>
  <c r="BJ16" i="267" s="1"/>
  <c r="CE21" i="267"/>
  <c r="CJ21" i="267"/>
  <c r="BI22" i="267"/>
  <c r="BJ22" i="267" s="1"/>
  <c r="BQ22" i="267"/>
  <c r="BS22" i="267" s="1"/>
  <c r="CA22" i="267"/>
  <c r="AY23" i="267"/>
  <c r="CE23" i="267"/>
  <c r="BC24" i="267"/>
  <c r="BI25" i="267"/>
  <c r="BJ25" i="267" s="1"/>
  <c r="BW25" i="267"/>
  <c r="CA28" i="267"/>
  <c r="AY29" i="267"/>
  <c r="CE38" i="267"/>
  <c r="CA41" i="267"/>
  <c r="BQ45" i="267"/>
  <c r="BS45" i="267" s="1"/>
  <c r="BC47" i="267"/>
  <c r="CE50" i="267"/>
  <c r="BI52" i="267"/>
  <c r="BJ52" i="267" s="1"/>
  <c r="BW52" i="267"/>
  <c r="CJ52" i="267"/>
  <c r="CO55" i="267"/>
  <c r="CA57" i="267"/>
  <c r="BC59" i="267"/>
  <c r="BQ61" i="267"/>
  <c r="BS61" i="267" s="1"/>
  <c r="BC63" i="267"/>
  <c r="CA64" i="267"/>
  <c r="AY65" i="267"/>
  <c r="BQ66" i="267"/>
  <c r="BS66" i="267" s="1"/>
  <c r="CE66" i="267"/>
  <c r="AY68" i="267"/>
  <c r="BI68" i="267"/>
  <c r="BJ68" i="267" s="1"/>
  <c r="BW68" i="267"/>
  <c r="CJ68" i="267"/>
  <c r="CA73" i="267"/>
  <c r="CE87" i="267"/>
  <c r="BW89" i="267"/>
  <c r="BQ93" i="267"/>
  <c r="BS93" i="267" s="1"/>
  <c r="BQ187" i="267"/>
  <c r="BS187" i="267" s="1"/>
  <c r="BQ195" i="267"/>
  <c r="BS195" i="267" s="1"/>
  <c r="BQ478" i="267"/>
  <c r="BS478" i="267" s="1"/>
  <c r="BI7" i="267"/>
  <c r="BJ7" i="267" s="1"/>
  <c r="CA10" i="267"/>
  <c r="BW15" i="267"/>
  <c r="CE15" i="267"/>
  <c r="BC23" i="267"/>
  <c r="BQ34" i="267"/>
  <c r="BS34" i="267" s="1"/>
  <c r="CA45" i="267"/>
  <c r="BI202" i="267"/>
  <c r="BJ202" i="267" s="1"/>
  <c r="CO482" i="267"/>
  <c r="CA89" i="267"/>
  <c r="BC104" i="267"/>
  <c r="CA105" i="267"/>
  <c r="AY106" i="267"/>
  <c r="BW106" i="267"/>
  <c r="BW110" i="267"/>
  <c r="CE110" i="267"/>
  <c r="CJ110" i="267"/>
  <c r="CA111" i="267"/>
  <c r="BW112" i="267"/>
  <c r="CE112" i="267"/>
  <c r="AY114" i="267"/>
  <c r="CE116" i="267"/>
  <c r="AY118" i="267"/>
  <c r="AY120" i="267"/>
  <c r="BC129" i="267"/>
  <c r="BI139" i="267"/>
  <c r="BJ139" i="267" s="1"/>
  <c r="BW139" i="267"/>
  <c r="CO140" i="267"/>
  <c r="CE142" i="267"/>
  <c r="CA143" i="267"/>
  <c r="AY144" i="267"/>
  <c r="CA145" i="267"/>
  <c r="AY156" i="267"/>
  <c r="BW156" i="267"/>
  <c r="AY184" i="267"/>
  <c r="CE184" i="267"/>
  <c r="BW186" i="267"/>
  <c r="AY188" i="267"/>
  <c r="BW188" i="267"/>
  <c r="CE188" i="267"/>
  <c r="CE190" i="267"/>
  <c r="AY192" i="267"/>
  <c r="BW192" i="267"/>
  <c r="CE192" i="267"/>
  <c r="AY194" i="267"/>
  <c r="AY209" i="267"/>
  <c r="BW209" i="267"/>
  <c r="AY213" i="267"/>
  <c r="BI213" i="267"/>
  <c r="BJ213" i="267" s="1"/>
  <c r="BW213" i="267"/>
  <c r="CJ213" i="267"/>
  <c r="CO220" i="267"/>
  <c r="CJ233" i="267"/>
  <c r="AY234" i="267"/>
  <c r="CA235" i="267"/>
  <c r="AY236" i="267"/>
  <c r="BW236" i="267"/>
  <c r="CA237" i="267"/>
  <c r="CJ238" i="267"/>
  <c r="BI240" i="267"/>
  <c r="BJ240" i="267" s="1"/>
  <c r="BW240" i="267"/>
  <c r="CE240" i="267"/>
  <c r="CA241" i="267"/>
  <c r="CJ251" i="267"/>
  <c r="BC257" i="267"/>
  <c r="CO257" i="267"/>
  <c r="CO259" i="267"/>
  <c r="AY260" i="267"/>
  <c r="BW260" i="267"/>
  <c r="AY262" i="267"/>
  <c r="BW262" i="267"/>
  <c r="CE262" i="267"/>
  <c r="BW264" i="267"/>
  <c r="CA266" i="267"/>
  <c r="BW269" i="267"/>
  <c r="CE269" i="267"/>
  <c r="BC270" i="267"/>
  <c r="BC278" i="267"/>
  <c r="BQ278" i="267"/>
  <c r="BS278" i="267" s="1"/>
  <c r="CE297" i="267"/>
  <c r="AY304" i="267"/>
  <c r="BW304" i="267"/>
  <c r="CE306" i="267"/>
  <c r="BC322" i="267"/>
  <c r="AY326" i="267"/>
  <c r="CO327" i="267"/>
  <c r="BI328" i="267"/>
  <c r="BJ328" i="267" s="1"/>
  <c r="BW328" i="267"/>
  <c r="CE328" i="267"/>
  <c r="CA329" i="267"/>
  <c r="BI338" i="267"/>
  <c r="BJ338" i="267" s="1"/>
  <c r="BW338" i="267"/>
  <c r="BC339" i="267"/>
  <c r="CA339" i="267"/>
  <c r="CE340" i="267"/>
  <c r="CE342" i="267"/>
  <c r="BW344" i="267"/>
  <c r="CE344" i="267"/>
  <c r="CE345" i="267"/>
  <c r="BQ348" i="267"/>
  <c r="BS348" i="267" s="1"/>
  <c r="BW355" i="267"/>
  <c r="CO360" i="267"/>
  <c r="CA367" i="267"/>
  <c r="BQ378" i="267"/>
  <c r="BS378" i="267" s="1"/>
  <c r="AY381" i="267"/>
  <c r="CE383" i="267"/>
  <c r="CE385" i="267"/>
  <c r="AY387" i="267"/>
  <c r="AY389" i="267"/>
  <c r="BQ390" i="267"/>
  <c r="BS390" i="267" s="1"/>
  <c r="BC399" i="267"/>
  <c r="CE403" i="267"/>
  <c r="CE408" i="267"/>
  <c r="CO411" i="267"/>
  <c r="BW433" i="267"/>
  <c r="CA434" i="267"/>
  <c r="AY436" i="267"/>
  <c r="BW436" i="267"/>
  <c r="BW456" i="267"/>
  <c r="BI460" i="267"/>
  <c r="BJ460" i="267" s="1"/>
  <c r="BW460" i="267"/>
  <c r="CE465" i="267"/>
  <c r="CO477" i="267"/>
  <c r="CA478" i="267"/>
  <c r="CE484" i="267"/>
  <c r="CA487" i="267"/>
  <c r="CE488" i="267"/>
  <c r="BQ490" i="267"/>
  <c r="BS490" i="267" s="1"/>
  <c r="BW490" i="267"/>
  <c r="CE492" i="267"/>
  <c r="BW494" i="267"/>
  <c r="CA495" i="267"/>
  <c r="BC498" i="267"/>
  <c r="CE506" i="267"/>
  <c r="BI507" i="267"/>
  <c r="BJ507" i="267" s="1"/>
  <c r="BW509" i="267"/>
  <c r="BI517" i="267"/>
  <c r="BJ517" i="267" s="1"/>
  <c r="BW517" i="267"/>
  <c r="CE517" i="267"/>
  <c r="BW519" i="267"/>
  <c r="CE519" i="267"/>
  <c r="BQ532" i="267"/>
  <c r="BS532" i="267" s="1"/>
  <c r="BW541" i="267"/>
  <c r="CA542" i="267"/>
  <c r="CE548" i="267"/>
  <c r="BC550" i="267"/>
  <c r="CE560" i="267"/>
  <c r="CO561" i="267"/>
  <c r="BC563" i="267"/>
  <c r="BQ568" i="267"/>
  <c r="BS568" i="267" s="1"/>
  <c r="CO572" i="267"/>
  <c r="CA576" i="267"/>
  <c r="AY577" i="267"/>
  <c r="CJ249" i="267"/>
  <c r="CJ283" i="267"/>
  <c r="BI292" i="267"/>
  <c r="BJ292" i="267" s="1"/>
  <c r="CJ294" i="267"/>
  <c r="CJ318" i="267"/>
  <c r="BI363" i="267"/>
  <c r="BJ363" i="267" s="1"/>
  <c r="BI370" i="267"/>
  <c r="BJ370" i="267" s="1"/>
  <c r="CJ404" i="267"/>
  <c r="CJ409" i="267"/>
  <c r="CJ429" i="267"/>
  <c r="CJ503" i="267"/>
  <c r="BI505" i="267"/>
  <c r="BJ505" i="267" s="1"/>
  <c r="CJ508" i="267"/>
  <c r="BI531" i="267"/>
  <c r="BJ531" i="267" s="1"/>
  <c r="BC545" i="267"/>
  <c r="CJ564" i="267"/>
  <c r="BQ594" i="267"/>
  <c r="BS594" i="267" s="1"/>
  <c r="AY91" i="267"/>
  <c r="CE91" i="267"/>
  <c r="CO92" i="267"/>
  <c r="BI93" i="267"/>
  <c r="BJ93" i="267" s="1"/>
  <c r="BW93" i="267"/>
  <c r="CA94" i="267"/>
  <c r="BW95" i="267"/>
  <c r="CE95" i="267"/>
  <c r="CO100" i="267"/>
  <c r="BI101" i="267"/>
  <c r="BJ101" i="267" s="1"/>
  <c r="BW101" i="267"/>
  <c r="CE120" i="267"/>
  <c r="CA121" i="267"/>
  <c r="AY122" i="267"/>
  <c r="BI122" i="267"/>
  <c r="BJ122" i="267" s="1"/>
  <c r="BW122" i="267"/>
  <c r="CA123" i="267"/>
  <c r="CE126" i="267"/>
  <c r="CJ126" i="267"/>
  <c r="CA127" i="267"/>
  <c r="BQ129" i="267"/>
  <c r="BS129" i="267" s="1"/>
  <c r="BC130" i="267"/>
  <c r="BW132" i="267"/>
  <c r="CE132" i="267"/>
  <c r="CJ132" i="267"/>
  <c r="CA133" i="267"/>
  <c r="AY136" i="267"/>
  <c r="CE136" i="267"/>
  <c r="CA137" i="267"/>
  <c r="CE138" i="267"/>
  <c r="BW140" i="267"/>
  <c r="AY147" i="267"/>
  <c r="CE149" i="267"/>
  <c r="AY151" i="267"/>
  <c r="BI151" i="267"/>
  <c r="BJ151" i="267" s="1"/>
  <c r="BW151" i="267"/>
  <c r="CJ151" i="267"/>
  <c r="CE153" i="267"/>
  <c r="CA156" i="267"/>
  <c r="BW170" i="267"/>
  <c r="CE170" i="267"/>
  <c r="CO171" i="267"/>
  <c r="BI172" i="267"/>
  <c r="BJ172" i="267" s="1"/>
  <c r="BW172" i="267"/>
  <c r="CJ173" i="267"/>
  <c r="BW174" i="267"/>
  <c r="CE174" i="267"/>
  <c r="CE175" i="267"/>
  <c r="BQ177" i="267"/>
  <c r="BS177" i="267" s="1"/>
  <c r="BW181" i="267"/>
  <c r="CJ185" i="267"/>
  <c r="AY189" i="267"/>
  <c r="CA190" i="267"/>
  <c r="BI196" i="267"/>
  <c r="BJ196" i="267" s="1"/>
  <c r="CE220" i="267"/>
  <c r="BI225" i="267"/>
  <c r="BJ225" i="267" s="1"/>
  <c r="BQ229" i="267"/>
  <c r="BS229" i="267" s="1"/>
  <c r="CA230" i="267"/>
  <c r="CO232" i="267"/>
  <c r="CA236" i="267"/>
  <c r="AY237" i="267"/>
  <c r="BC246" i="267"/>
  <c r="CE246" i="267"/>
  <c r="CA249" i="267"/>
  <c r="BC250" i="267"/>
  <c r="BW259" i="267"/>
  <c r="CO260" i="267"/>
  <c r="CO262" i="267"/>
  <c r="AY265" i="267"/>
  <c r="BC266" i="267"/>
  <c r="BC277" i="267"/>
  <c r="BC285" i="267"/>
  <c r="AY287" i="267"/>
  <c r="BW287" i="267"/>
  <c r="BQ294" i="267"/>
  <c r="BS294" i="267" s="1"/>
  <c r="BW307" i="267"/>
  <c r="CE307" i="267"/>
  <c r="CE308" i="267"/>
  <c r="BW310" i="267"/>
  <c r="BC312" i="267"/>
  <c r="CE312" i="267"/>
  <c r="CO313" i="267"/>
  <c r="AY320" i="267"/>
  <c r="CE323" i="267"/>
  <c r="CA338" i="267"/>
  <c r="BW339" i="267"/>
  <c r="AY345" i="267"/>
  <c r="BC348" i="267"/>
  <c r="CJ360" i="267"/>
  <c r="CA361" i="267"/>
  <c r="AY362" i="267"/>
  <c r="CA380" i="267"/>
  <c r="CE384" i="267"/>
  <c r="CA385" i="267"/>
  <c r="BW386" i="267"/>
  <c r="CE386" i="267"/>
  <c r="BC387" i="267"/>
  <c r="BW393" i="267"/>
  <c r="CA394" i="267"/>
  <c r="BC398" i="267"/>
  <c r="CO398" i="267"/>
  <c r="BW401" i="267"/>
  <c r="CA402" i="267"/>
  <c r="AY426" i="267"/>
  <c r="BQ434" i="267"/>
  <c r="BS434" i="267" s="1"/>
  <c r="CE440" i="267"/>
  <c r="BI442" i="267"/>
  <c r="BJ442" i="267" s="1"/>
  <c r="BQ442" i="267"/>
  <c r="BS442" i="267" s="1"/>
  <c r="BQ449" i="267"/>
  <c r="BS449" i="267" s="1"/>
  <c r="BI461" i="267"/>
  <c r="BJ461" i="267" s="1"/>
  <c r="BW461" i="267"/>
  <c r="CJ461" i="267"/>
  <c r="BI462" i="267"/>
  <c r="BJ462" i="267" s="1"/>
  <c r="BQ462" i="267"/>
  <c r="BS462" i="267" s="1"/>
  <c r="CA462" i="267"/>
  <c r="CO462" i="267"/>
  <c r="CO468" i="267"/>
  <c r="BW469" i="267"/>
  <c r="CJ469" i="267"/>
  <c r="CA470" i="267"/>
  <c r="BW473" i="267"/>
  <c r="BC482" i="267"/>
  <c r="AY484" i="267"/>
  <c r="CA498" i="267"/>
  <c r="CA502" i="267"/>
  <c r="BW505" i="267"/>
  <c r="BC521" i="267"/>
  <c r="CA521" i="267"/>
  <c r="BI522" i="267"/>
  <c r="BJ522" i="267" s="1"/>
  <c r="CA550" i="267"/>
  <c r="BW559" i="267"/>
  <c r="CE559" i="267"/>
  <c r="BC619" i="267"/>
  <c r="CA578" i="267"/>
  <c r="CA582" i="267"/>
  <c r="CE583" i="267"/>
  <c r="AY585" i="267"/>
  <c r="CO593" i="267"/>
  <c r="BC602" i="267"/>
  <c r="CO602" i="267"/>
  <c r="BC607" i="267"/>
  <c r="CA607" i="267"/>
  <c r="CO607" i="267"/>
  <c r="BW608" i="267"/>
  <c r="BW609" i="267"/>
  <c r="BW613" i="267"/>
  <c r="CO613" i="267"/>
  <c r="CO625" i="267"/>
  <c r="CO633" i="267"/>
  <c r="AY648" i="267"/>
  <c r="AY652" i="267"/>
  <c r="CE655" i="267"/>
  <c r="BC659" i="267"/>
  <c r="BQ662" i="267"/>
  <c r="BS662" i="267" s="1"/>
  <c r="CO673" i="267"/>
  <c r="CO681" i="267"/>
  <c r="BW685" i="267"/>
  <c r="BC691" i="267"/>
  <c r="BQ691" i="267"/>
  <c r="BS691" i="267" s="1"/>
  <c r="BQ693" i="267"/>
  <c r="BS693" i="267" s="1"/>
  <c r="AY713" i="267"/>
  <c r="BI713" i="267"/>
  <c r="BJ713" i="267" s="1"/>
  <c r="BW713" i="267"/>
  <c r="BI715" i="267"/>
  <c r="BJ715" i="267" s="1"/>
  <c r="CE715" i="267"/>
  <c r="BW717" i="267"/>
  <c r="CO722" i="267"/>
  <c r="CJ725" i="267"/>
  <c r="CA731" i="267"/>
  <c r="CO735" i="267"/>
  <c r="CO754" i="267"/>
  <c r="CJ757" i="267"/>
  <c r="CA758" i="267"/>
  <c r="CO767" i="267"/>
  <c r="CJ768" i="267"/>
  <c r="CO769" i="267"/>
  <c r="AY770" i="267"/>
  <c r="CO777" i="267"/>
  <c r="AY785" i="267"/>
  <c r="BI785" i="267"/>
  <c r="BJ785" i="267" s="1"/>
  <c r="BW785" i="267"/>
  <c r="CE785" i="267"/>
  <c r="BC786" i="267"/>
  <c r="BI786" i="267"/>
  <c r="BJ786" i="267" s="1"/>
  <c r="AY787" i="267"/>
  <c r="BI787" i="267"/>
  <c r="BJ787" i="267" s="1"/>
  <c r="CA788" i="267"/>
  <c r="CO802" i="267"/>
  <c r="BI805" i="267"/>
  <c r="BJ805" i="267" s="1"/>
  <c r="BW805" i="267"/>
  <c r="CE814" i="267"/>
  <c r="BQ816" i="267"/>
  <c r="BS816" i="267" s="1"/>
  <c r="BW836" i="267"/>
  <c r="BW838" i="267"/>
  <c r="CJ838" i="267"/>
  <c r="CO839" i="267"/>
  <c r="BQ841" i="267"/>
  <c r="BS841" i="267" s="1"/>
  <c r="BQ842" i="267"/>
  <c r="BS842" i="267" s="1"/>
  <c r="CA844" i="267"/>
  <c r="CE847" i="267"/>
  <c r="CA857" i="267"/>
  <c r="CE858" i="267"/>
  <c r="CE862" i="267"/>
  <c r="BQ723" i="267"/>
  <c r="BS723" i="267" s="1"/>
  <c r="CJ748" i="267"/>
  <c r="BQ752" i="267"/>
  <c r="BS752" i="267" s="1"/>
  <c r="CJ811" i="267"/>
  <c r="BI835" i="267"/>
  <c r="BJ835" i="267" s="1"/>
  <c r="CJ835" i="267"/>
  <c r="CO583" i="267"/>
  <c r="CO585" i="267"/>
  <c r="CO587" i="267"/>
  <c r="CJ592" i="267"/>
  <c r="BI593" i="267"/>
  <c r="BJ593" i="267" s="1"/>
  <c r="CJ593" i="267"/>
  <c r="AY595" i="267"/>
  <c r="CA615" i="267"/>
  <c r="CE616" i="267"/>
  <c r="BW623" i="267"/>
  <c r="CE623" i="267"/>
  <c r="BC648" i="267"/>
  <c r="CA667" i="267"/>
  <c r="CA672" i="267"/>
  <c r="AY673" i="267"/>
  <c r="BW673" i="267"/>
  <c r="BI677" i="267"/>
  <c r="BJ677" i="267" s="1"/>
  <c r="BW694" i="267"/>
  <c r="CA695" i="267"/>
  <c r="CE700" i="267"/>
  <c r="CO715" i="267"/>
  <c r="CO721" i="267"/>
  <c r="CA732" i="267"/>
  <c r="BQ748" i="267"/>
  <c r="BS748" i="267" s="1"/>
  <c r="AY752" i="267"/>
  <c r="BI752" i="267"/>
  <c r="BJ752" i="267" s="1"/>
  <c r="BW754" i="267"/>
  <c r="CE754" i="267"/>
  <c r="BC757" i="267"/>
  <c r="CO759" i="267"/>
  <c r="CE761" i="267"/>
  <c r="AY763" i="267"/>
  <c r="AY775" i="267"/>
  <c r="CE775" i="267"/>
  <c r="BI777" i="267"/>
  <c r="BJ777" i="267" s="1"/>
  <c r="BW777" i="267"/>
  <c r="BW779" i="267"/>
  <c r="BC780" i="267"/>
  <c r="CE780" i="267"/>
  <c r="CA781" i="267"/>
  <c r="AY782" i="267"/>
  <c r="BC783" i="267"/>
  <c r="CO787" i="267"/>
  <c r="BW791" i="267"/>
  <c r="CA797" i="267"/>
  <c r="CO803" i="267"/>
  <c r="CO807" i="267"/>
  <c r="CA812" i="267"/>
  <c r="CO822" i="267"/>
  <c r="AY827" i="267"/>
  <c r="CA828" i="267"/>
  <c r="CO851" i="267"/>
  <c r="AY853" i="267"/>
  <c r="BW855" i="267"/>
  <c r="BQ897" i="267"/>
  <c r="BS897" i="267" s="1"/>
  <c r="BC905" i="267"/>
  <c r="CO905" i="267"/>
  <c r="CA908" i="267"/>
  <c r="CO908" i="267"/>
  <c r="AY909" i="267"/>
  <c r="AY912" i="267"/>
  <c r="CA914" i="267"/>
  <c r="AY928" i="267"/>
  <c r="CA928" i="267"/>
  <c r="BC929" i="267"/>
  <c r="CJ929" i="267"/>
  <c r="BW942" i="267"/>
  <c r="BQ943" i="267"/>
  <c r="BS943" i="267" s="1"/>
  <c r="CA943" i="267"/>
  <c r="BC944" i="267"/>
  <c r="CA947" i="267"/>
  <c r="BQ950" i="267"/>
  <c r="BS950" i="267" s="1"/>
  <c r="CJ951" i="267"/>
  <c r="AY953" i="267"/>
  <c r="BQ959" i="267"/>
  <c r="BS959" i="267" s="1"/>
  <c r="CE962" i="267"/>
  <c r="CA965" i="267"/>
  <c r="BC967" i="267"/>
  <c r="CA970" i="267"/>
  <c r="CA978" i="267"/>
  <c r="CO978" i="267"/>
  <c r="AY979" i="267"/>
  <c r="CE983" i="267"/>
  <c r="BW985" i="267"/>
  <c r="CO993" i="267"/>
  <c r="CE1003" i="267"/>
  <c r="BC1005" i="267"/>
  <c r="CO1010" i="267"/>
  <c r="CA1013" i="267"/>
  <c r="AY1026" i="267"/>
  <c r="CA1026" i="267"/>
  <c r="CO1050" i="267"/>
  <c r="BW1062" i="267"/>
  <c r="CA1063" i="267"/>
  <c r="CE1064" i="267"/>
  <c r="BQ1072" i="267"/>
  <c r="BS1072" i="267" s="1"/>
  <c r="BW1074" i="267"/>
  <c r="CO1075" i="267"/>
  <c r="CE1076" i="267"/>
  <c r="CJ1077" i="267"/>
  <c r="CO1078" i="267"/>
  <c r="BI1080" i="267"/>
  <c r="BJ1080" i="267" s="1"/>
  <c r="CJ945" i="267"/>
  <c r="BI1004" i="267"/>
  <c r="BJ1004" i="267" s="1"/>
  <c r="BC1039" i="267"/>
  <c r="BC1041" i="267"/>
  <c r="BI1044" i="267"/>
  <c r="BJ1044" i="267" s="1"/>
  <c r="CJ1046" i="267"/>
  <c r="BC1056" i="267"/>
  <c r="BQ1079" i="267"/>
  <c r="BS1079" i="267" s="1"/>
  <c r="BQ865" i="267"/>
  <c r="BS865" i="267" s="1"/>
  <c r="CA872" i="267"/>
  <c r="BC873" i="267"/>
  <c r="BQ876" i="267"/>
  <c r="BS876" i="267" s="1"/>
  <c r="CA876" i="267"/>
  <c r="CO890" i="267"/>
  <c r="BQ893" i="267"/>
  <c r="BS893" i="267" s="1"/>
  <c r="CA897" i="267"/>
  <c r="BW899" i="267"/>
  <c r="BW903" i="267"/>
  <c r="BW908" i="267"/>
  <c r="BQ909" i="267"/>
  <c r="BS909" i="267" s="1"/>
  <c r="BC912" i="267"/>
  <c r="CE914" i="267"/>
  <c r="CO915" i="267"/>
  <c r="AY920" i="267"/>
  <c r="BW923" i="267"/>
  <c r="BI925" i="267"/>
  <c r="BJ925" i="267" s="1"/>
  <c r="CE925" i="267"/>
  <c r="CE933" i="267"/>
  <c r="BC943" i="267"/>
  <c r="BW965" i="267"/>
  <c r="BC966" i="267"/>
  <c r="CE967" i="267"/>
  <c r="AY969" i="267"/>
  <c r="BI974" i="267"/>
  <c r="BJ974" i="267" s="1"/>
  <c r="CO983" i="267"/>
  <c r="CO987" i="267"/>
  <c r="BI988" i="267"/>
  <c r="BJ988" i="267" s="1"/>
  <c r="BW988" i="267"/>
  <c r="CJ988" i="267"/>
  <c r="BW993" i="267"/>
  <c r="CA994" i="267"/>
  <c r="CO994" i="267"/>
  <c r="CE995" i="267"/>
  <c r="BC996" i="267"/>
  <c r="AY997" i="267"/>
  <c r="BI997" i="267"/>
  <c r="BJ997" i="267" s="1"/>
  <c r="CE997" i="267"/>
  <c r="CE1001" i="267"/>
  <c r="CA1002" i="267"/>
  <c r="AY1003" i="267"/>
  <c r="CA1014" i="267"/>
  <c r="BW1019" i="267"/>
  <c r="CE1027" i="267"/>
  <c r="BW1029" i="267"/>
  <c r="CE1033" i="267"/>
  <c r="AY1035" i="267"/>
  <c r="BW1035" i="267"/>
  <c r="CA1036" i="267"/>
  <c r="BC1038" i="267"/>
  <c r="CA1054" i="267"/>
  <c r="CA1058" i="267"/>
  <c r="CO8" i="267"/>
  <c r="BW10" i="267"/>
  <c r="CA15" i="267"/>
  <c r="DK17" i="267"/>
  <c r="CO19" i="267"/>
  <c r="AY21" i="267"/>
  <c r="CE28" i="267"/>
  <c r="CO32" i="267"/>
  <c r="BQ46" i="267"/>
  <c r="BS46" i="267" s="1"/>
  <c r="CO59" i="267"/>
  <c r="BC61" i="267"/>
  <c r="CO71" i="267"/>
  <c r="BQ74" i="267"/>
  <c r="BS74" i="267" s="1"/>
  <c r="CO84" i="267"/>
  <c r="CO87" i="267"/>
  <c r="BQ90" i="267"/>
  <c r="BS90" i="267" s="1"/>
  <c r="CA98" i="267"/>
  <c r="AY102" i="267"/>
  <c r="CO109" i="267"/>
  <c r="BI111" i="267"/>
  <c r="BJ111" i="267" s="1"/>
  <c r="BI181" i="267"/>
  <c r="BJ181" i="267" s="1"/>
  <c r="BW191" i="267"/>
  <c r="BQ192" i="267"/>
  <c r="BS192" i="267" s="1"/>
  <c r="CA192" i="267"/>
  <c r="CO198" i="267"/>
  <c r="BI200" i="267"/>
  <c r="BJ200" i="267" s="1"/>
  <c r="CE200" i="267"/>
  <c r="CE205" i="267"/>
  <c r="BI206" i="267"/>
  <c r="BJ206" i="267" s="1"/>
  <c r="AY222" i="267"/>
  <c r="BQ226" i="267"/>
  <c r="BS226" i="267" s="1"/>
  <c r="BW229" i="267"/>
  <c r="CA233" i="267"/>
  <c r="BC402" i="267"/>
  <c r="CO484" i="267"/>
  <c r="BQ488" i="267"/>
  <c r="BS488" i="267" s="1"/>
  <c r="CO488" i="267"/>
  <c r="CO526" i="267"/>
  <c r="BI9" i="267"/>
  <c r="BJ9" i="267" s="1"/>
  <c r="BC18" i="267"/>
  <c r="BQ18" i="267"/>
  <c r="BS18" i="267" s="1"/>
  <c r="BQ8" i="267"/>
  <c r="BS8" i="267" s="1"/>
  <c r="CE8" i="267"/>
  <c r="AY12" i="267"/>
  <c r="BW12" i="267"/>
  <c r="BC15" i="267"/>
  <c r="DJ25" i="267"/>
  <c r="BW22" i="267"/>
  <c r="BQ26" i="267"/>
  <c r="BS26" i="267" s="1"/>
  <c r="CO33" i="267"/>
  <c r="CE34" i="267"/>
  <c r="CO35" i="267"/>
  <c r="AY36" i="267"/>
  <c r="BI36" i="267"/>
  <c r="BJ36" i="267" s="1"/>
  <c r="BW36" i="267"/>
  <c r="CJ36" i="267"/>
  <c r="CJ43" i="267"/>
  <c r="CA47" i="267"/>
  <c r="CO52" i="267"/>
  <c r="BI53" i="267"/>
  <c r="BJ53" i="267" s="1"/>
  <c r="CE53" i="267"/>
  <c r="CJ53" i="267"/>
  <c r="CA54" i="267"/>
  <c r="CE59" i="267"/>
  <c r="CA63" i="267"/>
  <c r="CO68" i="267"/>
  <c r="CJ69" i="267"/>
  <c r="BI70" i="267"/>
  <c r="BJ70" i="267" s="1"/>
  <c r="CA70" i="267"/>
  <c r="CJ71" i="267"/>
  <c r="AY73" i="267"/>
  <c r="BQ78" i="267"/>
  <c r="BS78" i="267" s="1"/>
  <c r="BQ79" i="267"/>
  <c r="BS79" i="267" s="1"/>
  <c r="CA79" i="267"/>
  <c r="BW85" i="267"/>
  <c r="CJ87" i="267"/>
  <c r="AY89" i="267"/>
  <c r="BW90" i="267"/>
  <c r="BQ91" i="267"/>
  <c r="BS91" i="267" s="1"/>
  <c r="CA91" i="267"/>
  <c r="AY94" i="267"/>
  <c r="BQ95" i="267"/>
  <c r="BS95" i="267" s="1"/>
  <c r="CA95" i="267"/>
  <c r="CA99" i="267"/>
  <c r="BW103" i="267"/>
  <c r="CO106" i="267"/>
  <c r="AY109" i="267"/>
  <c r="CO112" i="267"/>
  <c r="BI114" i="267"/>
  <c r="BJ114" i="267" s="1"/>
  <c r="CO116" i="267"/>
  <c r="BI117" i="267"/>
  <c r="BJ117" i="267" s="1"/>
  <c r="BW117" i="267"/>
  <c r="CJ117" i="267"/>
  <c r="BW118" i="267"/>
  <c r="CO122" i="267"/>
  <c r="AY125" i="267"/>
  <c r="CO128" i="267"/>
  <c r="CO132" i="267"/>
  <c r="CE133" i="267"/>
  <c r="CO134" i="267"/>
  <c r="BI135" i="267"/>
  <c r="BJ135" i="267" s="1"/>
  <c r="BW135" i="267"/>
  <c r="CJ135" i="267"/>
  <c r="BC138" i="267"/>
  <c r="CE143" i="267"/>
  <c r="CO144" i="267"/>
  <c r="BC146" i="267"/>
  <c r="BQ147" i="267"/>
  <c r="BS147" i="267" s="1"/>
  <c r="CA147" i="267"/>
  <c r="CO147" i="267"/>
  <c r="AY148" i="267"/>
  <c r="BI148" i="267"/>
  <c r="BJ148" i="267" s="1"/>
  <c r="CE148" i="267"/>
  <c r="CJ148" i="267"/>
  <c r="CA149" i="267"/>
  <c r="CE155" i="267"/>
  <c r="CO158" i="267"/>
  <c r="BQ160" i="267"/>
  <c r="BS160" i="267" s="1"/>
  <c r="BQ161" i="267"/>
  <c r="BS161" i="267" s="1"/>
  <c r="BC162" i="267"/>
  <c r="BW164" i="267"/>
  <c r="AY166" i="267"/>
  <c r="BW166" i="267"/>
  <c r="CE166" i="267"/>
  <c r="CA170" i="267"/>
  <c r="CA174" i="267"/>
  <c r="BC176" i="267"/>
  <c r="CO176" i="267"/>
  <c r="CE177" i="267"/>
  <c r="BW179" i="267"/>
  <c r="CO182" i="267"/>
  <c r="BC184" i="267"/>
  <c r="BI190" i="267"/>
  <c r="BJ190" i="267" s="1"/>
  <c r="BW198" i="267"/>
  <c r="BC203" i="267"/>
  <c r="CO207" i="267"/>
  <c r="CO209" i="267"/>
  <c r="BI210" i="267"/>
  <c r="BJ210" i="267" s="1"/>
  <c r="BW210" i="267"/>
  <c r="CJ210" i="267"/>
  <c r="CA211" i="267"/>
  <c r="BW212" i="267"/>
  <c r="CA215" i="267"/>
  <c r="CO215" i="267"/>
  <c r="AY216" i="267"/>
  <c r="CE216" i="267"/>
  <c r="BW218" i="267"/>
  <c r="CA219" i="267"/>
  <c r="CJ221" i="267"/>
  <c r="BC224" i="267"/>
  <c r="BQ228" i="267"/>
  <c r="BS228" i="267" s="1"/>
  <c r="BW232" i="267"/>
  <c r="CJ232" i="267"/>
  <c r="BQ234" i="267"/>
  <c r="BS234" i="267" s="1"/>
  <c r="CA234" i="267"/>
  <c r="BC235" i="267"/>
  <c r="CE235" i="267"/>
  <c r="CO238" i="267"/>
  <c r="BI242" i="267"/>
  <c r="BJ242" i="267" s="1"/>
  <c r="BQ242" i="267"/>
  <c r="BS242" i="267" s="1"/>
  <c r="CA245" i="267"/>
  <c r="BW248" i="267"/>
  <c r="AY250" i="267"/>
  <c r="CE250" i="267"/>
  <c r="CA251" i="267"/>
  <c r="BC258" i="267"/>
  <c r="CO265" i="267"/>
  <c r="BW266" i="267"/>
  <c r="CO308" i="267"/>
  <c r="BC310" i="267"/>
  <c r="BI310" i="267"/>
  <c r="BJ310" i="267" s="1"/>
  <c r="BQ310" i="267"/>
  <c r="BS310" i="267" s="1"/>
  <c r="CO315" i="267"/>
  <c r="BI331" i="267"/>
  <c r="BJ331" i="267" s="1"/>
  <c r="BW331" i="267"/>
  <c r="BC332" i="267"/>
  <c r="CA333" i="267"/>
  <c r="CA335" i="267"/>
  <c r="BC352" i="267"/>
  <c r="BC368" i="267"/>
  <c r="CE372" i="267"/>
  <c r="BW374" i="267"/>
  <c r="CA399" i="267"/>
  <c r="CO399" i="267"/>
  <c r="CE407" i="267"/>
  <c r="BC410" i="267"/>
  <c r="BQ410" i="267"/>
  <c r="BS410" i="267" s="1"/>
  <c r="AY414" i="267"/>
  <c r="CJ418" i="267"/>
  <c r="CL418" i="267"/>
  <c r="CO418" i="267" s="1"/>
  <c r="BW422" i="267"/>
  <c r="CA423" i="267"/>
  <c r="BC446" i="267"/>
  <c r="BB461" i="267"/>
  <c r="BC461" i="267" s="1"/>
  <c r="AY461" i="267"/>
  <c r="CL499" i="267"/>
  <c r="CO499" i="267" s="1"/>
  <c r="CJ499" i="267"/>
  <c r="CL274" i="267"/>
  <c r="CO274" i="267" s="1"/>
  <c r="CJ274" i="267"/>
  <c r="CJ431" i="267"/>
  <c r="CL431" i="267"/>
  <c r="CO431" i="267" s="1"/>
  <c r="CE283" i="267"/>
  <c r="CA323" i="267"/>
  <c r="CE324" i="267"/>
  <c r="CJ336" i="267"/>
  <c r="CL336" i="267"/>
  <c r="CO336" i="267" s="1"/>
  <c r="CA348" i="267"/>
  <c r="CA356" i="267"/>
  <c r="CE357" i="267"/>
  <c r="BW359" i="267"/>
  <c r="AY10" i="267"/>
  <c r="CO29" i="267"/>
  <c r="BQ32" i="267"/>
  <c r="BS32" i="267" s="1"/>
  <c r="CE40" i="267"/>
  <c r="CA62" i="267"/>
  <c r="BC73" i="267"/>
  <c r="BW102" i="267"/>
  <c r="BW119" i="267"/>
  <c r="BC120" i="267"/>
  <c r="BQ121" i="267"/>
  <c r="BS121" i="267" s="1"/>
  <c r="CO121" i="267"/>
  <c r="CO125" i="267"/>
  <c r="CA129" i="267"/>
  <c r="CO131" i="267"/>
  <c r="AY137" i="267"/>
  <c r="BW137" i="267"/>
  <c r="CO148" i="267"/>
  <c r="CO150" i="267"/>
  <c r="CA162" i="267"/>
  <c r="CA169" i="267"/>
  <c r="CA173" i="267"/>
  <c r="CO179" i="267"/>
  <c r="CJ430" i="267"/>
  <c r="CL430" i="267"/>
  <c r="CO430" i="267" s="1"/>
  <c r="BQ484" i="267"/>
  <c r="BS484" i="267" s="1"/>
  <c r="CO744" i="267"/>
  <c r="CO7" i="267"/>
  <c r="CO13" i="267"/>
  <c r="BI18" i="267"/>
  <c r="BJ18" i="267" s="1"/>
  <c r="CA19" i="267"/>
  <c r="BI24" i="267"/>
  <c r="BJ24" i="267" s="1"/>
  <c r="CJ24" i="267"/>
  <c r="CO25" i="267"/>
  <c r="CE27" i="267"/>
  <c r="BQ30" i="267"/>
  <c r="BS30" i="267" s="1"/>
  <c r="CJ39" i="267"/>
  <c r="AY54" i="267"/>
  <c r="BW54" i="267"/>
  <c r="BC56" i="267"/>
  <c r="BI57" i="267"/>
  <c r="BJ57" i="267" s="1"/>
  <c r="CA59" i="267"/>
  <c r="AY70" i="267"/>
  <c r="BW70" i="267"/>
  <c r="CE72" i="267"/>
  <c r="CO75" i="267"/>
  <c r="BQ81" i="267"/>
  <c r="BS81" i="267" s="1"/>
  <c r="CA82" i="267"/>
  <c r="CO91" i="267"/>
  <c r="BI97" i="267"/>
  <c r="BJ97" i="267" s="1"/>
  <c r="BC102" i="267"/>
  <c r="CA107" i="267"/>
  <c r="BQ110" i="267"/>
  <c r="BS110" i="267" s="1"/>
  <c r="BW114" i="267"/>
  <c r="CJ119" i="267"/>
  <c r="BI136" i="267"/>
  <c r="BJ136" i="267" s="1"/>
  <c r="CJ136" i="267"/>
  <c r="BI137" i="267"/>
  <c r="BJ137" i="267" s="1"/>
  <c r="BC139" i="267"/>
  <c r="BI140" i="267"/>
  <c r="BJ140" i="267" s="1"/>
  <c r="CO145" i="267"/>
  <c r="CE147" i="267"/>
  <c r="BQ149" i="267"/>
  <c r="BS149" i="267" s="1"/>
  <c r="CE158" i="267"/>
  <c r="BQ165" i="267"/>
  <c r="BS165" i="267" s="1"/>
  <c r="BQ166" i="267"/>
  <c r="BS166" i="267" s="1"/>
  <c r="CA166" i="267"/>
  <c r="CO172" i="267"/>
  <c r="CA177" i="267"/>
  <c r="BQ180" i="267"/>
  <c r="BS180" i="267" s="1"/>
  <c r="BI183" i="267"/>
  <c r="BJ183" i="267" s="1"/>
  <c r="BQ183" i="267"/>
  <c r="BS183" i="267" s="1"/>
  <c r="BQ199" i="267"/>
  <c r="BS199" i="267" s="1"/>
  <c r="BI201" i="267"/>
  <c r="BJ201" i="267" s="1"/>
  <c r="CJ201" i="267"/>
  <c r="CE204" i="267"/>
  <c r="BW215" i="267"/>
  <c r="BQ216" i="267"/>
  <c r="BS216" i="267" s="1"/>
  <c r="CA216" i="267"/>
  <c r="AY219" i="267"/>
  <c r="BQ219" i="267"/>
  <c r="BC221" i="267"/>
  <c r="BW221" i="267"/>
  <c r="CO222" i="267"/>
  <c r="BI223" i="267"/>
  <c r="BJ223" i="267" s="1"/>
  <c r="CJ223" i="267"/>
  <c r="CO225" i="267"/>
  <c r="BC229" i="267"/>
  <c r="CE238" i="267"/>
  <c r="BI244" i="267"/>
  <c r="BJ244" i="267" s="1"/>
  <c r="BQ250" i="267"/>
  <c r="BS250" i="267" s="1"/>
  <c r="BQ252" i="267"/>
  <c r="BS252" i="267" s="1"/>
  <c r="BQ253" i="267"/>
  <c r="BS253" i="267" s="1"/>
  <c r="BI260" i="267"/>
  <c r="BJ260" i="267" s="1"/>
  <c r="CJ262" i="267"/>
  <c r="BI264" i="267"/>
  <c r="BJ264" i="267" s="1"/>
  <c r="BC265" i="267"/>
  <c r="CO281" i="267"/>
  <c r="BW318" i="267"/>
  <c r="BC351" i="267"/>
  <c r="BC355" i="267"/>
  <c r="BQ383" i="267"/>
  <c r="BS383" i="267" s="1"/>
  <c r="BC388" i="267"/>
  <c r="CO425" i="267"/>
  <c r="CO470" i="267"/>
  <c r="CO472" i="267"/>
  <c r="CO523" i="267"/>
  <c r="BC525" i="267"/>
  <c r="BW244" i="267"/>
  <c r="CE244" i="267"/>
  <c r="BW245" i="267"/>
  <c r="BQ246" i="267"/>
  <c r="BS246" i="267" s="1"/>
  <c r="BW247" i="267"/>
  <c r="CJ247" i="267"/>
  <c r="AY249" i="267"/>
  <c r="CE254" i="267"/>
  <c r="CE265" i="267"/>
  <c r="BW268" i="267"/>
  <c r="CE268" i="267"/>
  <c r="BC273" i="267"/>
  <c r="BW273" i="267"/>
  <c r="BQ275" i="267"/>
  <c r="BS275" i="267" s="1"/>
  <c r="CA275" i="267"/>
  <c r="CO275" i="267"/>
  <c r="AY276" i="267"/>
  <c r="BW276" i="267"/>
  <c r="CE276" i="267"/>
  <c r="CJ276" i="267"/>
  <c r="CA278" i="267"/>
  <c r="CE279" i="267"/>
  <c r="CO287" i="267"/>
  <c r="CE288" i="267"/>
  <c r="CJ288" i="267"/>
  <c r="BC289" i="267"/>
  <c r="CA289" i="267"/>
  <c r="CA296" i="267"/>
  <c r="BW298" i="267"/>
  <c r="BC299" i="267"/>
  <c r="CE299" i="267"/>
  <c r="CJ308" i="267"/>
  <c r="CO311" i="267"/>
  <c r="BC314" i="267"/>
  <c r="BW315" i="267"/>
  <c r="CE315" i="267"/>
  <c r="BI317" i="267"/>
  <c r="BJ317" i="267" s="1"/>
  <c r="BW317" i="267"/>
  <c r="CE317" i="267"/>
  <c r="CJ317" i="267"/>
  <c r="BC320" i="267"/>
  <c r="BQ320" i="267"/>
  <c r="BS320" i="267" s="1"/>
  <c r="BI321" i="267"/>
  <c r="BJ321" i="267" s="1"/>
  <c r="CA321" i="267"/>
  <c r="BQ323" i="267"/>
  <c r="BS323" i="267" s="1"/>
  <c r="CE325" i="267"/>
  <c r="CA326" i="267"/>
  <c r="AY327" i="267"/>
  <c r="CO328" i="267"/>
  <c r="AY332" i="267"/>
  <c r="BW332" i="267"/>
  <c r="BW335" i="267"/>
  <c r="BC337" i="267"/>
  <c r="CE337" i="267"/>
  <c r="BQ340" i="267"/>
  <c r="BS340" i="267" s="1"/>
  <c r="CA340" i="267"/>
  <c r="BW343" i="267"/>
  <c r="CA346" i="267"/>
  <c r="AY352" i="267"/>
  <c r="AY353" i="267"/>
  <c r="CA363" i="267"/>
  <c r="BQ365" i="267"/>
  <c r="BS365" i="267" s="1"/>
  <c r="CA365" i="267"/>
  <c r="CO365" i="267"/>
  <c r="AY366" i="267"/>
  <c r="BC367" i="267"/>
  <c r="BC371" i="267"/>
  <c r="CA371" i="267"/>
  <c r="CJ371" i="267"/>
  <c r="BW375" i="267"/>
  <c r="BQ379" i="267"/>
  <c r="BS379" i="267" s="1"/>
  <c r="BW379" i="267"/>
  <c r="CA381" i="267"/>
  <c r="CA382" i="267"/>
  <c r="BC383" i="267"/>
  <c r="CJ391" i="267"/>
  <c r="CA392" i="267"/>
  <c r="AY393" i="267"/>
  <c r="BQ394" i="267"/>
  <c r="BS394" i="267" s="1"/>
  <c r="CE394" i="267"/>
  <c r="CE399" i="267"/>
  <c r="AY401" i="267"/>
  <c r="BI425" i="267"/>
  <c r="BJ425" i="267" s="1"/>
  <c r="BW425" i="267"/>
  <c r="BW430" i="267"/>
  <c r="BC431" i="267"/>
  <c r="BC432" i="267"/>
  <c r="CE432" i="267"/>
  <c r="CA433" i="267"/>
  <c r="CE434" i="267"/>
  <c r="BW438" i="267"/>
  <c r="BQ445" i="267"/>
  <c r="BS445" i="267" s="1"/>
  <c r="BI446" i="267"/>
  <c r="BJ446" i="267" s="1"/>
  <c r="BQ452" i="267"/>
  <c r="BS452" i="267" s="1"/>
  <c r="CO452" i="267"/>
  <c r="BW458" i="267"/>
  <c r="BQ459" i="267"/>
  <c r="BS459" i="267" s="1"/>
  <c r="BC466" i="267"/>
  <c r="CO473" i="267"/>
  <c r="AY474" i="267"/>
  <c r="AY492" i="267"/>
  <c r="BW496" i="267"/>
  <c r="CE496" i="267"/>
  <c r="CA497" i="267"/>
  <c r="AY501" i="267"/>
  <c r="AY506" i="267"/>
  <c r="BI506" i="267"/>
  <c r="BJ506" i="267" s="1"/>
  <c r="BQ506" i="267"/>
  <c r="BS506" i="267" s="1"/>
  <c r="AY508" i="267"/>
  <c r="BI508" i="267"/>
  <c r="BJ508" i="267" s="1"/>
  <c r="BW508" i="267"/>
  <c r="BQ510" i="267"/>
  <c r="BS510" i="267" s="1"/>
  <c r="BI513" i="267"/>
  <c r="BJ513" i="267" s="1"/>
  <c r="BW513" i="267"/>
  <c r="CE515" i="267"/>
  <c r="AY517" i="267"/>
  <c r="AY537" i="267"/>
  <c r="CA549" i="267"/>
  <c r="BW550" i="267"/>
  <c r="CE550" i="267"/>
  <c r="BQ269" i="267"/>
  <c r="BS269" i="267" s="1"/>
  <c r="CO272" i="267"/>
  <c r="BI277" i="267"/>
  <c r="BJ277" i="267" s="1"/>
  <c r="BQ277" i="267"/>
  <c r="BS277" i="267" s="1"/>
  <c r="CE282" i="267"/>
  <c r="CO283" i="267"/>
  <c r="BI284" i="267"/>
  <c r="BJ284" i="267" s="1"/>
  <c r="BW289" i="267"/>
  <c r="CO292" i="267"/>
  <c r="CO294" i="267"/>
  <c r="BW296" i="267"/>
  <c r="CA305" i="267"/>
  <c r="BQ309" i="267"/>
  <c r="BS309" i="267" s="1"/>
  <c r="BW321" i="267"/>
  <c r="CA322" i="267"/>
  <c r="BI324" i="267"/>
  <c r="BJ324" i="267" s="1"/>
  <c r="CO324" i="267"/>
  <c r="BW326" i="267"/>
  <c r="CO340" i="267"/>
  <c r="CA347" i="267"/>
  <c r="CO349" i="267"/>
  <c r="BQ351" i="267"/>
  <c r="BS351" i="267" s="1"/>
  <c r="BW351" i="267"/>
  <c r="BW354" i="267"/>
  <c r="BQ357" i="267"/>
  <c r="BS357" i="267" s="1"/>
  <c r="BI358" i="267"/>
  <c r="BJ358" i="267" s="1"/>
  <c r="CJ358" i="267"/>
  <c r="CJ359" i="267"/>
  <c r="BQ367" i="267"/>
  <c r="BS367" i="267" s="1"/>
  <c r="BQ368" i="267"/>
  <c r="BS368" i="267" s="1"/>
  <c r="CO372" i="267"/>
  <c r="CJ373" i="267"/>
  <c r="CO376" i="267"/>
  <c r="BI377" i="267"/>
  <c r="BJ377" i="267" s="1"/>
  <c r="BQ380" i="267"/>
  <c r="BS380" i="267" s="1"/>
  <c r="BW381" i="267"/>
  <c r="BC382" i="267"/>
  <c r="BQ382" i="267"/>
  <c r="BS382" i="267" s="1"/>
  <c r="BC386" i="267"/>
  <c r="BQ395" i="267"/>
  <c r="BS395" i="267" s="1"/>
  <c r="BI397" i="267"/>
  <c r="BJ397" i="267" s="1"/>
  <c r="BQ397" i="267"/>
  <c r="BS397" i="267" s="1"/>
  <c r="BI402" i="267"/>
  <c r="BJ402" i="267" s="1"/>
  <c r="CJ402" i="267"/>
  <c r="CO437" i="267"/>
  <c r="BW446" i="267"/>
  <c r="BW454" i="267"/>
  <c r="CO455" i="267"/>
  <c r="BW466" i="267"/>
  <c r="CE475" i="267"/>
  <c r="CJ477" i="267"/>
  <c r="BW482" i="267"/>
  <c r="BQ493" i="267"/>
  <c r="BS493" i="267" s="1"/>
  <c r="BQ507" i="267"/>
  <c r="BS507" i="267" s="1"/>
  <c r="CE520" i="267"/>
  <c r="CE540" i="267"/>
  <c r="CO556" i="267"/>
  <c r="BI558" i="267"/>
  <c r="BJ558" i="267" s="1"/>
  <c r="AY586" i="267"/>
  <c r="BW586" i="267"/>
  <c r="CE586" i="267"/>
  <c r="BB731" i="267"/>
  <c r="BC731" i="267" s="1"/>
  <c r="AY731" i="267"/>
  <c r="BW511" i="267"/>
  <c r="CE511" i="267"/>
  <c r="BC517" i="267"/>
  <c r="BQ522" i="267"/>
  <c r="BS522" i="267" s="1"/>
  <c r="AY523" i="267"/>
  <c r="CJ523" i="267"/>
  <c r="CA524" i="267"/>
  <c r="AY525" i="267"/>
  <c r="BI526" i="267"/>
  <c r="BJ526" i="267" s="1"/>
  <c r="AY528" i="267"/>
  <c r="BW530" i="267"/>
  <c r="CJ530" i="267"/>
  <c r="CE532" i="267"/>
  <c r="AY534" i="267"/>
  <c r="BI534" i="267"/>
  <c r="BJ534" i="267" s="1"/>
  <c r="BW534" i="267"/>
  <c r="CE534" i="267"/>
  <c r="CA535" i="267"/>
  <c r="BC537" i="267"/>
  <c r="AY540" i="267"/>
  <c r="BC543" i="267"/>
  <c r="BQ546" i="267"/>
  <c r="BS546" i="267" s="1"/>
  <c r="CE546" i="267"/>
  <c r="BW553" i="267"/>
  <c r="CA554" i="267"/>
  <c r="CJ554" i="267"/>
  <c r="BI556" i="267"/>
  <c r="BJ556" i="267" s="1"/>
  <c r="BW556" i="267"/>
  <c r="BI563" i="267"/>
  <c r="BJ563" i="267" s="1"/>
  <c r="BW563" i="267"/>
  <c r="BQ570" i="267"/>
  <c r="BS570" i="267" s="1"/>
  <c r="CO571" i="267"/>
  <c r="CA572" i="267"/>
  <c r="CE576" i="267"/>
  <c r="BC579" i="267"/>
  <c r="BI579" i="267"/>
  <c r="BJ579" i="267" s="1"/>
  <c r="BQ579" i="267"/>
  <c r="BS579" i="267" s="1"/>
  <c r="CA580" i="267"/>
  <c r="AY581" i="267"/>
  <c r="BC582" i="267"/>
  <c r="CJ584" i="267"/>
  <c r="BC587" i="267"/>
  <c r="BQ591" i="267"/>
  <c r="BS591" i="267" s="1"/>
  <c r="CA610" i="267"/>
  <c r="CA614" i="267"/>
  <c r="BW615" i="267"/>
  <c r="CE615" i="267"/>
  <c r="AY621" i="267"/>
  <c r="BW653" i="267"/>
  <c r="CE653" i="267"/>
  <c r="CA654" i="267"/>
  <c r="BI657" i="267"/>
  <c r="BJ657" i="267" s="1"/>
  <c r="BW657" i="267"/>
  <c r="AY659" i="267"/>
  <c r="AY667" i="267"/>
  <c r="BI705" i="267"/>
  <c r="BJ705" i="267" s="1"/>
  <c r="BW705" i="267"/>
  <c r="CE705" i="267"/>
  <c r="BW707" i="267"/>
  <c r="BC743" i="267"/>
  <c r="BQ744" i="267"/>
  <c r="BS744" i="267" s="1"/>
  <c r="CA744" i="267"/>
  <c r="CA746" i="267"/>
  <c r="AY880" i="267"/>
  <c r="CA885" i="267"/>
  <c r="CE605" i="267"/>
  <c r="BQ606" i="267"/>
  <c r="BS606" i="267" s="1"/>
  <c r="CO609" i="267"/>
  <c r="CO629" i="267"/>
  <c r="BQ631" i="267"/>
  <c r="BS631" i="267" s="1"/>
  <c r="BC637" i="267"/>
  <c r="CE638" i="267"/>
  <c r="BC639" i="267"/>
  <c r="BQ639" i="267"/>
  <c r="BS639" i="267" s="1"/>
  <c r="CO640" i="267"/>
  <c r="BI641" i="267"/>
  <c r="BJ641" i="267" s="1"/>
  <c r="BW641" i="267"/>
  <c r="BC642" i="267"/>
  <c r="CA642" i="267"/>
  <c r="CO644" i="267"/>
  <c r="BW645" i="267"/>
  <c r="CE645" i="267"/>
  <c r="AY647" i="267"/>
  <c r="BC655" i="267"/>
  <c r="CJ656" i="267"/>
  <c r="CO657" i="267"/>
  <c r="CO659" i="267"/>
  <c r="BW682" i="267"/>
  <c r="CE682" i="267"/>
  <c r="BQ688" i="267"/>
  <c r="BS688" i="267" s="1"/>
  <c r="CA692" i="267"/>
  <c r="BI693" i="267"/>
  <c r="BJ693" i="267" s="1"/>
  <c r="CO712" i="267"/>
  <c r="BC714" i="267"/>
  <c r="CO716" i="267"/>
  <c r="AY727" i="267"/>
  <c r="CO729" i="267"/>
  <c r="CO732" i="267"/>
  <c r="BC734" i="267"/>
  <c r="CO734" i="267"/>
  <c r="CO736" i="267"/>
  <c r="CO738" i="267"/>
  <c r="BW748" i="267"/>
  <c r="BI750" i="267"/>
  <c r="BQ751" i="267"/>
  <c r="BS751" i="267" s="1"/>
  <c r="BI755" i="267"/>
  <c r="BJ755" i="267" s="1"/>
  <c r="BQ755" i="267"/>
  <c r="BS755" i="267" s="1"/>
  <c r="CE757" i="267"/>
  <c r="CA763" i="267"/>
  <c r="BQ778" i="267"/>
  <c r="BS778" i="267" s="1"/>
  <c r="CE783" i="267"/>
  <c r="AY879" i="267"/>
  <c r="BW883" i="267"/>
  <c r="CA410" i="267"/>
  <c r="CJ411" i="267"/>
  <c r="BI413" i="267"/>
  <c r="BJ413" i="267" s="1"/>
  <c r="BW413" i="267"/>
  <c r="CA414" i="267"/>
  <c r="AY415" i="267"/>
  <c r="BW421" i="267"/>
  <c r="CE421" i="267"/>
  <c r="CJ421" i="267"/>
  <c r="BI422" i="267"/>
  <c r="BJ422" i="267" s="1"/>
  <c r="BW423" i="267"/>
  <c r="CE423" i="267"/>
  <c r="CE424" i="267"/>
  <c r="BI426" i="267"/>
  <c r="BJ426" i="267" s="1"/>
  <c r="BQ426" i="267"/>
  <c r="BS426" i="267" s="1"/>
  <c r="BQ429" i="267"/>
  <c r="BS429" i="267" s="1"/>
  <c r="BW437" i="267"/>
  <c r="CE442" i="267"/>
  <c r="AY444" i="267"/>
  <c r="CO456" i="267"/>
  <c r="CE457" i="267"/>
  <c r="CA458" i="267"/>
  <c r="BW462" i="267"/>
  <c r="BW470" i="267"/>
  <c r="AY472" i="267"/>
  <c r="BW472" i="267"/>
  <c r="CJ472" i="267"/>
  <c r="BQ474" i="267"/>
  <c r="BS474" i="267" s="1"/>
  <c r="BQ475" i="267"/>
  <c r="BS475" i="267" s="1"/>
  <c r="BW481" i="267"/>
  <c r="BC487" i="267"/>
  <c r="BW493" i="267"/>
  <c r="CJ493" i="267"/>
  <c r="BC494" i="267"/>
  <c r="CA494" i="267"/>
  <c r="CE495" i="267"/>
  <c r="CO496" i="267"/>
  <c r="AY497" i="267"/>
  <c r="BW497" i="267"/>
  <c r="BC500" i="267"/>
  <c r="CE500" i="267"/>
  <c r="CA501" i="267"/>
  <c r="CO501" i="267"/>
  <c r="CE502" i="267"/>
  <c r="CE503" i="267"/>
  <c r="CO508" i="267"/>
  <c r="CJ509" i="267"/>
  <c r="BC510" i="267"/>
  <c r="BW510" i="267"/>
  <c r="BQ511" i="267"/>
  <c r="BS511" i="267" s="1"/>
  <c r="CA511" i="267"/>
  <c r="CE514" i="267"/>
  <c r="CO515" i="267"/>
  <c r="CJ516" i="267"/>
  <c r="CA520" i="267"/>
  <c r="AY521" i="267"/>
  <c r="BW522" i="267"/>
  <c r="BQ528" i="267"/>
  <c r="BS528" i="267" s="1"/>
  <c r="BC529" i="267"/>
  <c r="CJ536" i="267"/>
  <c r="CA538" i="267"/>
  <c r="CA540" i="267"/>
  <c r="AY541" i="267"/>
  <c r="BI541" i="267"/>
  <c r="BJ541" i="267" s="1"/>
  <c r="AY543" i="267"/>
  <c r="CJ543" i="267"/>
  <c r="CA544" i="267"/>
  <c r="AY545" i="267"/>
  <c r="BC547" i="267"/>
  <c r="CE547" i="267"/>
  <c r="CA548" i="267"/>
  <c r="CO548" i="267"/>
  <c r="BI549" i="267"/>
  <c r="BJ549" i="267" s="1"/>
  <c r="BW549" i="267"/>
  <c r="CE551" i="267"/>
  <c r="CL554" i="267"/>
  <c r="CO554" i="267" s="1"/>
  <c r="BC555" i="267"/>
  <c r="BI555" i="267"/>
  <c r="BJ555" i="267" s="1"/>
  <c r="CE555" i="267"/>
  <c r="BI557" i="267"/>
  <c r="BJ557" i="267" s="1"/>
  <c r="BQ557" i="267"/>
  <c r="BS557" i="267" s="1"/>
  <c r="CO560" i="267"/>
  <c r="BI561" i="267"/>
  <c r="BJ561" i="267" s="1"/>
  <c r="BW561" i="267"/>
  <c r="BQ564" i="267"/>
  <c r="BS564" i="267" s="1"/>
  <c r="AY566" i="267"/>
  <c r="BI566" i="267"/>
  <c r="BJ566" i="267" s="1"/>
  <c r="BW576" i="267"/>
  <c r="BC583" i="267"/>
  <c r="BI618" i="267"/>
  <c r="BJ618" i="267" s="1"/>
  <c r="BW622" i="267"/>
  <c r="CE622" i="267"/>
  <c r="BW624" i="267"/>
  <c r="CE624" i="267"/>
  <c r="CA625" i="267"/>
  <c r="CE626" i="267"/>
  <c r="AY628" i="267"/>
  <c r="BW628" i="267"/>
  <c r="CA629" i="267"/>
  <c r="AY630" i="267"/>
  <c r="CJ635" i="267"/>
  <c r="CJ671" i="267"/>
  <c r="BC672" i="267"/>
  <c r="BQ672" i="267"/>
  <c r="BS672" i="267" s="1"/>
  <c r="CA762" i="267"/>
  <c r="AY773" i="267"/>
  <c r="CA801" i="267"/>
  <c r="BI825" i="267"/>
  <c r="BJ825" i="267" s="1"/>
  <c r="CA849" i="267"/>
  <c r="CE659" i="267"/>
  <c r="CJ659" i="267"/>
  <c r="CA660" i="267"/>
  <c r="AY663" i="267"/>
  <c r="CE663" i="267"/>
  <c r="AY665" i="267"/>
  <c r="BW665" i="267"/>
  <c r="CE665" i="267"/>
  <c r="CA666" i="267"/>
  <c r="BW674" i="267"/>
  <c r="CE674" i="267"/>
  <c r="BI678" i="267"/>
  <c r="BJ678" i="267" s="1"/>
  <c r="CA679" i="267"/>
  <c r="CA686" i="267"/>
  <c r="CE698" i="267"/>
  <c r="CE714" i="267"/>
  <c r="BW716" i="267"/>
  <c r="CO717" i="267"/>
  <c r="BW728" i="267"/>
  <c r="CJ732" i="267"/>
  <c r="CA733" i="267"/>
  <c r="AY734" i="267"/>
  <c r="AY736" i="267"/>
  <c r="CJ755" i="267"/>
  <c r="AY757" i="267"/>
  <c r="BQ758" i="267"/>
  <c r="BS758" i="267" s="1"/>
  <c r="CE758" i="267"/>
  <c r="CA764" i="267"/>
  <c r="BW765" i="267"/>
  <c r="CE765" i="267"/>
  <c r="CJ767" i="267"/>
  <c r="CA770" i="267"/>
  <c r="AY771" i="267"/>
  <c r="BC773" i="267"/>
  <c r="BW774" i="267"/>
  <c r="BW776" i="267"/>
  <c r="CE776" i="267"/>
  <c r="CE793" i="267"/>
  <c r="CJ793" i="267"/>
  <c r="BC801" i="267"/>
  <c r="CE801" i="267"/>
  <c r="AY803" i="267"/>
  <c r="BW803" i="267"/>
  <c r="CA804" i="267"/>
  <c r="BI807" i="267"/>
  <c r="BJ807" i="267" s="1"/>
  <c r="CE807" i="267"/>
  <c r="CJ807" i="267"/>
  <c r="BQ826" i="267"/>
  <c r="BS826" i="267" s="1"/>
  <c r="BW828" i="267"/>
  <c r="CE833" i="267"/>
  <c r="AY838" i="267"/>
  <c r="CA855" i="267"/>
  <c r="AY856" i="267"/>
  <c r="AY860" i="267"/>
  <c r="AY873" i="267"/>
  <c r="BW873" i="267"/>
  <c r="CE873" i="267"/>
  <c r="BW877" i="267"/>
  <c r="CA878" i="267"/>
  <c r="BQ888" i="267"/>
  <c r="BS888" i="267" s="1"/>
  <c r="CA888" i="267"/>
  <c r="BW889" i="267"/>
  <c r="CE889" i="267"/>
  <c r="AY896" i="267"/>
  <c r="BQ924" i="267"/>
  <c r="BS924" i="267" s="1"/>
  <c r="BQ925" i="267"/>
  <c r="BS925" i="267" s="1"/>
  <c r="CA925" i="267"/>
  <c r="AY926" i="267"/>
  <c r="CE809" i="267"/>
  <c r="BQ817" i="267"/>
  <c r="BS817" i="267" s="1"/>
  <c r="CA817" i="267"/>
  <c r="BW820" i="267"/>
  <c r="BC821" i="267"/>
  <c r="CO821" i="267"/>
  <c r="CE825" i="267"/>
  <c r="CE832" i="267"/>
  <c r="BI837" i="267"/>
  <c r="BJ837" i="267" s="1"/>
  <c r="BQ838" i="267"/>
  <c r="BS838" i="267" s="1"/>
  <c r="CA839" i="267"/>
  <c r="AY840" i="267"/>
  <c r="AY842" i="267"/>
  <c r="BI842" i="267"/>
  <c r="BJ842" i="267" s="1"/>
  <c r="AY845" i="267"/>
  <c r="BC850" i="267"/>
  <c r="BW852" i="267"/>
  <c r="BC856" i="267"/>
  <c r="BQ856" i="267"/>
  <c r="BS856" i="267" s="1"/>
  <c r="CA856" i="267"/>
  <c r="BW857" i="267"/>
  <c r="CE857" i="267"/>
  <c r="CA858" i="267"/>
  <c r="AY859" i="267"/>
  <c r="BQ871" i="267"/>
  <c r="BS871" i="267" s="1"/>
  <c r="CJ878" i="267"/>
  <c r="BW879" i="267"/>
  <c r="BQ881" i="267"/>
  <c r="BS881" i="267" s="1"/>
  <c r="BI885" i="267"/>
  <c r="BJ885" i="267" s="1"/>
  <c r="CL901" i="267"/>
  <c r="CO901" i="267" s="1"/>
  <c r="BI902" i="267"/>
  <c r="BJ902" i="267" s="1"/>
  <c r="BW902" i="267"/>
  <c r="CJ902" i="267"/>
  <c r="CA903" i="267"/>
  <c r="AY904" i="267"/>
  <c r="CE904" i="267"/>
  <c r="CA905" i="267"/>
  <c r="AY906" i="267"/>
  <c r="CE587" i="267"/>
  <c r="CJ587" i="267"/>
  <c r="CE592" i="267"/>
  <c r="CA593" i="267"/>
  <c r="BI605" i="267"/>
  <c r="BJ605" i="267" s="1"/>
  <c r="CA605" i="267"/>
  <c r="CE607" i="267"/>
  <c r="BW612" i="267"/>
  <c r="CA613" i="267"/>
  <c r="AY614" i="267"/>
  <c r="BC623" i="267"/>
  <c r="BQ623" i="267"/>
  <c r="BS623" i="267" s="1"/>
  <c r="BC626" i="267"/>
  <c r="BC630" i="267"/>
  <c r="AY631" i="267"/>
  <c r="BW631" i="267"/>
  <c r="CE631" i="267"/>
  <c r="CJ631" i="267"/>
  <c r="CA632" i="267"/>
  <c r="CO632" i="267"/>
  <c r="AY633" i="267"/>
  <c r="CJ633" i="267"/>
  <c r="BW635" i="267"/>
  <c r="BI638" i="267"/>
  <c r="BJ638" i="267" s="1"/>
  <c r="BQ638" i="267"/>
  <c r="BS638" i="267" s="1"/>
  <c r="CA638" i="267"/>
  <c r="CO641" i="267"/>
  <c r="BW642" i="267"/>
  <c r="BC645" i="267"/>
  <c r="BQ648" i="267"/>
  <c r="BS648" i="267" s="1"/>
  <c r="CA648" i="267"/>
  <c r="AY649" i="267"/>
  <c r="BW649" i="267"/>
  <c r="CE649" i="267"/>
  <c r="CA650" i="267"/>
  <c r="CE660" i="267"/>
  <c r="CA663" i="267"/>
  <c r="BW679" i="267"/>
  <c r="CA680" i="267"/>
  <c r="BI683" i="267"/>
  <c r="BJ683" i="267" s="1"/>
  <c r="BC684" i="267"/>
  <c r="AY688" i="267"/>
  <c r="BW690" i="267"/>
  <c r="CE690" i="267"/>
  <c r="AY696" i="267"/>
  <c r="BW696" i="267"/>
  <c r="CE696" i="267"/>
  <c r="CA698" i="267"/>
  <c r="AY709" i="267"/>
  <c r="BW710" i="267"/>
  <c r="CA711" i="267"/>
  <c r="CE713" i="267"/>
  <c r="CA714" i="267"/>
  <c r="BC718" i="267"/>
  <c r="BW721" i="267"/>
  <c r="CE721" i="267"/>
  <c r="CJ721" i="267"/>
  <c r="BW722" i="267"/>
  <c r="BW727" i="267"/>
  <c r="CA728" i="267"/>
  <c r="AY729" i="267"/>
  <c r="BQ739" i="267"/>
  <c r="BS739" i="267" s="1"/>
  <c r="AY741" i="267"/>
  <c r="BW741" i="267"/>
  <c r="CE741" i="267"/>
  <c r="CA743" i="267"/>
  <c r="CE746" i="267"/>
  <c r="BI747" i="267"/>
  <c r="BJ747" i="267" s="1"/>
  <c r="CA755" i="267"/>
  <c r="CE756" i="267"/>
  <c r="CA757" i="267"/>
  <c r="BC759" i="267"/>
  <c r="BI763" i="267"/>
  <c r="BJ763" i="267" s="1"/>
  <c r="BW763" i="267"/>
  <c r="CE763" i="267"/>
  <c r="BQ764" i="267"/>
  <c r="BS764" i="267" s="1"/>
  <c r="BQ768" i="267"/>
  <c r="BS768" i="267" s="1"/>
  <c r="BI772" i="267"/>
  <c r="BJ772" i="267" s="1"/>
  <c r="CA774" i="267"/>
  <c r="BC775" i="267"/>
  <c r="CA776" i="267"/>
  <c r="CE779" i="267"/>
  <c r="BI783" i="267"/>
  <c r="BJ783" i="267" s="1"/>
  <c r="CO783" i="267"/>
  <c r="CJ784" i="267"/>
  <c r="BW787" i="267"/>
  <c r="BW789" i="267"/>
  <c r="CE789" i="267"/>
  <c r="CJ789" i="267"/>
  <c r="AY791" i="267"/>
  <c r="CE794" i="267"/>
  <c r="BC797" i="267"/>
  <c r="BW804" i="267"/>
  <c r="CE805" i="267"/>
  <c r="BQ808" i="267"/>
  <c r="BS808" i="267" s="1"/>
  <c r="CA809" i="267"/>
  <c r="CO809" i="267"/>
  <c r="CJ810" i="267"/>
  <c r="BC815" i="267"/>
  <c r="CE815" i="267"/>
  <c r="CA816" i="267"/>
  <c r="CE817" i="267"/>
  <c r="CO818" i="267"/>
  <c r="AY819" i="267"/>
  <c r="BI819" i="267"/>
  <c r="BJ819" i="267" s="1"/>
  <c r="CO825" i="267"/>
  <c r="CJ826" i="267"/>
  <c r="AY834" i="267"/>
  <c r="BW834" i="267"/>
  <c r="CE834" i="267"/>
  <c r="CA835" i="267"/>
  <c r="AY839" i="267"/>
  <c r="BI849" i="267"/>
  <c r="BJ849" i="267" s="1"/>
  <c r="BQ849" i="267"/>
  <c r="BS849" i="267" s="1"/>
  <c r="CE849" i="267"/>
  <c r="BW851" i="267"/>
  <c r="CA852" i="267"/>
  <c r="CO855" i="267"/>
  <c r="BW866" i="267"/>
  <c r="CE866" i="267"/>
  <c r="CA867" i="267"/>
  <c r="CE897" i="267"/>
  <c r="CA898" i="267"/>
  <c r="BI899" i="267"/>
  <c r="BJ899" i="267" s="1"/>
  <c r="BC904" i="267"/>
  <c r="BC909" i="267"/>
  <c r="BI910" i="267"/>
  <c r="BJ910" i="267" s="1"/>
  <c r="BQ929" i="267"/>
  <c r="BS929" i="267" s="1"/>
  <c r="CL929" i="267"/>
  <c r="CO929" i="267" s="1"/>
  <c r="BC930" i="267"/>
  <c r="AY936" i="267"/>
  <c r="CE937" i="267"/>
  <c r="BW944" i="267"/>
  <c r="CE944" i="267"/>
  <c r="CO945" i="267"/>
  <c r="CJ948" i="267"/>
  <c r="BI953" i="267"/>
  <c r="BJ953" i="267" s="1"/>
  <c r="CA956" i="267"/>
  <c r="AY960" i="267"/>
  <c r="CO962" i="267"/>
  <c r="CE963" i="267"/>
  <c r="CO964" i="267"/>
  <c r="AY965" i="267"/>
  <c r="BW966" i="267"/>
  <c r="BQ968" i="267"/>
  <c r="BS968" i="267" s="1"/>
  <c r="CO968" i="267"/>
  <c r="BQ970" i="267"/>
  <c r="BS970" i="267" s="1"/>
  <c r="BQ973" i="267"/>
  <c r="BS973" i="267" s="1"/>
  <c r="BQ974" i="267"/>
  <c r="BS974" i="267" s="1"/>
  <c r="CO977" i="267"/>
  <c r="AY1011" i="267"/>
  <c r="BI1011" i="267"/>
  <c r="BJ1011" i="267" s="1"/>
  <c r="BW1011" i="267"/>
  <c r="BC1012" i="267"/>
  <c r="BI1012" i="267"/>
  <c r="BJ1012" i="267" s="1"/>
  <c r="BQ1012" i="267"/>
  <c r="BS1012" i="267" s="1"/>
  <c r="BC1014" i="267"/>
  <c r="BQ1014" i="267"/>
  <c r="BS1014" i="267" s="1"/>
  <c r="CA1021" i="267"/>
  <c r="BC1025" i="267"/>
  <c r="BQ1025" i="267"/>
  <c r="BS1025" i="267" s="1"/>
  <c r="CE1058" i="267"/>
  <c r="AY1068" i="267"/>
  <c r="BQ913" i="267"/>
  <c r="BS913" i="267" s="1"/>
  <c r="BQ916" i="267"/>
  <c r="BS916" i="267" s="1"/>
  <c r="CA917" i="267"/>
  <c r="BI926" i="267"/>
  <c r="BJ926" i="267" s="1"/>
  <c r="CA934" i="267"/>
  <c r="CE941" i="267"/>
  <c r="BI942" i="267"/>
  <c r="BJ942" i="267" s="1"/>
  <c r="BQ942" i="267"/>
  <c r="BS942" i="267" s="1"/>
  <c r="CO944" i="267"/>
  <c r="BI958" i="267"/>
  <c r="BJ958" i="267" s="1"/>
  <c r="CE960" i="267"/>
  <c r="BW962" i="267"/>
  <c r="BI990" i="267"/>
  <c r="BJ990" i="267" s="1"/>
  <c r="BI1079" i="267"/>
  <c r="BJ1079" i="267" s="1"/>
  <c r="CA860" i="267"/>
  <c r="CE861" i="267"/>
  <c r="CJ862" i="267"/>
  <c r="BC863" i="267"/>
  <c r="CA866" i="267"/>
  <c r="BQ867" i="267"/>
  <c r="BS867" i="267" s="1"/>
  <c r="CA873" i="267"/>
  <c r="BC876" i="267"/>
  <c r="BQ877" i="267"/>
  <c r="BS877" i="267" s="1"/>
  <c r="BW878" i="267"/>
  <c r="CO878" i="267"/>
  <c r="BC879" i="267"/>
  <c r="CA879" i="267"/>
  <c r="BC880" i="267"/>
  <c r="AY881" i="267"/>
  <c r="CA883" i="267"/>
  <c r="BW888" i="267"/>
  <c r="BW890" i="267"/>
  <c r="CJ890" i="267"/>
  <c r="CA891" i="267"/>
  <c r="AY892" i="267"/>
  <c r="BQ898" i="267"/>
  <c r="BS898" i="267" s="1"/>
  <c r="CA899" i="267"/>
  <c r="CO899" i="267"/>
  <c r="BI906" i="267"/>
  <c r="BJ906" i="267" s="1"/>
  <c r="AY910" i="267"/>
  <c r="BW912" i="267"/>
  <c r="CA913" i="267"/>
  <c r="CO918" i="267"/>
  <c r="BW922" i="267"/>
  <c r="CE922" i="267"/>
  <c r="CO923" i="267"/>
  <c r="CJ924" i="267"/>
  <c r="CE935" i="267"/>
  <c r="CO941" i="267"/>
  <c r="CE943" i="267"/>
  <c r="CA951" i="267"/>
  <c r="BC956" i="267"/>
  <c r="CO957" i="267"/>
  <c r="BC962" i="267"/>
  <c r="CA963" i="267"/>
  <c r="CE968" i="267"/>
  <c r="CO969" i="267"/>
  <c r="CO972" i="267"/>
  <c r="BW974" i="267"/>
  <c r="BC975" i="267"/>
  <c r="CO975" i="267"/>
  <c r="CO980" i="267"/>
  <c r="CL1038" i="267"/>
  <c r="CO1038" i="267" s="1"/>
  <c r="CJ1038" i="267"/>
  <c r="CO1055" i="267"/>
  <c r="BC1057" i="267"/>
  <c r="BI966" i="267"/>
  <c r="BJ966" i="267" s="1"/>
  <c r="BQ966" i="267"/>
  <c r="BS966" i="267" s="1"/>
  <c r="CA966" i="267"/>
  <c r="CE979" i="267"/>
  <c r="BQ981" i="267"/>
  <c r="BS981" i="267" s="1"/>
  <c r="CE987" i="267"/>
  <c r="CO988" i="267"/>
  <c r="BQ990" i="267"/>
  <c r="BS990" i="267" s="1"/>
  <c r="CA990" i="267"/>
  <c r="BC998" i="267"/>
  <c r="CE1007" i="267"/>
  <c r="AY1012" i="267"/>
  <c r="BC1016" i="267"/>
  <c r="BI1016" i="267"/>
  <c r="BJ1016" i="267" s="1"/>
  <c r="BQ1016" i="267"/>
  <c r="BS1016" i="267" s="1"/>
  <c r="CA1017" i="267"/>
  <c r="CO1022" i="267"/>
  <c r="BW1023" i="267"/>
  <c r="CJ1023" i="267"/>
  <c r="BC1042" i="267"/>
  <c r="CA1042" i="267"/>
  <c r="CO1042" i="267"/>
  <c r="CJ1043" i="267"/>
  <c r="CA1052" i="267"/>
  <c r="AY1053" i="267"/>
  <c r="BI1053" i="267"/>
  <c r="BJ1053" i="267" s="1"/>
  <c r="BQ1056" i="267"/>
  <c r="BS1056" i="267" s="1"/>
  <c r="BC1058" i="267"/>
  <c r="AY1059" i="267"/>
  <c r="CJ1059" i="267"/>
  <c r="AY1061" i="267"/>
  <c r="CE1061" i="267"/>
  <c r="BI1062" i="267"/>
  <c r="BJ1062" i="267" s="1"/>
  <c r="CA1062" i="267"/>
  <c r="CO1062" i="267"/>
  <c r="BI1063" i="267"/>
  <c r="BJ1063" i="267" s="1"/>
  <c r="BW1063" i="267"/>
  <c r="CE1063" i="267"/>
  <c r="AY1065" i="267"/>
  <c r="CA1066" i="267"/>
  <c r="CO1066" i="267"/>
  <c r="BW1067" i="267"/>
  <c r="CJ1067" i="267"/>
  <c r="CO1069" i="267"/>
  <c r="CJ1073" i="267"/>
  <c r="CO1074" i="267"/>
  <c r="AY1075" i="267"/>
  <c r="BW1075" i="267"/>
  <c r="BW1078" i="267"/>
  <c r="CE1078" i="267"/>
  <c r="CJ1078" i="267"/>
  <c r="BC1079" i="267"/>
  <c r="CO1081" i="267"/>
  <c r="BQ1083" i="267"/>
  <c r="BS1083" i="267" s="1"/>
  <c r="BQ1084" i="267"/>
  <c r="BS1084" i="267" s="1"/>
  <c r="CA1084" i="267"/>
  <c r="AY1087" i="267"/>
  <c r="CJ980" i="267"/>
  <c r="AY984" i="267"/>
  <c r="BW984" i="267"/>
  <c r="CJ984" i="267"/>
  <c r="BW991" i="267"/>
  <c r="CE991" i="267"/>
  <c r="BI993" i="267"/>
  <c r="BJ993" i="267" s="1"/>
  <c r="AY994" i="267"/>
  <c r="CA995" i="267"/>
  <c r="AY996" i="267"/>
  <c r="BW996" i="267"/>
  <c r="CE996" i="267"/>
  <c r="BC1003" i="267"/>
  <c r="BI1005" i="267"/>
  <c r="BJ1005" i="267" s="1"/>
  <c r="AY1006" i="267"/>
  <c r="CJ1006" i="267"/>
  <c r="AY1008" i="267"/>
  <c r="CA1008" i="267"/>
  <c r="AY1017" i="267"/>
  <c r="CE1017" i="267"/>
  <c r="BC1034" i="267"/>
  <c r="CA1035" i="267"/>
  <c r="BI1036" i="267"/>
  <c r="BJ1036" i="267" s="1"/>
  <c r="CJ1036" i="267"/>
  <c r="BC1037" i="267"/>
  <c r="BQ1038" i="267"/>
  <c r="BS1038" i="267" s="1"/>
  <c r="AY1040" i="267"/>
  <c r="BW1040" i="267"/>
  <c r="CA1041" i="267"/>
  <c r="BW1045" i="267"/>
  <c r="BC1073" i="267"/>
  <c r="BQ1081" i="267"/>
  <c r="BS1081" i="267" s="1"/>
  <c r="AY1084" i="267"/>
  <c r="BI21" i="267"/>
  <c r="BJ21" i="267" s="1"/>
  <c r="BB53" i="267"/>
  <c r="BC53" i="267" s="1"/>
  <c r="AY53" i="267"/>
  <c r="CL138" i="267"/>
  <c r="CO138" i="267" s="1"/>
  <c r="CJ138" i="267"/>
  <c r="CL184" i="267"/>
  <c r="CO184" i="267" s="1"/>
  <c r="CJ184" i="267"/>
  <c r="BB198" i="267"/>
  <c r="BC198" i="267" s="1"/>
  <c r="AY198" i="267"/>
  <c r="CL226" i="267"/>
  <c r="CO226" i="267" s="1"/>
  <c r="CJ226" i="267"/>
  <c r="BB292" i="267"/>
  <c r="BC292" i="267" s="1"/>
  <c r="AY292" i="267"/>
  <c r="BB297" i="267"/>
  <c r="BC297" i="267" s="1"/>
  <c r="AY297" i="267"/>
  <c r="CJ322" i="267"/>
  <c r="CL322" i="267"/>
  <c r="CO322" i="267" s="1"/>
  <c r="CL332" i="267"/>
  <c r="CO332" i="267" s="1"/>
  <c r="CJ332" i="267"/>
  <c r="CL23" i="267"/>
  <c r="CO23" i="267" s="1"/>
  <c r="CJ23" i="267"/>
  <c r="CL104" i="267"/>
  <c r="CO104" i="267" s="1"/>
  <c r="CJ104" i="267"/>
  <c r="BB284" i="267"/>
  <c r="BC284" i="267" s="1"/>
  <c r="AY284" i="267"/>
  <c r="BB140" i="267"/>
  <c r="BC140" i="267" s="1"/>
  <c r="AY140" i="267"/>
  <c r="BB186" i="267"/>
  <c r="BC186" i="267" s="1"/>
  <c r="AY186" i="267"/>
  <c r="BB244" i="267"/>
  <c r="BC244" i="267" s="1"/>
  <c r="AY244" i="267"/>
  <c r="BC281" i="267"/>
  <c r="BB317" i="267"/>
  <c r="BC317" i="267" s="1"/>
  <c r="AY317" i="267"/>
  <c r="BB25" i="267"/>
  <c r="BC25" i="267" s="1"/>
  <c r="AY25" i="267"/>
  <c r="BQ119" i="267"/>
  <c r="BS119" i="267" s="1"/>
  <c r="BI126" i="267"/>
  <c r="BJ126" i="267" s="1"/>
  <c r="BQ191" i="267"/>
  <c r="BS191" i="267" s="1"/>
  <c r="BB202" i="267"/>
  <c r="BC202" i="267" s="1"/>
  <c r="AY202" i="267"/>
  <c r="CL212" i="267"/>
  <c r="CO212" i="267" s="1"/>
  <c r="CJ212" i="267"/>
  <c r="BB248" i="267"/>
  <c r="BC248" i="267" s="1"/>
  <c r="AY248" i="267"/>
  <c r="CL302" i="267"/>
  <c r="CO302" i="267" s="1"/>
  <c r="CJ302" i="267"/>
  <c r="CL344" i="267"/>
  <c r="CO344" i="267" s="1"/>
  <c r="CJ344" i="267"/>
  <c r="CL599" i="267"/>
  <c r="CO599" i="267" s="1"/>
  <c r="CJ599" i="267"/>
  <c r="CJ614" i="267"/>
  <c r="CL614" i="267"/>
  <c r="CO614" i="267" s="1"/>
  <c r="CO642" i="267"/>
  <c r="AY8" i="267"/>
  <c r="BI10" i="267"/>
  <c r="BJ10" i="267" s="1"/>
  <c r="CE17" i="267"/>
  <c r="BW21" i="267"/>
  <c r="BQ28" i="267"/>
  <c r="BS28" i="267" s="1"/>
  <c r="CO28" i="267"/>
  <c r="BI39" i="267"/>
  <c r="BJ39" i="267" s="1"/>
  <c r="BC43" i="267"/>
  <c r="CA46" i="267"/>
  <c r="CO51" i="267"/>
  <c r="BI54" i="267"/>
  <c r="BJ54" i="267" s="1"/>
  <c r="CE60" i="267"/>
  <c r="AY66" i="267"/>
  <c r="BC88" i="267"/>
  <c r="CO89" i="267"/>
  <c r="CO94" i="267"/>
  <c r="CE96" i="267"/>
  <c r="CO97" i="267"/>
  <c r="BQ108" i="267"/>
  <c r="BS108" i="267" s="1"/>
  <c r="CO113" i="267"/>
  <c r="BQ120" i="267"/>
  <c r="BS120" i="267" s="1"/>
  <c r="CA120" i="267"/>
  <c r="BQ124" i="267"/>
  <c r="BS124" i="267" s="1"/>
  <c r="BW136" i="267"/>
  <c r="BW141" i="267"/>
  <c r="CA150" i="267"/>
  <c r="BW157" i="267"/>
  <c r="BC158" i="267"/>
  <c r="CE159" i="267"/>
  <c r="CE163" i="267"/>
  <c r="CA178" i="267"/>
  <c r="BQ188" i="267"/>
  <c r="BS188" i="267" s="1"/>
  <c r="CA188" i="267"/>
  <c r="CO193" i="267"/>
  <c r="BW195" i="267"/>
  <c r="BW199" i="267"/>
  <c r="CO200" i="267"/>
  <c r="BQ205" i="267"/>
  <c r="BS205" i="267" s="1"/>
  <c r="CO205" i="267"/>
  <c r="CO206" i="267"/>
  <c r="BI238" i="267"/>
  <c r="BJ238" i="267" s="1"/>
  <c r="BC239" i="267"/>
  <c r="CA253" i="267"/>
  <c r="CO256" i="267"/>
  <c r="BI258" i="267"/>
  <c r="BJ258" i="267" s="1"/>
  <c r="CO263" i="267"/>
  <c r="BW288" i="267"/>
  <c r="CA290" i="267"/>
  <c r="BI294" i="267"/>
  <c r="BJ294" i="267" s="1"/>
  <c r="BC295" i="267"/>
  <c r="CO299" i="267"/>
  <c r="CA301" i="267"/>
  <c r="CO312" i="267"/>
  <c r="CA336" i="267"/>
  <c r="CO353" i="267"/>
  <c r="BI355" i="267"/>
  <c r="BJ355" i="267" s="1"/>
  <c r="CE356" i="267"/>
  <c r="BI359" i="267"/>
  <c r="BJ359" i="267" s="1"/>
  <c r="BI364" i="267"/>
  <c r="BJ364" i="267" s="1"/>
  <c r="BW394" i="267"/>
  <c r="CO416" i="267"/>
  <c r="BW426" i="267"/>
  <c r="BI430" i="267"/>
  <c r="BJ430" i="267" s="1"/>
  <c r="BQ435" i="267"/>
  <c r="BS435" i="267" s="1"/>
  <c r="CA471" i="267"/>
  <c r="BC514" i="267"/>
  <c r="CA522" i="267"/>
  <c r="BQ533" i="267"/>
  <c r="BS533" i="267" s="1"/>
  <c r="CE564" i="267"/>
  <c r="CO565" i="267"/>
  <c r="BC567" i="267"/>
  <c r="BC611" i="267"/>
  <c r="CL611" i="267"/>
  <c r="CO611" i="267" s="1"/>
  <c r="CJ611" i="267"/>
  <c r="CL619" i="267"/>
  <c r="CO619" i="267" s="1"/>
  <c r="CJ619" i="267"/>
  <c r="BQ632" i="267"/>
  <c r="BS632" i="267" s="1"/>
  <c r="BC635" i="267"/>
  <c r="CO691" i="267"/>
  <c r="BC693" i="267"/>
  <c r="CJ711" i="267"/>
  <c r="CL711" i="267"/>
  <c r="CO711" i="267" s="1"/>
  <c r="BB715" i="267"/>
  <c r="BC715" i="267" s="1"/>
  <c r="AY715" i="267"/>
  <c r="BQ732" i="267"/>
  <c r="BS732" i="267" s="1"/>
  <c r="BC733" i="267"/>
  <c r="CO733" i="267"/>
  <c r="CO747" i="267"/>
  <c r="BW758" i="267"/>
  <c r="BC764" i="267"/>
  <c r="CO770" i="267"/>
  <c r="CA771" i="267"/>
  <c r="CE772" i="267"/>
  <c r="CJ1026" i="267"/>
  <c r="CL1026" i="267"/>
  <c r="CO1026" i="267" s="1"/>
  <c r="BW7" i="267"/>
  <c r="CE7" i="267"/>
  <c r="CJ7" i="267"/>
  <c r="CA9" i="267"/>
  <c r="BI11" i="267"/>
  <c r="BJ11" i="267" s="1"/>
  <c r="CO11" i="267"/>
  <c r="BC16" i="267"/>
  <c r="CA16" i="267"/>
  <c r="BQ17" i="267"/>
  <c r="BS17" i="267" s="1"/>
  <c r="CA17" i="267"/>
  <c r="CO17" i="267"/>
  <c r="AY18" i="267"/>
  <c r="BC19" i="267"/>
  <c r="BQ19" i="267"/>
  <c r="BS19" i="267" s="1"/>
  <c r="CE19" i="267"/>
  <c r="CA21" i="267"/>
  <c r="CO26" i="267"/>
  <c r="AY27" i="267"/>
  <c r="BQ27" i="267"/>
  <c r="BS27" i="267" s="1"/>
  <c r="CA27" i="267"/>
  <c r="CO27" i="267"/>
  <c r="BI29" i="267"/>
  <c r="BJ29" i="267" s="1"/>
  <c r="BW29" i="267"/>
  <c r="BQ31" i="267"/>
  <c r="BS31" i="267" s="1"/>
  <c r="CA31" i="267"/>
  <c r="CO36" i="267"/>
  <c r="BI37" i="267"/>
  <c r="BJ37" i="267" s="1"/>
  <c r="BQ38" i="267"/>
  <c r="BS38" i="267" s="1"/>
  <c r="BW38" i="267"/>
  <c r="CO39" i="267"/>
  <c r="CJ40" i="267"/>
  <c r="CA42" i="267"/>
  <c r="AY43" i="267"/>
  <c r="CA44" i="267"/>
  <c r="AY45" i="267"/>
  <c r="AY48" i="267"/>
  <c r="BW49" i="267"/>
  <c r="CE49" i="267"/>
  <c r="CJ49" i="267"/>
  <c r="BI50" i="267"/>
  <c r="BJ50" i="267" s="1"/>
  <c r="CA51" i="267"/>
  <c r="BW53" i="267"/>
  <c r="BI56" i="267"/>
  <c r="BJ56" i="267" s="1"/>
  <c r="BW56" i="267"/>
  <c r="CJ56" i="267"/>
  <c r="BW58" i="267"/>
  <c r="BQ60" i="267"/>
  <c r="BS60" i="267" s="1"/>
  <c r="CA60" i="267"/>
  <c r="CO60" i="267"/>
  <c r="AY61" i="267"/>
  <c r="AY62" i="267"/>
  <c r="BQ62" i="267"/>
  <c r="BS62" i="267" s="1"/>
  <c r="AY64" i="267"/>
  <c r="CE65" i="267"/>
  <c r="CJ65" i="267"/>
  <c r="CA67" i="267"/>
  <c r="CE70" i="267"/>
  <c r="BI71" i="267"/>
  <c r="BJ71" i="267" s="1"/>
  <c r="CE71" i="267"/>
  <c r="BW74" i="267"/>
  <c r="CJ75" i="267"/>
  <c r="BC76" i="267"/>
  <c r="CE76" i="267"/>
  <c r="CA77" i="267"/>
  <c r="CO77" i="267"/>
  <c r="CA78" i="267"/>
  <c r="BC79" i="267"/>
  <c r="CO80" i="267"/>
  <c r="BW82" i="267"/>
  <c r="CE82" i="267"/>
  <c r="CO83" i="267"/>
  <c r="BI84" i="267"/>
  <c r="BJ84" i="267" s="1"/>
  <c r="BW84" i="267"/>
  <c r="CJ84" i="267"/>
  <c r="CE85" i="267"/>
  <c r="CJ85" i="267"/>
  <c r="BI86" i="267"/>
  <c r="BJ86" i="267" s="1"/>
  <c r="CA86" i="267"/>
  <c r="BI89" i="267"/>
  <c r="BJ89" i="267" s="1"/>
  <c r="CE92" i="267"/>
  <c r="CO93" i="267"/>
  <c r="BC95" i="267"/>
  <c r="BQ96" i="267"/>
  <c r="BS96" i="267" s="1"/>
  <c r="CA96" i="267"/>
  <c r="CO96" i="267"/>
  <c r="AY97" i="267"/>
  <c r="AY98" i="267"/>
  <c r="BQ98" i="267"/>
  <c r="BS98" i="267" s="1"/>
  <c r="CE98" i="267"/>
  <c r="CO99" i="267"/>
  <c r="AY100" i="267"/>
  <c r="BI100" i="267"/>
  <c r="BJ100" i="267" s="1"/>
  <c r="BW100" i="267"/>
  <c r="CJ100" i="267"/>
  <c r="CA102" i="267"/>
  <c r="BQ106" i="267"/>
  <c r="BS106" i="267" s="1"/>
  <c r="CO107" i="267"/>
  <c r="AY108" i="267"/>
  <c r="BW108" i="267"/>
  <c r="CE108" i="267"/>
  <c r="CE109" i="267"/>
  <c r="BI110" i="267"/>
  <c r="BJ110" i="267" s="1"/>
  <c r="CO110" i="267"/>
  <c r="BW115" i="267"/>
  <c r="CJ116" i="267"/>
  <c r="BC117" i="267"/>
  <c r="CA118" i="267"/>
  <c r="CO118" i="267"/>
  <c r="BC122" i="267"/>
  <c r="BQ122" i="267"/>
  <c r="BS122" i="267" s="1"/>
  <c r="CJ123" i="267"/>
  <c r="BW124" i="267"/>
  <c r="CE124" i="267"/>
  <c r="CE125" i="267"/>
  <c r="CO126" i="267"/>
  <c r="BC128" i="267"/>
  <c r="BI128" i="267"/>
  <c r="BJ128" i="267" s="1"/>
  <c r="BQ130" i="267"/>
  <c r="BS130" i="267" s="1"/>
  <c r="CA130" i="267"/>
  <c r="BQ132" i="267"/>
  <c r="BS132" i="267" s="1"/>
  <c r="CO133" i="267"/>
  <c r="BW134" i="267"/>
  <c r="CE134" i="267"/>
  <c r="CO135" i="267"/>
  <c r="CO141" i="267"/>
  <c r="AY142" i="267"/>
  <c r="BQ142" i="267"/>
  <c r="BS142" i="267" s="1"/>
  <c r="CA142" i="267"/>
  <c r="CO142" i="267"/>
  <c r="BI144" i="267"/>
  <c r="BJ144" i="267" s="1"/>
  <c r="BW144" i="267"/>
  <c r="BQ146" i="267"/>
  <c r="BS146" i="267" s="1"/>
  <c r="CA146" i="267"/>
  <c r="CO151" i="267"/>
  <c r="BI152" i="267"/>
  <c r="BJ152" i="267" s="1"/>
  <c r="BQ153" i="267"/>
  <c r="BS153" i="267" s="1"/>
  <c r="BW153" i="267"/>
  <c r="CO154" i="267"/>
  <c r="CJ155" i="267"/>
  <c r="CA157" i="267"/>
  <c r="AY158" i="267"/>
  <c r="CA159" i="267"/>
  <c r="AY160" i="267"/>
  <c r="BW161" i="267"/>
  <c r="BQ163" i="267"/>
  <c r="BS163" i="267" s="1"/>
  <c r="CA163" i="267"/>
  <c r="CO163" i="267"/>
  <c r="AY164" i="267"/>
  <c r="CA164" i="267"/>
  <c r="CO164" i="267"/>
  <c r="CA165" i="267"/>
  <c r="BC166" i="267"/>
  <c r="BQ167" i="267"/>
  <c r="BS167" i="267" s="1"/>
  <c r="CA167" i="267"/>
  <c r="CO167" i="267"/>
  <c r="AY168" i="267"/>
  <c r="AY169" i="267"/>
  <c r="CE169" i="267"/>
  <c r="CO170" i="267"/>
  <c r="BI171" i="267"/>
  <c r="BJ171" i="267" s="1"/>
  <c r="BW171" i="267"/>
  <c r="CJ171" i="267"/>
  <c r="CJ172" i="267"/>
  <c r="BW173" i="267"/>
  <c r="CE173" i="267"/>
  <c r="CO174" i="267"/>
  <c r="AY175" i="267"/>
  <c r="BI176" i="267"/>
  <c r="BJ176" i="267" s="1"/>
  <c r="CJ177" i="267"/>
  <c r="AY178" i="267"/>
  <c r="BW178" i="267"/>
  <c r="CE178" i="267"/>
  <c r="CE181" i="267"/>
  <c r="BI182" i="267"/>
  <c r="BJ182" i="267" s="1"/>
  <c r="CE182" i="267"/>
  <c r="CE185" i="267"/>
  <c r="BQ186" i="267"/>
  <c r="BS186" i="267" s="1"/>
  <c r="CO187" i="267"/>
  <c r="CE189" i="267"/>
  <c r="CO190" i="267"/>
  <c r="CA191" i="267"/>
  <c r="BI194" i="267"/>
  <c r="BJ194" i="267" s="1"/>
  <c r="BW194" i="267"/>
  <c r="CJ194" i="267"/>
  <c r="CO199" i="267"/>
  <c r="AY200" i="267"/>
  <c r="CA200" i="267"/>
  <c r="CA203" i="267"/>
  <c r="CJ203" i="267"/>
  <c r="AY204" i="267"/>
  <c r="BQ204" i="267"/>
  <c r="BS204" i="267" s="1"/>
  <c r="CA204" i="267"/>
  <c r="CO204" i="267"/>
  <c r="AY205" i="267"/>
  <c r="AY207" i="267"/>
  <c r="BQ207" i="267"/>
  <c r="BS207" i="267" s="1"/>
  <c r="BW207" i="267"/>
  <c r="CE207" i="267"/>
  <c r="BI209" i="267"/>
  <c r="BJ209" i="267" s="1"/>
  <c r="CJ209" i="267"/>
  <c r="CE212" i="267"/>
  <c r="CA214" i="267"/>
  <c r="CE217" i="267"/>
  <c r="BW220" i="267"/>
  <c r="AY221" i="267"/>
  <c r="BW222" i="267"/>
  <c r="CE222" i="267"/>
  <c r="CJ222" i="267"/>
  <c r="CE227" i="267"/>
  <c r="CE232" i="267"/>
  <c r="BQ233" i="267"/>
  <c r="BS233" i="267" s="1"/>
  <c r="BQ235" i="267"/>
  <c r="BS235" i="267" s="1"/>
  <c r="BC237" i="267"/>
  <c r="BQ237" i="267"/>
  <c r="BS237" i="267" s="1"/>
  <c r="BQ239" i="267"/>
  <c r="BS239" i="267" s="1"/>
  <c r="CA242" i="267"/>
  <c r="BQ249" i="267"/>
  <c r="BS249" i="267" s="1"/>
  <c r="AY252" i="267"/>
  <c r="BW253" i="267"/>
  <c r="BQ255" i="267"/>
  <c r="BS255" i="267" s="1"/>
  <c r="CO255" i="267"/>
  <c r="AY256" i="267"/>
  <c r="CO258" i="267"/>
  <c r="BI259" i="267"/>
  <c r="BJ259" i="267" s="1"/>
  <c r="CJ259" i="267"/>
  <c r="CJ260" i="267"/>
  <c r="BQ261" i="267"/>
  <c r="BS261" i="267" s="1"/>
  <c r="BI262" i="267"/>
  <c r="BJ262" i="267" s="1"/>
  <c r="BQ262" i="267"/>
  <c r="BS262" i="267" s="1"/>
  <c r="BW265" i="267"/>
  <c r="CJ268" i="267"/>
  <c r="BC269" i="267"/>
  <c r="CO270" i="267"/>
  <c r="BW271" i="267"/>
  <c r="CJ271" i="267"/>
  <c r="BI275" i="267"/>
  <c r="BJ275" i="267" s="1"/>
  <c r="BW275" i="267"/>
  <c r="BQ276" i="267"/>
  <c r="BS276" i="267" s="1"/>
  <c r="AY279" i="267"/>
  <c r="BI279" i="267"/>
  <c r="BJ279" i="267" s="1"/>
  <c r="BI281" i="267"/>
  <c r="BJ281" i="267" s="1"/>
  <c r="BQ282" i="267"/>
  <c r="BS282" i="267" s="1"/>
  <c r="CA282" i="267"/>
  <c r="CJ282" i="267"/>
  <c r="AY283" i="267"/>
  <c r="CA288" i="267"/>
  <c r="CE291" i="267"/>
  <c r="BQ293" i="267"/>
  <c r="BS293" i="267" s="1"/>
  <c r="BW293" i="267"/>
  <c r="BQ295" i="267"/>
  <c r="BS295" i="267" s="1"/>
  <c r="CO295" i="267"/>
  <c r="CA298" i="267"/>
  <c r="AY299" i="267"/>
  <c r="CE301" i="267"/>
  <c r="CJ304" i="267"/>
  <c r="CE305" i="267"/>
  <c r="BW306" i="267"/>
  <c r="CE310" i="267"/>
  <c r="BI311" i="267"/>
  <c r="BJ311" i="267" s="1"/>
  <c r="BQ312" i="267"/>
  <c r="BS312" i="267" s="1"/>
  <c r="BC315" i="267"/>
  <c r="CJ315" i="267"/>
  <c r="BC316" i="267"/>
  <c r="BQ316" i="267"/>
  <c r="BS316" i="267" s="1"/>
  <c r="AY318" i="267"/>
  <c r="BI319" i="267"/>
  <c r="BW319" i="267"/>
  <c r="AY324" i="267"/>
  <c r="BQ325" i="267"/>
  <c r="BS325" i="267" s="1"/>
  <c r="CE326" i="267"/>
  <c r="CJ326" i="267"/>
  <c r="CO329" i="267"/>
  <c r="AY330" i="267"/>
  <c r="BI334" i="267"/>
  <c r="BJ334" i="267" s="1"/>
  <c r="BQ335" i="267"/>
  <c r="BS335" i="267" s="1"/>
  <c r="CJ338" i="267"/>
  <c r="CE341" i="267"/>
  <c r="CA342" i="267"/>
  <c r="CO342" i="267"/>
  <c r="CE343" i="267"/>
  <c r="CJ345" i="267"/>
  <c r="BQ347" i="267"/>
  <c r="BS347" i="267" s="1"/>
  <c r="CE347" i="267"/>
  <c r="CE349" i="267"/>
  <c r="CA351" i="267"/>
  <c r="BW352" i="267"/>
  <c r="CA354" i="267"/>
  <c r="BC356" i="267"/>
  <c r="CO356" i="267"/>
  <c r="CJ357" i="267"/>
  <c r="BW362" i="267"/>
  <c r="BW363" i="267"/>
  <c r="CE363" i="267"/>
  <c r="CL364" i="267"/>
  <c r="CO364" i="267" s="1"/>
  <c r="CJ364" i="267"/>
  <c r="AY365" i="267"/>
  <c r="CA366" i="267"/>
  <c r="AY368" i="267"/>
  <c r="CE368" i="267"/>
  <c r="BC381" i="267"/>
  <c r="AY385" i="267"/>
  <c r="BI385" i="267"/>
  <c r="BJ385" i="267" s="1"/>
  <c r="BW385" i="267"/>
  <c r="CA386" i="267"/>
  <c r="CJ388" i="267"/>
  <c r="CJ393" i="267"/>
  <c r="BI394" i="267"/>
  <c r="BJ394" i="267" s="1"/>
  <c r="BQ403" i="267"/>
  <c r="BS403" i="267" s="1"/>
  <c r="CA403" i="267"/>
  <c r="CO405" i="267"/>
  <c r="BQ418" i="267"/>
  <c r="BS418" i="267" s="1"/>
  <c r="CA422" i="267"/>
  <c r="CO424" i="267"/>
  <c r="CA443" i="267"/>
  <c r="BI457" i="267"/>
  <c r="BJ457" i="267" s="1"/>
  <c r="CA459" i="267"/>
  <c r="BI465" i="267"/>
  <c r="BJ465" i="267" s="1"/>
  <c r="BC467" i="267"/>
  <c r="BC479" i="267"/>
  <c r="AY481" i="267"/>
  <c r="CO494" i="267"/>
  <c r="BW506" i="267"/>
  <c r="CO507" i="267"/>
  <c r="AY510" i="267"/>
  <c r="CJ511" i="267"/>
  <c r="CL511" i="267"/>
  <c r="CO511" i="267" s="1"/>
  <c r="CA528" i="267"/>
  <c r="BC532" i="267"/>
  <c r="BC551" i="267"/>
  <c r="BI610" i="267"/>
  <c r="BJ610" i="267" s="1"/>
  <c r="CO679" i="267"/>
  <c r="CA687" i="267"/>
  <c r="CL707" i="267"/>
  <c r="CO707" i="267" s="1"/>
  <c r="CJ707" i="267"/>
  <c r="BC723" i="267"/>
  <c r="CO828" i="267"/>
  <c r="BC841" i="267"/>
  <c r="CO841" i="267"/>
  <c r="CO860" i="267"/>
  <c r="CO346" i="267"/>
  <c r="BW8" i="267"/>
  <c r="CO9" i="267"/>
  <c r="CO18" i="267"/>
  <c r="BW26" i="267"/>
  <c r="BC27" i="267"/>
  <c r="AY30" i="267"/>
  <c r="CA35" i="267"/>
  <c r="CE39" i="267"/>
  <c r="BW42" i="267"/>
  <c r="BC44" i="267"/>
  <c r="CE44" i="267"/>
  <c r="CO45" i="267"/>
  <c r="CO48" i="267"/>
  <c r="AY50" i="267"/>
  <c r="BW50" i="267"/>
  <c r="CO61" i="267"/>
  <c r="BQ64" i="267"/>
  <c r="BS64" i="267" s="1"/>
  <c r="CO64" i="267"/>
  <c r="CO67" i="267"/>
  <c r="CE80" i="267"/>
  <c r="BI81" i="267"/>
  <c r="BJ81" i="267" s="1"/>
  <c r="CO81" i="267"/>
  <c r="AY86" i="267"/>
  <c r="BW86" i="267"/>
  <c r="BC87" i="267"/>
  <c r="BC93" i="267"/>
  <c r="BI99" i="267"/>
  <c r="BJ99" i="267" s="1"/>
  <c r="BQ103" i="267"/>
  <c r="BS103" i="267" s="1"/>
  <c r="CA108" i="267"/>
  <c r="CO111" i="267"/>
  <c r="CO120" i="267"/>
  <c r="CA124" i="267"/>
  <c r="BI133" i="267"/>
  <c r="BJ133" i="267" s="1"/>
  <c r="CA134" i="267"/>
  <c r="BC142" i="267"/>
  <c r="BQ143" i="267"/>
  <c r="BS143" i="267" s="1"/>
  <c r="CO143" i="267"/>
  <c r="AY145" i="267"/>
  <c r="BI154" i="267"/>
  <c r="BJ154" i="267" s="1"/>
  <c r="CE154" i="267"/>
  <c r="BC159" i="267"/>
  <c r="CO165" i="267"/>
  <c r="CE167" i="267"/>
  <c r="BI168" i="267"/>
  <c r="BJ168" i="267" s="1"/>
  <c r="CO168" i="267"/>
  <c r="CO175" i="267"/>
  <c r="CO191" i="267"/>
  <c r="AY195" i="267"/>
  <c r="CO196" i="267"/>
  <c r="BC204" i="267"/>
  <c r="BI208" i="267"/>
  <c r="BJ208" i="267" s="1"/>
  <c r="BI211" i="267"/>
  <c r="BJ211" i="267" s="1"/>
  <c r="BQ215" i="267"/>
  <c r="BS215" i="267" s="1"/>
  <c r="BI229" i="267"/>
  <c r="BJ229" i="267" s="1"/>
  <c r="BC230" i="267"/>
  <c r="CO235" i="267"/>
  <c r="BW237" i="267"/>
  <c r="CO242" i="267"/>
  <c r="CA246" i="267"/>
  <c r="CE255" i="267"/>
  <c r="CE258" i="267"/>
  <c r="BW277" i="267"/>
  <c r="CA286" i="267"/>
  <c r="CE298" i="267"/>
  <c r="BQ308" i="267"/>
  <c r="BS308" i="267" s="1"/>
  <c r="BI309" i="267"/>
  <c r="BJ309" i="267" s="1"/>
  <c r="CA310" i="267"/>
  <c r="BC323" i="267"/>
  <c r="CE329" i="267"/>
  <c r="CO330" i="267"/>
  <c r="BQ336" i="267"/>
  <c r="BS336" i="267" s="1"/>
  <c r="CA343" i="267"/>
  <c r="BQ352" i="267"/>
  <c r="BS352" i="267" s="1"/>
  <c r="BQ361" i="267"/>
  <c r="BS361" i="267" s="1"/>
  <c r="CO361" i="267"/>
  <c r="CO387" i="267"/>
  <c r="BQ392" i="267"/>
  <c r="BS392" i="267" s="1"/>
  <c r="CO392" i="267"/>
  <c r="BC411" i="267"/>
  <c r="BC412" i="267"/>
  <c r="BC427" i="267"/>
  <c r="BQ430" i="267"/>
  <c r="BS430" i="267" s="1"/>
  <c r="CA435" i="267"/>
  <c r="AY437" i="267"/>
  <c r="CO521" i="267"/>
  <c r="CE536" i="267"/>
  <c r="CL539" i="267"/>
  <c r="CO539" i="267" s="1"/>
  <c r="CJ539" i="267"/>
  <c r="AY546" i="267"/>
  <c r="CO555" i="267"/>
  <c r="BC557" i="267"/>
  <c r="BC732" i="267"/>
  <c r="CE12" i="267"/>
  <c r="BI14" i="267"/>
  <c r="BJ14" i="267" s="1"/>
  <c r="BW14" i="267"/>
  <c r="CJ14" i="267"/>
  <c r="AY15" i="267"/>
  <c r="BQ15" i="267"/>
  <c r="BS15" i="267" s="1"/>
  <c r="AY17" i="267"/>
  <c r="BW18" i="267"/>
  <c r="CE18" i="267"/>
  <c r="CA25" i="267"/>
  <c r="BC29" i="267"/>
  <c r="BQ29" i="267"/>
  <c r="BS29" i="267" s="1"/>
  <c r="BW31" i="267"/>
  <c r="CE31" i="267"/>
  <c r="BJ33" i="267"/>
  <c r="BC35" i="267"/>
  <c r="BI35" i="267"/>
  <c r="BJ35" i="267" s="1"/>
  <c r="CJ37" i="267"/>
  <c r="BI38" i="267"/>
  <c r="BJ38" i="267" s="1"/>
  <c r="CA38" i="267"/>
  <c r="BC41" i="267"/>
  <c r="BQ42" i="267"/>
  <c r="BS42" i="267" s="1"/>
  <c r="BW45" i="267"/>
  <c r="BQ47" i="267"/>
  <c r="BS47" i="267" s="1"/>
  <c r="BQ49" i="267"/>
  <c r="BS49" i="267" s="1"/>
  <c r="BW51" i="267"/>
  <c r="CE51" i="267"/>
  <c r="CJ58" i="267"/>
  <c r="AY59" i="267"/>
  <c r="BQ59" i="267"/>
  <c r="BS59" i="267" s="1"/>
  <c r="BI61" i="267"/>
  <c r="BJ61" i="267" s="1"/>
  <c r="BW61" i="267"/>
  <c r="BQ63" i="267"/>
  <c r="BS63" i="267" s="1"/>
  <c r="BI69" i="267"/>
  <c r="BJ69" i="267" s="1"/>
  <c r="BQ70" i="267"/>
  <c r="BS70" i="267" s="1"/>
  <c r="CJ72" i="267"/>
  <c r="CA74" i="267"/>
  <c r="CJ74" i="267"/>
  <c r="AY75" i="267"/>
  <c r="CA76" i="267"/>
  <c r="AY77" i="267"/>
  <c r="AY80" i="267"/>
  <c r="BW81" i="267"/>
  <c r="CE81" i="267"/>
  <c r="CJ81" i="267"/>
  <c r="BI82" i="267"/>
  <c r="BJ82" i="267" s="1"/>
  <c r="BI88" i="267"/>
  <c r="BJ88" i="267" s="1"/>
  <c r="BW88" i="267"/>
  <c r="CJ88" i="267"/>
  <c r="BQ92" i="267"/>
  <c r="BS92" i="267" s="1"/>
  <c r="CA92" i="267"/>
  <c r="AY93" i="267"/>
  <c r="BQ94" i="267"/>
  <c r="BS94" i="267" s="1"/>
  <c r="AY96" i="267"/>
  <c r="CE97" i="267"/>
  <c r="CJ97" i="267"/>
  <c r="BC105" i="267"/>
  <c r="CA106" i="267"/>
  <c r="BC108" i="267"/>
  <c r="CE111" i="267"/>
  <c r="BI113" i="267"/>
  <c r="BJ113" i="267" s="1"/>
  <c r="BW113" i="267"/>
  <c r="CJ113" i="267"/>
  <c r="CE114" i="267"/>
  <c r="CJ114" i="267"/>
  <c r="BI115" i="267"/>
  <c r="BJ115" i="267" s="1"/>
  <c r="CA115" i="267"/>
  <c r="BI118" i="267"/>
  <c r="BJ118" i="267" s="1"/>
  <c r="BC124" i="267"/>
  <c r="BQ125" i="267"/>
  <c r="BS125" i="267" s="1"/>
  <c r="CA125" i="267"/>
  <c r="AY126" i="267"/>
  <c r="BQ127" i="267"/>
  <c r="BS127" i="267" s="1"/>
  <c r="CE127" i="267"/>
  <c r="AY130" i="267"/>
  <c r="BW130" i="267"/>
  <c r="CE130" i="267"/>
  <c r="BI132" i="267"/>
  <c r="BJ132" i="267" s="1"/>
  <c r="CA140" i="267"/>
  <c r="BC144" i="267"/>
  <c r="BQ144" i="267"/>
  <c r="BS144" i="267" s="1"/>
  <c r="BW146" i="267"/>
  <c r="CE146" i="267"/>
  <c r="BC150" i="267"/>
  <c r="BI150" i="267"/>
  <c r="BJ150" i="267" s="1"/>
  <c r="CJ152" i="267"/>
  <c r="BI153" i="267"/>
  <c r="BJ153" i="267" s="1"/>
  <c r="CA153" i="267"/>
  <c r="BC156" i="267"/>
  <c r="BQ157" i="267"/>
  <c r="BS157" i="267" s="1"/>
  <c r="BW160" i="267"/>
  <c r="CA161" i="267"/>
  <c r="CJ161" i="267"/>
  <c r="AY162" i="267"/>
  <c r="BQ162" i="267"/>
  <c r="BS162" i="267" s="1"/>
  <c r="BI164" i="267"/>
  <c r="BJ164" i="267" s="1"/>
  <c r="BC165" i="267"/>
  <c r="AY167" i="267"/>
  <c r="CE168" i="267"/>
  <c r="CJ168" i="267"/>
  <c r="BI169" i="267"/>
  <c r="BJ169" i="267" s="1"/>
  <c r="BI173" i="267"/>
  <c r="BJ173" i="267" s="1"/>
  <c r="BQ174" i="267"/>
  <c r="BS174" i="267" s="1"/>
  <c r="CA176" i="267"/>
  <c r="BC178" i="267"/>
  <c r="BQ179" i="267"/>
  <c r="BS179" i="267" s="1"/>
  <c r="CA179" i="267"/>
  <c r="AY180" i="267"/>
  <c r="BW183" i="267"/>
  <c r="BC185" i="267"/>
  <c r="CA185" i="267"/>
  <c r="CA186" i="267"/>
  <c r="CO186" i="267"/>
  <c r="CA187" i="267"/>
  <c r="BC188" i="267"/>
  <c r="CO189" i="267"/>
  <c r="CE191" i="267"/>
  <c r="BI193" i="267"/>
  <c r="BJ193" i="267" s="1"/>
  <c r="BW193" i="267"/>
  <c r="CJ193" i="267"/>
  <c r="CJ196" i="267"/>
  <c r="CA198" i="267"/>
  <c r="BQ201" i="267"/>
  <c r="BS201" i="267" s="1"/>
  <c r="CA201" i="267"/>
  <c r="BQ203" i="267"/>
  <c r="BS203" i="267" s="1"/>
  <c r="BW204" i="267"/>
  <c r="BW206" i="267"/>
  <c r="CE206" i="267"/>
  <c r="CJ206" i="267"/>
  <c r="BI207" i="267"/>
  <c r="BJ207" i="267" s="1"/>
  <c r="BQ208" i="267"/>
  <c r="BS208" i="267" s="1"/>
  <c r="CA208" i="267"/>
  <c r="BC212" i="267"/>
  <c r="BC213" i="267"/>
  <c r="BI214" i="267"/>
  <c r="BJ214" i="267" s="1"/>
  <c r="BQ217" i="267"/>
  <c r="BS217" i="267" s="1"/>
  <c r="CA217" i="267"/>
  <c r="CO217" i="267"/>
  <c r="AY218" i="267"/>
  <c r="BQ222" i="267"/>
  <c r="BS222" i="267" s="1"/>
  <c r="BW224" i="267"/>
  <c r="CE224" i="267"/>
  <c r="CJ224" i="267"/>
  <c r="BW225" i="267"/>
  <c r="CA227" i="267"/>
  <c r="CJ227" i="267"/>
  <c r="AY228" i="267"/>
  <c r="AY232" i="267"/>
  <c r="AY235" i="267"/>
  <c r="CJ239" i="267"/>
  <c r="CO240" i="267"/>
  <c r="BI241" i="267"/>
  <c r="BJ241" i="267" s="1"/>
  <c r="BW242" i="267"/>
  <c r="CO243" i="267"/>
  <c r="CE245" i="267"/>
  <c r="CA248" i="267"/>
  <c r="BC249" i="267"/>
  <c r="BI251" i="267"/>
  <c r="BJ251" i="267" s="1"/>
  <c r="BW251" i="267"/>
  <c r="CE251" i="267"/>
  <c r="CE252" i="267"/>
  <c r="CJ252" i="267"/>
  <c r="BQ254" i="267"/>
  <c r="BS254" i="267" s="1"/>
  <c r="CA254" i="267"/>
  <c r="BW256" i="267"/>
  <c r="CE256" i="267"/>
  <c r="CJ256" i="267"/>
  <c r="CA257" i="267"/>
  <c r="CJ257" i="267"/>
  <c r="CA258" i="267"/>
  <c r="CA261" i="267"/>
  <c r="CJ261" i="267"/>
  <c r="BW263" i="267"/>
  <c r="CJ263" i="267"/>
  <c r="CJ264" i="267"/>
  <c r="CJ266" i="267"/>
  <c r="BQ268" i="267"/>
  <c r="BS268" i="267" s="1"/>
  <c r="CA272" i="267"/>
  <c r="CE273" i="267"/>
  <c r="CA280" i="267"/>
  <c r="AY281" i="267"/>
  <c r="AY282" i="267"/>
  <c r="BW282" i="267"/>
  <c r="BW283" i="267"/>
  <c r="BI285" i="267"/>
  <c r="BJ285" i="267" s="1"/>
  <c r="CE285" i="267"/>
  <c r="BC286" i="267"/>
  <c r="BQ287" i="267"/>
  <c r="BS287" i="267" s="1"/>
  <c r="AY288" i="267"/>
  <c r="BQ289" i="267"/>
  <c r="BS289" i="267" s="1"/>
  <c r="CE289" i="267"/>
  <c r="BC290" i="267"/>
  <c r="BI290" i="267"/>
  <c r="BJ290" i="267" s="1"/>
  <c r="CA291" i="267"/>
  <c r="BI293" i="267"/>
  <c r="BJ293" i="267" s="1"/>
  <c r="CA293" i="267"/>
  <c r="AY295" i="267"/>
  <c r="AY298" i="267"/>
  <c r="CJ299" i="267"/>
  <c r="BI301" i="267"/>
  <c r="BJ301" i="267" s="1"/>
  <c r="BC303" i="267"/>
  <c r="BI305" i="267"/>
  <c r="BJ305" i="267" s="1"/>
  <c r="CA307" i="267"/>
  <c r="AY308" i="267"/>
  <c r="BW308" i="267"/>
  <c r="AY309" i="267"/>
  <c r="AY312" i="267"/>
  <c r="CJ313" i="267"/>
  <c r="BQ314" i="267"/>
  <c r="BS314" i="267" s="1"/>
  <c r="CA314" i="267"/>
  <c r="CJ314" i="267"/>
  <c r="CA316" i="267"/>
  <c r="BW320" i="267"/>
  <c r="CE320" i="267"/>
  <c r="BQ321" i="267"/>
  <c r="BS321" i="267" s="1"/>
  <c r="CE321" i="267"/>
  <c r="BC324" i="267"/>
  <c r="BW324" i="267"/>
  <c r="AY325" i="267"/>
  <c r="CO326" i="267"/>
  <c r="BC327" i="267"/>
  <c r="BQ327" i="267"/>
  <c r="BS327" i="267" s="1"/>
  <c r="CA327" i="267"/>
  <c r="AY329" i="267"/>
  <c r="BC334" i="267"/>
  <c r="BI339" i="267"/>
  <c r="BJ339" i="267" s="1"/>
  <c r="CE339" i="267"/>
  <c r="BQ341" i="267"/>
  <c r="BS341" i="267" s="1"/>
  <c r="CO341" i="267"/>
  <c r="AY342" i="267"/>
  <c r="BI347" i="267"/>
  <c r="BJ347" i="267" s="1"/>
  <c r="CA349" i="267"/>
  <c r="AY350" i="267"/>
  <c r="CE351" i="267"/>
  <c r="CA358" i="267"/>
  <c r="BI361" i="267"/>
  <c r="BJ361" i="267" s="1"/>
  <c r="BQ362" i="267"/>
  <c r="BS362" i="267" s="1"/>
  <c r="CJ365" i="267"/>
  <c r="BI366" i="267"/>
  <c r="BJ366" i="267" s="1"/>
  <c r="CE370" i="267"/>
  <c r="CL371" i="267"/>
  <c r="CO371" i="267" s="1"/>
  <c r="BC372" i="267"/>
  <c r="BI374" i="267"/>
  <c r="BJ374" i="267" s="1"/>
  <c r="CJ376" i="267"/>
  <c r="BQ377" i="267"/>
  <c r="BS377" i="267" s="1"/>
  <c r="CA377" i="267"/>
  <c r="AY378" i="267"/>
  <c r="BC379" i="267"/>
  <c r="BI379" i="267"/>
  <c r="BJ379" i="267" s="1"/>
  <c r="CE379" i="267"/>
  <c r="BC380" i="267"/>
  <c r="BW380" i="267"/>
  <c r="CE380" i="267"/>
  <c r="AY382" i="267"/>
  <c r="CE382" i="267"/>
  <c r="CA383" i="267"/>
  <c r="BC385" i="267"/>
  <c r="CO385" i="267"/>
  <c r="BW395" i="267"/>
  <c r="CE395" i="267"/>
  <c r="BW397" i="267"/>
  <c r="CA398" i="267"/>
  <c r="BC400" i="267"/>
  <c r="CL407" i="267"/>
  <c r="CO407" i="267" s="1"/>
  <c r="CJ407" i="267"/>
  <c r="CA413" i="267"/>
  <c r="BI417" i="267"/>
  <c r="BJ417" i="267" s="1"/>
  <c r="BW417" i="267"/>
  <c r="CE417" i="267"/>
  <c r="CO419" i="267"/>
  <c r="CL439" i="267"/>
  <c r="CO439" i="267" s="1"/>
  <c r="CJ439" i="267"/>
  <c r="CO440" i="267"/>
  <c r="BW445" i="267"/>
  <c r="BC447" i="267"/>
  <c r="BI449" i="267"/>
  <c r="BJ449" i="267" s="1"/>
  <c r="BC455" i="267"/>
  <c r="BI455" i="267"/>
  <c r="BJ455" i="267" s="1"/>
  <c r="BI477" i="267"/>
  <c r="BJ477" i="267" s="1"/>
  <c r="CE490" i="267"/>
  <c r="CL491" i="267"/>
  <c r="CO491" i="267" s="1"/>
  <c r="CJ491" i="267"/>
  <c r="BW502" i="267"/>
  <c r="BW514" i="267"/>
  <c r="BW516" i="267"/>
  <c r="CA518" i="267"/>
  <c r="BQ520" i="267"/>
  <c r="BS520" i="267" s="1"/>
  <c r="CO520" i="267"/>
  <c r="AY530" i="267"/>
  <c r="AY531" i="267"/>
  <c r="BI535" i="267"/>
  <c r="BJ535" i="267" s="1"/>
  <c r="BQ535" i="267"/>
  <c r="BS535" i="267" s="1"/>
  <c r="BW537" i="267"/>
  <c r="CE537" i="267"/>
  <c r="CA541" i="267"/>
  <c r="CO541" i="267"/>
  <c r="BW547" i="267"/>
  <c r="BC548" i="267"/>
  <c r="CE552" i="267"/>
  <c r="BC553" i="267"/>
  <c r="BW557" i="267"/>
  <c r="CA558" i="267"/>
  <c r="BW562" i="267"/>
  <c r="AY563" i="267"/>
  <c r="BW567" i="267"/>
  <c r="CE567" i="267"/>
  <c r="AY569" i="267"/>
  <c r="BC570" i="267"/>
  <c r="BI570" i="267"/>
  <c r="BJ570" i="267" s="1"/>
  <c r="BC571" i="267"/>
  <c r="BQ571" i="267"/>
  <c r="BS571" i="267" s="1"/>
  <c r="CA574" i="267"/>
  <c r="CO574" i="267"/>
  <c r="CE594" i="267"/>
  <c r="BQ596" i="267"/>
  <c r="BS596" i="267" s="1"/>
  <c r="BW601" i="267"/>
  <c r="CE601" i="267"/>
  <c r="CA602" i="267"/>
  <c r="BW603" i="267"/>
  <c r="CL645" i="267"/>
  <c r="CO645" i="267" s="1"/>
  <c r="CJ645" i="267"/>
  <c r="BI655" i="267"/>
  <c r="BJ655" i="267" s="1"/>
  <c r="CO655" i="267"/>
  <c r="AY657" i="267"/>
  <c r="CL696" i="267"/>
  <c r="CO696" i="267" s="1"/>
  <c r="CJ696" i="267"/>
  <c r="BQ700" i="267"/>
  <c r="BS700" i="267" s="1"/>
  <c r="CO701" i="267"/>
  <c r="CO706" i="267"/>
  <c r="BI751" i="267"/>
  <c r="BJ751" i="267" s="1"/>
  <c r="CO751" i="267"/>
  <c r="CO753" i="267"/>
  <c r="CA787" i="267"/>
  <c r="BW801" i="267"/>
  <c r="BI804" i="267"/>
  <c r="BJ804" i="267" s="1"/>
  <c r="BQ804" i="267"/>
  <c r="BS804" i="267" s="1"/>
  <c r="BC818" i="267"/>
  <c r="CE878" i="267"/>
  <c r="BQ880" i="267"/>
  <c r="BS880" i="267" s="1"/>
  <c r="BC884" i="267"/>
  <c r="BQ884" i="267"/>
  <c r="BS884" i="267" s="1"/>
  <c r="AY886" i="267"/>
  <c r="BI892" i="267"/>
  <c r="BJ892" i="267" s="1"/>
  <c r="CL893" i="267"/>
  <c r="CO893" i="267" s="1"/>
  <c r="CJ893" i="267"/>
  <c r="AY907" i="267"/>
  <c r="BC920" i="267"/>
  <c r="CA921" i="267"/>
  <c r="CE930" i="267"/>
  <c r="CE934" i="267"/>
  <c r="BI396" i="267"/>
  <c r="BJ396" i="267" s="1"/>
  <c r="BC397" i="267"/>
  <c r="CA397" i="267"/>
  <c r="CO397" i="267"/>
  <c r="AY398" i="267"/>
  <c r="AY399" i="267"/>
  <c r="BQ406" i="267"/>
  <c r="BS406" i="267" s="1"/>
  <c r="CJ408" i="267"/>
  <c r="BQ409" i="267"/>
  <c r="BS409" i="267" s="1"/>
  <c r="AY411" i="267"/>
  <c r="CJ413" i="267"/>
  <c r="BW416" i="267"/>
  <c r="CE420" i="267"/>
  <c r="CA421" i="267"/>
  <c r="CO421" i="267"/>
  <c r="CE422" i="267"/>
  <c r="AY427" i="267"/>
  <c r="AY428" i="267"/>
  <c r="BI428" i="267"/>
  <c r="BJ428" i="267" s="1"/>
  <c r="BW428" i="267"/>
  <c r="BI429" i="267"/>
  <c r="BJ429" i="267" s="1"/>
  <c r="CO429" i="267"/>
  <c r="AY430" i="267"/>
  <c r="CA431" i="267"/>
  <c r="AY432" i="267"/>
  <c r="CE433" i="267"/>
  <c r="CJ433" i="267"/>
  <c r="BC434" i="267"/>
  <c r="CE435" i="267"/>
  <c r="BW439" i="267"/>
  <c r="CE439" i="267"/>
  <c r="BW443" i="267"/>
  <c r="CE443" i="267"/>
  <c r="CE444" i="267"/>
  <c r="CA445" i="267"/>
  <c r="AY446" i="267"/>
  <c r="AY448" i="267"/>
  <c r="BI448" i="267"/>
  <c r="BJ448" i="267" s="1"/>
  <c r="BW448" i="267"/>
  <c r="CE448" i="267"/>
  <c r="BW450" i="267"/>
  <c r="CE450" i="267"/>
  <c r="CJ451" i="267"/>
  <c r="BW452" i="267"/>
  <c r="BW453" i="267"/>
  <c r="CA457" i="267"/>
  <c r="CO457" i="267"/>
  <c r="BI458" i="267"/>
  <c r="BJ458" i="267" s="1"/>
  <c r="CE458" i="267"/>
  <c r="BC459" i="267"/>
  <c r="CA460" i="267"/>
  <c r="CO460" i="267"/>
  <c r="CE462" i="267"/>
  <c r="BC463" i="267"/>
  <c r="BI463" i="267"/>
  <c r="BJ463" i="267" s="1"/>
  <c r="CE463" i="267"/>
  <c r="BC464" i="267"/>
  <c r="AY465" i="267"/>
  <c r="CA465" i="267"/>
  <c r="CO465" i="267"/>
  <c r="CA466" i="267"/>
  <c r="CA467" i="267"/>
  <c r="BW468" i="267"/>
  <c r="CA473" i="267"/>
  <c r="CA474" i="267"/>
  <c r="CA475" i="267"/>
  <c r="BW476" i="267"/>
  <c r="CJ476" i="267"/>
  <c r="BW477" i="267"/>
  <c r="BC481" i="267"/>
  <c r="BQ481" i="267"/>
  <c r="BS481" i="267" s="1"/>
  <c r="CA482" i="267"/>
  <c r="CA483" i="267"/>
  <c r="CJ485" i="267"/>
  <c r="BI486" i="267"/>
  <c r="BJ486" i="267" s="1"/>
  <c r="BI488" i="267"/>
  <c r="BJ488" i="267" s="1"/>
  <c r="BC489" i="267"/>
  <c r="BQ489" i="267"/>
  <c r="BS489" i="267" s="1"/>
  <c r="BW491" i="267"/>
  <c r="CE491" i="267"/>
  <c r="BI493" i="267"/>
  <c r="BJ493" i="267" s="1"/>
  <c r="CA493" i="267"/>
  <c r="AY494" i="267"/>
  <c r="BI495" i="267"/>
  <c r="BJ495" i="267" s="1"/>
  <c r="CJ496" i="267"/>
  <c r="BW498" i="267"/>
  <c r="CE498" i="267"/>
  <c r="AY500" i="267"/>
  <c r="BW501" i="267"/>
  <c r="CE501" i="267"/>
  <c r="CJ501" i="267"/>
  <c r="BI502" i="267"/>
  <c r="BJ502" i="267" s="1"/>
  <c r="AY507" i="267"/>
  <c r="CE510" i="267"/>
  <c r="CJ512" i="267"/>
  <c r="BI514" i="267"/>
  <c r="BJ514" i="267" s="1"/>
  <c r="CJ515" i="267"/>
  <c r="CA517" i="267"/>
  <c r="CO517" i="267"/>
  <c r="CE518" i="267"/>
  <c r="AY520" i="267"/>
  <c r="CE521" i="267"/>
  <c r="BC522" i="267"/>
  <c r="CE522" i="267"/>
  <c r="CE523" i="267"/>
  <c r="CA525" i="267"/>
  <c r="CE526" i="267"/>
  <c r="BI528" i="267"/>
  <c r="BJ528" i="267" s="1"/>
  <c r="CE528" i="267"/>
  <c r="CJ529" i="267"/>
  <c r="BC530" i="267"/>
  <c r="BC531" i="267"/>
  <c r="BQ531" i="267"/>
  <c r="BS531" i="267" s="1"/>
  <c r="CE533" i="267"/>
  <c r="CA537" i="267"/>
  <c r="CO537" i="267"/>
  <c r="CE538" i="267"/>
  <c r="CJ540" i="267"/>
  <c r="CE541" i="267"/>
  <c r="CJ541" i="267"/>
  <c r="BC542" i="267"/>
  <c r="BI542" i="267"/>
  <c r="BJ542" i="267" s="1"/>
  <c r="BQ542" i="267"/>
  <c r="BS542" i="267" s="1"/>
  <c r="CE542" i="267"/>
  <c r="CE543" i="267"/>
  <c r="CA545" i="267"/>
  <c r="BC546" i="267"/>
  <c r="CA547" i="267"/>
  <c r="AY548" i="267"/>
  <c r="CJ549" i="267"/>
  <c r="CJ551" i="267"/>
  <c r="BC552" i="267"/>
  <c r="CO557" i="267"/>
  <c r="AY558" i="267"/>
  <c r="BC559" i="267"/>
  <c r="BI559" i="267"/>
  <c r="BJ559" i="267" s="1"/>
  <c r="BQ559" i="267"/>
  <c r="BS559" i="267" s="1"/>
  <c r="CJ560" i="267"/>
  <c r="CE561" i="267"/>
  <c r="BC562" i="267"/>
  <c r="BI562" i="267"/>
  <c r="BJ562" i="267" s="1"/>
  <c r="CE563" i="267"/>
  <c r="CA564" i="267"/>
  <c r="AY565" i="267"/>
  <c r="BI567" i="267"/>
  <c r="BJ567" i="267" s="1"/>
  <c r="CO567" i="267"/>
  <c r="AY571" i="267"/>
  <c r="CA573" i="267"/>
  <c r="BI578" i="267"/>
  <c r="BJ578" i="267" s="1"/>
  <c r="BW580" i="267"/>
  <c r="CJ580" i="267"/>
  <c r="BC581" i="267"/>
  <c r="BI581" i="267"/>
  <c r="BJ581" i="267" s="1"/>
  <c r="BQ581" i="267"/>
  <c r="BS581" i="267" s="1"/>
  <c r="BQ582" i="267"/>
  <c r="BS582" i="267" s="1"/>
  <c r="BI583" i="267"/>
  <c r="BJ583" i="267" s="1"/>
  <c r="CJ583" i="267"/>
  <c r="BW589" i="267"/>
  <c r="CE589" i="267"/>
  <c r="CJ589" i="267"/>
  <c r="AY592" i="267"/>
  <c r="BW592" i="267"/>
  <c r="BW593" i="267"/>
  <c r="CE600" i="267"/>
  <c r="BC601" i="267"/>
  <c r="CL603" i="267"/>
  <c r="CO603" i="267" s="1"/>
  <c r="CJ603" i="267"/>
  <c r="AY605" i="267"/>
  <c r="BI606" i="267"/>
  <c r="BJ606" i="267" s="1"/>
  <c r="BQ612" i="267"/>
  <c r="BS612" i="267" s="1"/>
  <c r="CJ617" i="267"/>
  <c r="BQ621" i="267"/>
  <c r="BS621" i="267" s="1"/>
  <c r="BI622" i="267"/>
  <c r="BJ622" i="267" s="1"/>
  <c r="BQ622" i="267"/>
  <c r="BS622" i="267" s="1"/>
  <c r="CO623" i="267"/>
  <c r="BQ627" i="267"/>
  <c r="BS627" i="267" s="1"/>
  <c r="BQ628" i="267"/>
  <c r="BS628" i="267" s="1"/>
  <c r="BC631" i="267"/>
  <c r="CO631" i="267"/>
  <c r="BI632" i="267"/>
  <c r="BJ632" i="267" s="1"/>
  <c r="AY637" i="267"/>
  <c r="BW637" i="267"/>
  <c r="CE637" i="267"/>
  <c r="BQ646" i="267"/>
  <c r="BS646" i="267" s="1"/>
  <c r="CA647" i="267"/>
  <c r="BQ651" i="267"/>
  <c r="BS651" i="267" s="1"/>
  <c r="CA652" i="267"/>
  <c r="AY653" i="267"/>
  <c r="BC654" i="267"/>
  <c r="BW658" i="267"/>
  <c r="CL661" i="267"/>
  <c r="CO661" i="267" s="1"/>
  <c r="CJ661" i="267"/>
  <c r="BW664" i="267"/>
  <c r="CE664" i="267"/>
  <c r="BW667" i="267"/>
  <c r="CE667" i="267"/>
  <c r="CA668" i="267"/>
  <c r="BC670" i="267"/>
  <c r="CO672" i="267"/>
  <c r="BW675" i="267"/>
  <c r="CE675" i="267"/>
  <c r="CA676" i="267"/>
  <c r="CO676" i="267"/>
  <c r="CO685" i="267"/>
  <c r="BQ694" i="267"/>
  <c r="BS694" i="267" s="1"/>
  <c r="BC699" i="267"/>
  <c r="CA713" i="267"/>
  <c r="CO713" i="267"/>
  <c r="AY720" i="267"/>
  <c r="CA727" i="267"/>
  <c r="BW730" i="267"/>
  <c r="AY743" i="267"/>
  <c r="CE743" i="267"/>
  <c r="BQ746" i="267"/>
  <c r="BS746" i="267" s="1"/>
  <c r="BC748" i="267"/>
  <c r="CO775" i="267"/>
  <c r="BI779" i="267"/>
  <c r="BJ779" i="267" s="1"/>
  <c r="BC790" i="267"/>
  <c r="CA791" i="267"/>
  <c r="AY792" i="267"/>
  <c r="AY800" i="267"/>
  <c r="AY806" i="267"/>
  <c r="BW806" i="267"/>
  <c r="CE806" i="267"/>
  <c r="BW811" i="267"/>
  <c r="CE811" i="267"/>
  <c r="BQ813" i="267"/>
  <c r="BS813" i="267" s="1"/>
  <c r="CA814" i="267"/>
  <c r="CO814" i="267"/>
  <c r="BW823" i="267"/>
  <c r="CE823" i="267"/>
  <c r="CO827" i="267"/>
  <c r="BW848" i="267"/>
  <c r="CL850" i="267"/>
  <c r="CO850" i="267" s="1"/>
  <c r="CJ850" i="267"/>
  <c r="AY851" i="267"/>
  <c r="BC365" i="267"/>
  <c r="CE367" i="267"/>
  <c r="BC369" i="267"/>
  <c r="CJ372" i="267"/>
  <c r="CA374" i="267"/>
  <c r="CO374" i="267"/>
  <c r="CE375" i="267"/>
  <c r="BI381" i="267"/>
  <c r="BJ381" i="267" s="1"/>
  <c r="AY383" i="267"/>
  <c r="BW383" i="267"/>
  <c r="CJ383" i="267"/>
  <c r="AY384" i="267"/>
  <c r="CO384" i="267"/>
  <c r="CE388" i="267"/>
  <c r="BC389" i="267"/>
  <c r="CA390" i="267"/>
  <c r="AY392" i="267"/>
  <c r="BI392" i="267"/>
  <c r="BJ392" i="267" s="1"/>
  <c r="BW392" i="267"/>
  <c r="BC393" i="267"/>
  <c r="BI393" i="267"/>
  <c r="BJ393" i="267" s="1"/>
  <c r="BQ393" i="267"/>
  <c r="BS393" i="267" s="1"/>
  <c r="CE398" i="267"/>
  <c r="BW399" i="267"/>
  <c r="CJ400" i="267"/>
  <c r="CJ401" i="267"/>
  <c r="BC403" i="267"/>
  <c r="BW405" i="267"/>
  <c r="BI409" i="267"/>
  <c r="BJ409" i="267" s="1"/>
  <c r="BI410" i="267"/>
  <c r="BJ410" i="267" s="1"/>
  <c r="BW411" i="267"/>
  <c r="AY412" i="267"/>
  <c r="BI412" i="267"/>
  <c r="BJ412" i="267" s="1"/>
  <c r="BW412" i="267"/>
  <c r="CJ412" i="267"/>
  <c r="BQ414" i="267"/>
  <c r="BS414" i="267" s="1"/>
  <c r="BW418" i="267"/>
  <c r="CE419" i="267"/>
  <c r="CJ419" i="267"/>
  <c r="BQ423" i="267"/>
  <c r="BS423" i="267" s="1"/>
  <c r="CJ424" i="267"/>
  <c r="CJ425" i="267"/>
  <c r="BC426" i="267"/>
  <c r="BW427" i="267"/>
  <c r="CE427" i="267"/>
  <c r="CE431" i="267"/>
  <c r="CA437" i="267"/>
  <c r="CE438" i="267"/>
  <c r="BC443" i="267"/>
  <c r="BI443" i="267"/>
  <c r="BJ443" i="267" s="1"/>
  <c r="BQ443" i="267"/>
  <c r="BS443" i="267" s="1"/>
  <c r="CA444" i="267"/>
  <c r="AY445" i="267"/>
  <c r="BQ450" i="267"/>
  <c r="BS450" i="267" s="1"/>
  <c r="CA453" i="267"/>
  <c r="CJ455" i="267"/>
  <c r="AY457" i="267"/>
  <c r="BC458" i="267"/>
  <c r="BC462" i="267"/>
  <c r="CE470" i="267"/>
  <c r="BC471" i="267"/>
  <c r="BI471" i="267"/>
  <c r="BJ471" i="267" s="1"/>
  <c r="CA472" i="267"/>
  <c r="BI473" i="267"/>
  <c r="BJ473" i="267" s="1"/>
  <c r="CA477" i="267"/>
  <c r="AY479" i="267"/>
  <c r="CA479" i="267"/>
  <c r="AY480" i="267"/>
  <c r="BQ487" i="267"/>
  <c r="BS487" i="267" s="1"/>
  <c r="BI490" i="267"/>
  <c r="BJ490" i="267" s="1"/>
  <c r="BC491" i="267"/>
  <c r="BI491" i="267"/>
  <c r="BJ491" i="267" s="1"/>
  <c r="BQ491" i="267"/>
  <c r="BS491" i="267" s="1"/>
  <c r="BC492" i="267"/>
  <c r="BQ494" i="267"/>
  <c r="BS494" i="267" s="1"/>
  <c r="CA496" i="267"/>
  <c r="BI498" i="267"/>
  <c r="BJ498" i="267" s="1"/>
  <c r="BQ498" i="267"/>
  <c r="BS498" i="267" s="1"/>
  <c r="BW503" i="267"/>
  <c r="BI504" i="267"/>
  <c r="BJ504" i="267" s="1"/>
  <c r="BW504" i="267"/>
  <c r="CJ504" i="267"/>
  <c r="CJ505" i="267"/>
  <c r="BC506" i="267"/>
  <c r="CJ507" i="267"/>
  <c r="BI509" i="267"/>
  <c r="BJ509" i="267" s="1"/>
  <c r="BC512" i="267"/>
  <c r="CA513" i="267"/>
  <c r="BQ518" i="267"/>
  <c r="BS518" i="267" s="1"/>
  <c r="BQ519" i="267"/>
  <c r="BS519" i="267" s="1"/>
  <c r="BI521" i="267"/>
  <c r="BJ521" i="267" s="1"/>
  <c r="BQ523" i="267"/>
  <c r="BS523" i="267" s="1"/>
  <c r="BI524" i="267"/>
  <c r="BJ524" i="267" s="1"/>
  <c r="BW524" i="267"/>
  <c r="CJ524" i="267"/>
  <c r="BI525" i="267"/>
  <c r="BJ525" i="267" s="1"/>
  <c r="AY527" i="267"/>
  <c r="CA527" i="267"/>
  <c r="BQ529" i="267"/>
  <c r="BS529" i="267" s="1"/>
  <c r="CA530" i="267"/>
  <c r="CA531" i="267"/>
  <c r="AY532" i="267"/>
  <c r="BC533" i="267"/>
  <c r="BW535" i="267"/>
  <c r="CE535" i="267"/>
  <c r="BQ538" i="267"/>
  <c r="BS538" i="267" s="1"/>
  <c r="BI544" i="267"/>
  <c r="BJ544" i="267" s="1"/>
  <c r="BW544" i="267"/>
  <c r="CJ544" i="267"/>
  <c r="BI545" i="267"/>
  <c r="BJ545" i="267" s="1"/>
  <c r="AY547" i="267"/>
  <c r="CJ548" i="267"/>
  <c r="BI550" i="267"/>
  <c r="BJ550" i="267" s="1"/>
  <c r="AY551" i="267"/>
  <c r="CA553" i="267"/>
  <c r="CJ555" i="267"/>
  <c r="AY557" i="267"/>
  <c r="BQ558" i="267"/>
  <c r="BS558" i="267" s="1"/>
  <c r="CE558" i="267"/>
  <c r="CA561" i="267"/>
  <c r="CA563" i="267"/>
  <c r="AY564" i="267"/>
  <c r="CJ565" i="267"/>
  <c r="CJ566" i="267"/>
  <c r="BC568" i="267"/>
  <c r="AY570" i="267"/>
  <c r="CE570" i="267"/>
  <c r="CE571" i="267"/>
  <c r="CJ571" i="267"/>
  <c r="AY573" i="267"/>
  <c r="BW579" i="267"/>
  <c r="CE579" i="267"/>
  <c r="BQ580" i="267"/>
  <c r="BS580" i="267" s="1"/>
  <c r="AY582" i="267"/>
  <c r="AY583" i="267"/>
  <c r="BI585" i="267"/>
  <c r="BJ585" i="267" s="1"/>
  <c r="BW585" i="267"/>
  <c r="AY587" i="267"/>
  <c r="BW588" i="267"/>
  <c r="BC589" i="267"/>
  <c r="AY591" i="267"/>
  <c r="BW599" i="267"/>
  <c r="CE599" i="267"/>
  <c r="BQ602" i="267"/>
  <c r="BS602" i="267" s="1"/>
  <c r="BI609" i="267"/>
  <c r="BJ609" i="267" s="1"/>
  <c r="CE609" i="267"/>
  <c r="CJ609" i="267"/>
  <c r="BI611" i="267"/>
  <c r="BJ611" i="267" s="1"/>
  <c r="CE611" i="267"/>
  <c r="AY616" i="267"/>
  <c r="CA622" i="267"/>
  <c r="BI626" i="267"/>
  <c r="BJ626" i="267" s="1"/>
  <c r="CA626" i="267"/>
  <c r="BI627" i="267"/>
  <c r="BJ627" i="267" s="1"/>
  <c r="BW627" i="267"/>
  <c r="CE627" i="267"/>
  <c r="CE634" i="267"/>
  <c r="BQ637" i="267"/>
  <c r="BS637" i="267" s="1"/>
  <c r="CA641" i="267"/>
  <c r="BQ643" i="267"/>
  <c r="BS643" i="267" s="1"/>
  <c r="CE650" i="267"/>
  <c r="BQ660" i="267"/>
  <c r="BS660" i="267" s="1"/>
  <c r="BC675" i="267"/>
  <c r="BI675" i="267"/>
  <c r="BJ675" i="267" s="1"/>
  <c r="BQ675" i="267"/>
  <c r="BS675" i="267" s="1"/>
  <c r="BC679" i="267"/>
  <c r="AY681" i="267"/>
  <c r="BI681" i="267"/>
  <c r="BJ681" i="267" s="1"/>
  <c r="BW681" i="267"/>
  <c r="BW693" i="267"/>
  <c r="CE693" i="267"/>
  <c r="BW703" i="267"/>
  <c r="CE703" i="267"/>
  <c r="BC712" i="267"/>
  <c r="AY716" i="267"/>
  <c r="CA718" i="267"/>
  <c r="CJ718" i="267"/>
  <c r="CL718" i="267"/>
  <c r="CO718" i="267" s="1"/>
  <c r="BW723" i="267"/>
  <c r="CE723" i="267"/>
  <c r="AY725" i="267"/>
  <c r="BW725" i="267"/>
  <c r="CE725" i="267"/>
  <c r="CA738" i="267"/>
  <c r="BI742" i="267"/>
  <c r="BJ742" i="267" s="1"/>
  <c r="BW755" i="267"/>
  <c r="CE755" i="267"/>
  <c r="BQ756" i="267"/>
  <c r="BS756" i="267" s="1"/>
  <c r="CA756" i="267"/>
  <c r="CJ756" i="267"/>
  <c r="CL756" i="267"/>
  <c r="CO756" i="267" s="1"/>
  <c r="BW759" i="267"/>
  <c r="BW773" i="267"/>
  <c r="CE773" i="267"/>
  <c r="BC785" i="267"/>
  <c r="AY789" i="267"/>
  <c r="CA796" i="267"/>
  <c r="AY797" i="267"/>
  <c r="AY802" i="267"/>
  <c r="BI802" i="267"/>
  <c r="BJ802" i="267" s="1"/>
  <c r="CE802" i="267"/>
  <c r="CE804" i="267"/>
  <c r="BW818" i="267"/>
  <c r="CE818" i="267"/>
  <c r="AY833" i="267"/>
  <c r="BW833" i="267"/>
  <c r="BQ845" i="267"/>
  <c r="BS845" i="267" s="1"/>
  <c r="CA846" i="267"/>
  <c r="BI847" i="267"/>
  <c r="BJ847" i="267" s="1"/>
  <c r="BQ848" i="267"/>
  <c r="BS848" i="267" s="1"/>
  <c r="BI574" i="267"/>
  <c r="BJ574" i="267" s="1"/>
  <c r="CE574" i="267"/>
  <c r="CE575" i="267"/>
  <c r="BW577" i="267"/>
  <c r="CE577" i="267"/>
  <c r="BQ578" i="267"/>
  <c r="BS578" i="267" s="1"/>
  <c r="CE578" i="267"/>
  <c r="AY580" i="267"/>
  <c r="CE581" i="267"/>
  <c r="BW582" i="267"/>
  <c r="BW587" i="267"/>
  <c r="AY589" i="267"/>
  <c r="BQ590" i="267"/>
  <c r="BS590" i="267" s="1"/>
  <c r="CE590" i="267"/>
  <c r="BC592" i="267"/>
  <c r="CA594" i="267"/>
  <c r="BC595" i="267"/>
  <c r="BW596" i="267"/>
  <c r="CE596" i="267"/>
  <c r="CJ597" i="267"/>
  <c r="CA600" i="267"/>
  <c r="BW602" i="267"/>
  <c r="CJ605" i="267"/>
  <c r="BW607" i="267"/>
  <c r="AY611" i="267"/>
  <c r="CO612" i="267"/>
  <c r="BW614" i="267"/>
  <c r="BI615" i="267"/>
  <c r="BJ615" i="267" s="1"/>
  <c r="BQ615" i="267"/>
  <c r="BS615" i="267" s="1"/>
  <c r="BQ616" i="267"/>
  <c r="BS616" i="267" s="1"/>
  <c r="CA616" i="267"/>
  <c r="AY617" i="267"/>
  <c r="BW618" i="267"/>
  <c r="CE618" i="267"/>
  <c r="CA620" i="267"/>
  <c r="BW621" i="267"/>
  <c r="CE621" i="267"/>
  <c r="CA623" i="267"/>
  <c r="CO624" i="267"/>
  <c r="BI625" i="267"/>
  <c r="BJ625" i="267" s="1"/>
  <c r="CE625" i="267"/>
  <c r="CJ625" i="267"/>
  <c r="BW626" i="267"/>
  <c r="CO628" i="267"/>
  <c r="AY629" i="267"/>
  <c r="AY635" i="267"/>
  <c r="CO635" i="267"/>
  <c r="BQ644" i="267"/>
  <c r="BS644" i="267" s="1"/>
  <c r="CE644" i="267"/>
  <c r="CA646" i="267"/>
  <c r="CA651" i="267"/>
  <c r="BW652" i="267"/>
  <c r="BC653" i="267"/>
  <c r="BI653" i="267"/>
  <c r="BJ653" i="267" s="1"/>
  <c r="AY655" i="267"/>
  <c r="BC656" i="267"/>
  <c r="BW659" i="267"/>
  <c r="BC663" i="267"/>
  <c r="BQ663" i="267"/>
  <c r="BS663" i="267" s="1"/>
  <c r="CJ664" i="267"/>
  <c r="BI665" i="267"/>
  <c r="BJ665" i="267" s="1"/>
  <c r="BQ665" i="267"/>
  <c r="BS665" i="267" s="1"/>
  <c r="BW668" i="267"/>
  <c r="BI669" i="267"/>
  <c r="BJ669" i="267" s="1"/>
  <c r="AY672" i="267"/>
  <c r="CJ673" i="267"/>
  <c r="BQ674" i="267"/>
  <c r="BS674" i="267" s="1"/>
  <c r="CO675" i="267"/>
  <c r="BI676" i="267"/>
  <c r="BJ676" i="267" s="1"/>
  <c r="BW676" i="267"/>
  <c r="CJ677" i="267"/>
  <c r="BI680" i="267"/>
  <c r="BJ680" i="267" s="1"/>
  <c r="CE680" i="267"/>
  <c r="CE681" i="267"/>
  <c r="BQ682" i="267"/>
  <c r="BS682" i="267" s="1"/>
  <c r="CO684" i="267"/>
  <c r="AY685" i="267"/>
  <c r="BI687" i="267"/>
  <c r="BJ687" i="267" s="1"/>
  <c r="BW687" i="267"/>
  <c r="CE687" i="267"/>
  <c r="CE688" i="267"/>
  <c r="BW695" i="267"/>
  <c r="CE695" i="267"/>
  <c r="BW697" i="267"/>
  <c r="CE697" i="267"/>
  <c r="BW698" i="267"/>
  <c r="CO699" i="267"/>
  <c r="AY700" i="267"/>
  <c r="BC703" i="267"/>
  <c r="CJ703" i="267"/>
  <c r="BC704" i="267"/>
  <c r="BQ704" i="267"/>
  <c r="BS704" i="267" s="1"/>
  <c r="BC705" i="267"/>
  <c r="CA708" i="267"/>
  <c r="BW709" i="267"/>
  <c r="CE709" i="267"/>
  <c r="CA710" i="267"/>
  <c r="BQ711" i="267"/>
  <c r="BS711" i="267" s="1"/>
  <c r="BW714" i="267"/>
  <c r="CA717" i="267"/>
  <c r="AY718" i="267"/>
  <c r="BW719" i="267"/>
  <c r="CE719" i="267"/>
  <c r="CA722" i="267"/>
  <c r="BI724" i="267"/>
  <c r="BJ724" i="267" s="1"/>
  <c r="BW724" i="267"/>
  <c r="CA725" i="267"/>
  <c r="CE727" i="267"/>
  <c r="BW729" i="267"/>
  <c r="BC730" i="267"/>
  <c r="BI730" i="267"/>
  <c r="BJ730" i="267" s="1"/>
  <c r="BQ730" i="267"/>
  <c r="BS730" i="267" s="1"/>
  <c r="CA730" i="267"/>
  <c r="AY732" i="267"/>
  <c r="BW734" i="267"/>
  <c r="BQ735" i="267"/>
  <c r="BS735" i="267" s="1"/>
  <c r="BI738" i="267"/>
  <c r="BJ738" i="267" s="1"/>
  <c r="BW740" i="267"/>
  <c r="BC741" i="267"/>
  <c r="BI741" i="267"/>
  <c r="BJ741" i="267" s="1"/>
  <c r="BQ741" i="267"/>
  <c r="BS741" i="267" s="1"/>
  <c r="AY744" i="267"/>
  <c r="CA745" i="267"/>
  <c r="AY747" i="267"/>
  <c r="AY748" i="267"/>
  <c r="BW749" i="267"/>
  <c r="CE749" i="267"/>
  <c r="BQ750" i="267"/>
  <c r="BS750" i="267" s="1"/>
  <c r="BI756" i="267"/>
  <c r="BJ756" i="267" s="1"/>
  <c r="BW756" i="267"/>
  <c r="CO757" i="267"/>
  <c r="CA759" i="267"/>
  <c r="CJ759" i="267"/>
  <c r="CO760" i="267"/>
  <c r="BQ762" i="267"/>
  <c r="BS762" i="267" s="1"/>
  <c r="AY764" i="267"/>
  <c r="BI765" i="267"/>
  <c r="BJ765" i="267" s="1"/>
  <c r="BC767" i="267"/>
  <c r="CE767" i="267"/>
  <c r="BI769" i="267"/>
  <c r="BJ769" i="267" s="1"/>
  <c r="BW770" i="267"/>
  <c r="CE770" i="267"/>
  <c r="CE771" i="267"/>
  <c r="CJ771" i="267"/>
  <c r="BQ772" i="267"/>
  <c r="BS772" i="267" s="1"/>
  <c r="CA772" i="267"/>
  <c r="CJ773" i="267"/>
  <c r="BQ774" i="267"/>
  <c r="BS774" i="267" s="1"/>
  <c r="CE774" i="267"/>
  <c r="BW775" i="267"/>
  <c r="BC776" i="267"/>
  <c r="CA780" i="267"/>
  <c r="AY781" i="267"/>
  <c r="CJ783" i="267"/>
  <c r="CA784" i="267"/>
  <c r="AY786" i="267"/>
  <c r="CE786" i="267"/>
  <c r="CJ787" i="267"/>
  <c r="BQ788" i="267"/>
  <c r="BS788" i="267" s="1"/>
  <c r="CE788" i="267"/>
  <c r="BI789" i="267"/>
  <c r="BJ789" i="267" s="1"/>
  <c r="BQ789" i="267"/>
  <c r="BS789" i="267" s="1"/>
  <c r="CA790" i="267"/>
  <c r="CE791" i="267"/>
  <c r="CJ791" i="267"/>
  <c r="BQ792" i="267"/>
  <c r="BS792" i="267" s="1"/>
  <c r="BI793" i="267"/>
  <c r="BJ793" i="267" s="1"/>
  <c r="CA794" i="267"/>
  <c r="CO794" i="267"/>
  <c r="BI795" i="267"/>
  <c r="BJ795" i="267" s="1"/>
  <c r="BW796" i="267"/>
  <c r="CE796" i="267"/>
  <c r="BQ797" i="267"/>
  <c r="BS797" i="267" s="1"/>
  <c r="BQ798" i="267"/>
  <c r="BS798" i="267" s="1"/>
  <c r="BW799" i="267"/>
  <c r="CE799" i="267"/>
  <c r="CJ799" i="267"/>
  <c r="BQ802" i="267"/>
  <c r="BS802" i="267" s="1"/>
  <c r="CJ802" i="267"/>
  <c r="BI803" i="267"/>
  <c r="BJ803" i="267" s="1"/>
  <c r="BQ803" i="267"/>
  <c r="BS803" i="267" s="1"/>
  <c r="AY805" i="267"/>
  <c r="AY807" i="267"/>
  <c r="BI808" i="267"/>
  <c r="BJ808" i="267" s="1"/>
  <c r="BW809" i="267"/>
  <c r="CE810" i="267"/>
  <c r="CO811" i="267"/>
  <c r="BI812" i="267"/>
  <c r="BJ812" i="267" s="1"/>
  <c r="CA813" i="267"/>
  <c r="BC817" i="267"/>
  <c r="BQ818" i="267"/>
  <c r="BS818" i="267" s="1"/>
  <c r="CA818" i="267"/>
  <c r="CE819" i="267"/>
  <c r="BI820" i="267"/>
  <c r="BJ820" i="267" s="1"/>
  <c r="BQ820" i="267"/>
  <c r="BS820" i="267" s="1"/>
  <c r="CA820" i="267"/>
  <c r="AY821" i="267"/>
  <c r="BC822" i="267"/>
  <c r="CE822" i="267"/>
  <c r="CA823" i="267"/>
  <c r="AY824" i="267"/>
  <c r="BI824" i="267"/>
  <c r="BJ824" i="267" s="1"/>
  <c r="BW829" i="267"/>
  <c r="CE829" i="267"/>
  <c r="BQ830" i="267"/>
  <c r="BS830" i="267" s="1"/>
  <c r="CA830" i="267"/>
  <c r="CO830" i="267"/>
  <c r="CA833" i="267"/>
  <c r="BW835" i="267"/>
  <c r="BC836" i="267"/>
  <c r="BI836" i="267"/>
  <c r="BJ836" i="267" s="1"/>
  <c r="CA836" i="267"/>
  <c r="CA837" i="267"/>
  <c r="CO838" i="267"/>
  <c r="BW850" i="267"/>
  <c r="CE850" i="267"/>
  <c r="AY854" i="267"/>
  <c r="BQ868" i="267"/>
  <c r="BS868" i="267" s="1"/>
  <c r="AY872" i="267"/>
  <c r="BW887" i="267"/>
  <c r="CE887" i="267"/>
  <c r="BQ889" i="267"/>
  <c r="BS889" i="267" s="1"/>
  <c r="AY890" i="267"/>
  <c r="BW898" i="267"/>
  <c r="CE898" i="267"/>
  <c r="CA900" i="267"/>
  <c r="CA901" i="267"/>
  <c r="CE913" i="267"/>
  <c r="BC914" i="267"/>
  <c r="CA915" i="267"/>
  <c r="BW916" i="267"/>
  <c r="CE916" i="267"/>
  <c r="CL922" i="267"/>
  <c r="CO922" i="267" s="1"/>
  <c r="CJ922" i="267"/>
  <c r="CL927" i="267"/>
  <c r="CO927" i="267" s="1"/>
  <c r="CJ927" i="267"/>
  <c r="CJ956" i="267"/>
  <c r="CL956" i="267"/>
  <c r="CO956" i="267" s="1"/>
  <c r="AY639" i="267"/>
  <c r="CJ640" i="267"/>
  <c r="BI642" i="267"/>
  <c r="BJ642" i="267" s="1"/>
  <c r="BC643" i="267"/>
  <c r="BW643" i="267"/>
  <c r="CA645" i="267"/>
  <c r="BI646" i="267"/>
  <c r="BJ646" i="267" s="1"/>
  <c r="CE646" i="267"/>
  <c r="BI650" i="267"/>
  <c r="BJ650" i="267" s="1"/>
  <c r="BC651" i="267"/>
  <c r="BW651" i="267"/>
  <c r="CE651" i="267"/>
  <c r="AY654" i="267"/>
  <c r="CJ655" i="267"/>
  <c r="BQ659" i="267"/>
  <c r="BS659" i="267" s="1"/>
  <c r="BW660" i="267"/>
  <c r="CA662" i="267"/>
  <c r="BC668" i="267"/>
  <c r="CA669" i="267"/>
  <c r="AY670" i="267"/>
  <c r="CJ672" i="267"/>
  <c r="CO677" i="267"/>
  <c r="CA683" i="267"/>
  <c r="AY684" i="267"/>
  <c r="CE685" i="267"/>
  <c r="CJ685" i="267"/>
  <c r="BQ687" i="267"/>
  <c r="BS687" i="267" s="1"/>
  <c r="BW689" i="267"/>
  <c r="CE689" i="267"/>
  <c r="CJ689" i="267"/>
  <c r="AY693" i="267"/>
  <c r="CE694" i="267"/>
  <c r="BC695" i="267"/>
  <c r="BQ696" i="267"/>
  <c r="BS696" i="267" s="1"/>
  <c r="BI697" i="267"/>
  <c r="BJ697" i="267" s="1"/>
  <c r="BQ697" i="267"/>
  <c r="BS697" i="267" s="1"/>
  <c r="BI698" i="267"/>
  <c r="BJ698" i="267" s="1"/>
  <c r="BQ698" i="267"/>
  <c r="BS698" i="267" s="1"/>
  <c r="AY699" i="267"/>
  <c r="CJ701" i="267"/>
  <c r="BQ702" i="267"/>
  <c r="BS702" i="267" s="1"/>
  <c r="CA702" i="267"/>
  <c r="CA704" i="267"/>
  <c r="CE706" i="267"/>
  <c r="BC707" i="267"/>
  <c r="BC709" i="267"/>
  <c r="BI709" i="267"/>
  <c r="BJ709" i="267" s="1"/>
  <c r="BQ709" i="267"/>
  <c r="BS709" i="267" s="1"/>
  <c r="AY711" i="267"/>
  <c r="CJ712" i="267"/>
  <c r="BI714" i="267"/>
  <c r="BJ714" i="267" s="1"/>
  <c r="BQ714" i="267"/>
  <c r="BS714" i="267" s="1"/>
  <c r="CA715" i="267"/>
  <c r="BQ719" i="267"/>
  <c r="BS719" i="267" s="1"/>
  <c r="CA720" i="267"/>
  <c r="AY721" i="267"/>
  <c r="BI722" i="267"/>
  <c r="BJ722" i="267" s="1"/>
  <c r="BI727" i="267"/>
  <c r="BJ727" i="267" s="1"/>
  <c r="BQ729" i="267"/>
  <c r="BS729" i="267" s="1"/>
  <c r="BQ731" i="267"/>
  <c r="BS731" i="267" s="1"/>
  <c r="BW733" i="267"/>
  <c r="CE733" i="267"/>
  <c r="CA734" i="267"/>
  <c r="CJ734" i="267"/>
  <c r="CA736" i="267"/>
  <c r="AY737" i="267"/>
  <c r="BC739" i="267"/>
  <c r="BW739" i="267"/>
  <c r="CE739" i="267"/>
  <c r="BQ743" i="267"/>
  <c r="BS743" i="267" s="1"/>
  <c r="BW744" i="267"/>
  <c r="BI745" i="267"/>
  <c r="BJ745" i="267" s="1"/>
  <c r="CJ747" i="267"/>
  <c r="CJ751" i="267"/>
  <c r="BW753" i="267"/>
  <c r="CE753" i="267"/>
  <c r="AY755" i="267"/>
  <c r="BI757" i="267"/>
  <c r="BJ757" i="267" s="1"/>
  <c r="BW757" i="267"/>
  <c r="BQ759" i="267"/>
  <c r="BS759" i="267" s="1"/>
  <c r="CJ761" i="267"/>
  <c r="BQ763" i="267"/>
  <c r="BS763" i="267" s="1"/>
  <c r="BW764" i="267"/>
  <c r="CJ764" i="267"/>
  <c r="CA765" i="267"/>
  <c r="AY766" i="267"/>
  <c r="BI766" i="267"/>
  <c r="BJ766" i="267" s="1"/>
  <c r="BI767" i="267"/>
  <c r="BJ767" i="267" s="1"/>
  <c r="BI771" i="267"/>
  <c r="BJ771" i="267" s="1"/>
  <c r="BQ771" i="267"/>
  <c r="BS771" i="267" s="1"/>
  <c r="CO773" i="267"/>
  <c r="CA775" i="267"/>
  <c r="AY777" i="267"/>
  <c r="AY779" i="267"/>
  <c r="AY780" i="267"/>
  <c r="CJ781" i="267"/>
  <c r="BQ786" i="267"/>
  <c r="BS786" i="267" s="1"/>
  <c r="BW790" i="267"/>
  <c r="AY794" i="267"/>
  <c r="CJ795" i="267"/>
  <c r="BI798" i="267"/>
  <c r="BJ798" i="267" s="1"/>
  <c r="BW798" i="267"/>
  <c r="BQ799" i="267"/>
  <c r="BS799" i="267" s="1"/>
  <c r="AY801" i="267"/>
  <c r="BC805" i="267"/>
  <c r="CA810" i="267"/>
  <c r="AY811" i="267"/>
  <c r="BW813" i="267"/>
  <c r="CE813" i="267"/>
  <c r="BI815" i="267"/>
  <c r="BJ815" i="267" s="1"/>
  <c r="BW815" i="267"/>
  <c r="BW816" i="267"/>
  <c r="AY818" i="267"/>
  <c r="BW821" i="267"/>
  <c r="CE821" i="267"/>
  <c r="CJ821" i="267"/>
  <c r="CA822" i="267"/>
  <c r="AY823" i="267"/>
  <c r="BW827" i="267"/>
  <c r="CE827" i="267"/>
  <c r="BC829" i="267"/>
  <c r="BQ829" i="267"/>
  <c r="BS829" i="267" s="1"/>
  <c r="CJ831" i="267"/>
  <c r="BQ833" i="267"/>
  <c r="BS833" i="267" s="1"/>
  <c r="CJ834" i="267"/>
  <c r="AY849" i="267"/>
  <c r="CA851" i="267"/>
  <c r="CE852" i="267"/>
  <c r="BI853" i="267"/>
  <c r="BJ853" i="267" s="1"/>
  <c r="CE853" i="267"/>
  <c r="CA865" i="267"/>
  <c r="CL870" i="267"/>
  <c r="CO870" i="267" s="1"/>
  <c r="CJ870" i="267"/>
  <c r="AY876" i="267"/>
  <c r="CE892" i="267"/>
  <c r="CA893" i="267"/>
  <c r="CA894" i="267"/>
  <c r="AY895" i="267"/>
  <c r="BW895" i="267"/>
  <c r="CE895" i="267"/>
  <c r="AY948" i="267"/>
  <c r="BI948" i="267"/>
  <c r="BJ948" i="267" s="1"/>
  <c r="BI950" i="267"/>
  <c r="BJ950" i="267" s="1"/>
  <c r="BW950" i="267"/>
  <c r="CA953" i="267"/>
  <c r="CE954" i="267"/>
  <c r="BI957" i="267"/>
  <c r="BJ957" i="267" s="1"/>
  <c r="BQ957" i="267"/>
  <c r="BS957" i="267" s="1"/>
  <c r="CA958" i="267"/>
  <c r="BW964" i="267"/>
  <c r="CE964" i="267"/>
  <c r="BW973" i="267"/>
  <c r="AY976" i="267"/>
  <c r="BI976" i="267"/>
  <c r="BJ976" i="267" s="1"/>
  <c r="BW976" i="267"/>
  <c r="BB1001" i="267"/>
  <c r="BC1001" i="267" s="1"/>
  <c r="AY1001" i="267"/>
  <c r="BC852" i="267"/>
  <c r="BI852" i="267"/>
  <c r="BJ852" i="267" s="1"/>
  <c r="BQ854" i="267"/>
  <c r="BS854" i="267" s="1"/>
  <c r="BQ857" i="267"/>
  <c r="BS857" i="267" s="1"/>
  <c r="CO858" i="267"/>
  <c r="CJ859" i="267"/>
  <c r="BI864" i="267"/>
  <c r="BJ864" i="267" s="1"/>
  <c r="BI867" i="267"/>
  <c r="BJ867" i="267" s="1"/>
  <c r="CA868" i="267"/>
  <c r="BI872" i="267"/>
  <c r="BJ872" i="267" s="1"/>
  <c r="BW872" i="267"/>
  <c r="BI876" i="267"/>
  <c r="BJ876" i="267" s="1"/>
  <c r="CA880" i="267"/>
  <c r="CE881" i="267"/>
  <c r="BC886" i="267"/>
  <c r="BQ890" i="267"/>
  <c r="BS890" i="267" s="1"/>
  <c r="BI898" i="267"/>
  <c r="BJ898" i="267" s="1"/>
  <c r="CO902" i="267"/>
  <c r="BI908" i="267"/>
  <c r="BJ908" i="267" s="1"/>
  <c r="CJ908" i="267"/>
  <c r="BQ910" i="267"/>
  <c r="BS910" i="267" s="1"/>
  <c r="BC913" i="267"/>
  <c r="BQ914" i="267"/>
  <c r="BS914" i="267" s="1"/>
  <c r="BQ926" i="267"/>
  <c r="BS926" i="267" s="1"/>
  <c r="BW933" i="267"/>
  <c r="CL940" i="267"/>
  <c r="CO940" i="267" s="1"/>
  <c r="CJ940" i="267"/>
  <c r="CA942" i="267"/>
  <c r="BQ946" i="267"/>
  <c r="BS946" i="267" s="1"/>
  <c r="CL959" i="267"/>
  <c r="CO959" i="267" s="1"/>
  <c r="CJ959" i="267"/>
  <c r="CE1015" i="267"/>
  <c r="BC825" i="267"/>
  <c r="CJ825" i="267"/>
  <c r="CA829" i="267"/>
  <c r="CE831" i="267"/>
  <c r="BC834" i="267"/>
  <c r="CE836" i="267"/>
  <c r="BW837" i="267"/>
  <c r="BC840" i="267"/>
  <c r="AY841" i="267"/>
  <c r="BW841" i="267"/>
  <c r="CE841" i="267"/>
  <c r="CJ841" i="267"/>
  <c r="CA842" i="267"/>
  <c r="CO842" i="267"/>
  <c r="AY843" i="267"/>
  <c r="BW844" i="267"/>
  <c r="CE844" i="267"/>
  <c r="BW845" i="267"/>
  <c r="CE845" i="267"/>
  <c r="CA848" i="267"/>
  <c r="BI851" i="267"/>
  <c r="BJ851" i="267" s="1"/>
  <c r="BQ851" i="267"/>
  <c r="BS851" i="267" s="1"/>
  <c r="BQ853" i="267"/>
  <c r="BS853" i="267" s="1"/>
  <c r="CA853" i="267"/>
  <c r="CJ853" i="267"/>
  <c r="CA854" i="267"/>
  <c r="CO854" i="267"/>
  <c r="AY855" i="267"/>
  <c r="BW856" i="267"/>
  <c r="BC857" i="267"/>
  <c r="AY858" i="267"/>
  <c r="BI860" i="267"/>
  <c r="BJ860" i="267" s="1"/>
  <c r="BW860" i="267"/>
  <c r="BQ861" i="267"/>
  <c r="BS861" i="267" s="1"/>
  <c r="BI862" i="267"/>
  <c r="BJ862" i="267" s="1"/>
  <c r="BW862" i="267"/>
  <c r="CE864" i="267"/>
  <c r="BC865" i="267"/>
  <c r="CE865" i="267"/>
  <c r="AY867" i="267"/>
  <c r="BC868" i="267"/>
  <c r="BW868" i="267"/>
  <c r="BQ869" i="267"/>
  <c r="BS869" i="267" s="1"/>
  <c r="CA869" i="267"/>
  <c r="CA870" i="267"/>
  <c r="CA871" i="267"/>
  <c r="BI874" i="267"/>
  <c r="BJ874" i="267" s="1"/>
  <c r="BW874" i="267"/>
  <c r="CE874" i="267"/>
  <c r="BC875" i="267"/>
  <c r="BI875" i="267"/>
  <c r="BJ875" i="267" s="1"/>
  <c r="CA875" i="267"/>
  <c r="CE876" i="267"/>
  <c r="CA877" i="267"/>
  <c r="CO877" i="267"/>
  <c r="AY878" i="267"/>
  <c r="BW880" i="267"/>
  <c r="CE880" i="267"/>
  <c r="CA881" i="267"/>
  <c r="CO881" i="267"/>
  <c r="AY882" i="267"/>
  <c r="CJ882" i="267"/>
  <c r="BW884" i="267"/>
  <c r="CE884" i="267"/>
  <c r="CE885" i="267"/>
  <c r="CA887" i="267"/>
  <c r="BI890" i="267"/>
  <c r="BJ890" i="267" s="1"/>
  <c r="BQ891" i="267"/>
  <c r="BS891" i="267" s="1"/>
  <c r="BC893" i="267"/>
  <c r="CA895" i="267"/>
  <c r="BC899" i="267"/>
  <c r="BC900" i="267"/>
  <c r="BI900" i="267"/>
  <c r="BJ900" i="267" s="1"/>
  <c r="BW900" i="267"/>
  <c r="CE900" i="267"/>
  <c r="BQ903" i="267"/>
  <c r="BS903" i="267" s="1"/>
  <c r="BI904" i="267"/>
  <c r="BJ904" i="267" s="1"/>
  <c r="CA904" i="267"/>
  <c r="BW905" i="267"/>
  <c r="BQ906" i="267"/>
  <c r="BS906" i="267" s="1"/>
  <c r="CA910" i="267"/>
  <c r="BQ917" i="267"/>
  <c r="BS917" i="267" s="1"/>
  <c r="BQ918" i="267"/>
  <c r="BS918" i="267" s="1"/>
  <c r="CJ919" i="267"/>
  <c r="AY924" i="267"/>
  <c r="BW925" i="267"/>
  <c r="CO926" i="267"/>
  <c r="BI927" i="267"/>
  <c r="BJ927" i="267" s="1"/>
  <c r="BW927" i="267"/>
  <c r="CE927" i="267"/>
  <c r="BC928" i="267"/>
  <c r="BW929" i="267"/>
  <c r="BW930" i="267"/>
  <c r="BW931" i="267"/>
  <c r="BW932" i="267"/>
  <c r="BC933" i="267"/>
  <c r="BQ934" i="267"/>
  <c r="BS934" i="267" s="1"/>
  <c r="BC936" i="267"/>
  <c r="BC939" i="267"/>
  <c r="CA979" i="267"/>
  <c r="CO979" i="267"/>
  <c r="CE1002" i="267"/>
  <c r="CO1003" i="267"/>
  <c r="CA1005" i="267"/>
  <c r="BQ905" i="267"/>
  <c r="BS905" i="267" s="1"/>
  <c r="CE906" i="267"/>
  <c r="BC907" i="267"/>
  <c r="BQ907" i="267"/>
  <c r="BS907" i="267" s="1"/>
  <c r="CA907" i="267"/>
  <c r="BW910" i="267"/>
  <c r="BW911" i="267"/>
  <c r="CA912" i="267"/>
  <c r="AY913" i="267"/>
  <c r="AY914" i="267"/>
  <c r="BI915" i="267"/>
  <c r="BJ915" i="267" s="1"/>
  <c r="BW915" i="267"/>
  <c r="CE915" i="267"/>
  <c r="CJ915" i="267"/>
  <c r="BI916" i="267"/>
  <c r="BJ916" i="267" s="1"/>
  <c r="CE917" i="267"/>
  <c r="CE918" i="267"/>
  <c r="CA920" i="267"/>
  <c r="BI924" i="267"/>
  <c r="BJ924" i="267" s="1"/>
  <c r="CO924" i="267"/>
  <c r="AY925" i="267"/>
  <c r="BW926" i="267"/>
  <c r="CE926" i="267"/>
  <c r="CJ926" i="267"/>
  <c r="BQ927" i="267"/>
  <c r="BS927" i="267" s="1"/>
  <c r="CA927" i="267"/>
  <c r="BI928" i="267"/>
  <c r="BJ928" i="267" s="1"/>
  <c r="AY930" i="267"/>
  <c r="AY931" i="267"/>
  <c r="BI933" i="267"/>
  <c r="BJ933" i="267" s="1"/>
  <c r="AY935" i="267"/>
  <c r="CE936" i="267"/>
  <c r="CJ936" i="267"/>
  <c r="BI937" i="267"/>
  <c r="BJ937" i="267" s="1"/>
  <c r="BQ939" i="267"/>
  <c r="BS939" i="267" s="1"/>
  <c r="CA939" i="267"/>
  <c r="BC940" i="267"/>
  <c r="BW941" i="267"/>
  <c r="CE942" i="267"/>
  <c r="BI943" i="267"/>
  <c r="BJ943" i="267" s="1"/>
  <c r="CJ944" i="267"/>
  <c r="BC945" i="267"/>
  <c r="BI945" i="267"/>
  <c r="BJ945" i="267" s="1"/>
  <c r="BW949" i="267"/>
  <c r="CE949" i="267"/>
  <c r="CA950" i="267"/>
  <c r="CA952" i="267"/>
  <c r="BW953" i="267"/>
  <c r="CE953" i="267"/>
  <c r="CJ953" i="267"/>
  <c r="CA954" i="267"/>
  <c r="AY956" i="267"/>
  <c r="BW956" i="267"/>
  <c r="AY957" i="267"/>
  <c r="BQ961" i="267"/>
  <c r="BS961" i="267" s="1"/>
  <c r="BI962" i="267"/>
  <c r="BJ962" i="267" s="1"/>
  <c r="CA964" i="267"/>
  <c r="CJ964" i="267"/>
  <c r="BI965" i="267"/>
  <c r="BJ965" i="267" s="1"/>
  <c r="AY967" i="267"/>
  <c r="BQ967" i="267"/>
  <c r="BS967" i="267" s="1"/>
  <c r="CA967" i="267"/>
  <c r="AY968" i="267"/>
  <c r="BW969" i="267"/>
  <c r="CE969" i="267"/>
  <c r="BQ971" i="267"/>
  <c r="BS971" i="267" s="1"/>
  <c r="CA971" i="267"/>
  <c r="BI972" i="267"/>
  <c r="BJ972" i="267" s="1"/>
  <c r="BW972" i="267"/>
  <c r="CJ972" i="267"/>
  <c r="BI973" i="267"/>
  <c r="BJ973" i="267" s="1"/>
  <c r="CO973" i="267"/>
  <c r="CJ975" i="267"/>
  <c r="BQ982" i="267"/>
  <c r="BS982" i="267" s="1"/>
  <c r="CJ983" i="267"/>
  <c r="BI985" i="267"/>
  <c r="BJ985" i="267" s="1"/>
  <c r="CJ987" i="267"/>
  <c r="AY989" i="267"/>
  <c r="BI989" i="267"/>
  <c r="BJ989" i="267" s="1"/>
  <c r="CE989" i="267"/>
  <c r="BW990" i="267"/>
  <c r="BI991" i="267"/>
  <c r="BJ991" i="267" s="1"/>
  <c r="BQ991" i="267"/>
  <c r="BS991" i="267" s="1"/>
  <c r="CA992" i="267"/>
  <c r="CO992" i="267"/>
  <c r="AY993" i="267"/>
  <c r="BC994" i="267"/>
  <c r="BW994" i="267"/>
  <c r="BI995" i="267"/>
  <c r="BJ995" i="267" s="1"/>
  <c r="CE998" i="267"/>
  <c r="BQ999" i="267"/>
  <c r="BS999" i="267" s="1"/>
  <c r="BQ1001" i="267"/>
  <c r="BS1001" i="267" s="1"/>
  <c r="BC1008" i="267"/>
  <c r="CA1009" i="267"/>
  <c r="CJ1009" i="267"/>
  <c r="CL1009" i="267"/>
  <c r="CO1009" i="267" s="1"/>
  <c r="CO1012" i="267"/>
  <c r="CE1021" i="267"/>
  <c r="CJ1049" i="267"/>
  <c r="CL1049" i="267"/>
  <c r="CO1049" i="267" s="1"/>
  <c r="CO1084" i="267"/>
  <c r="BQ941" i="267"/>
  <c r="BS941" i="267" s="1"/>
  <c r="BQ944" i="267"/>
  <c r="BS944" i="267" s="1"/>
  <c r="AY946" i="267"/>
  <c r="BI946" i="267"/>
  <c r="BJ946" i="267" s="1"/>
  <c r="BQ948" i="267"/>
  <c r="BS948" i="267" s="1"/>
  <c r="BI952" i="267"/>
  <c r="BJ952" i="267" s="1"/>
  <c r="BW952" i="267"/>
  <c r="BQ953" i="267"/>
  <c r="BS953" i="267" s="1"/>
  <c r="BQ954" i="267"/>
  <c r="BS954" i="267" s="1"/>
  <c r="BW957" i="267"/>
  <c r="BC960" i="267"/>
  <c r="CA961" i="267"/>
  <c r="AY962" i="267"/>
  <c r="BQ963" i="267"/>
  <c r="BS963" i="267" s="1"/>
  <c r="AY964" i="267"/>
  <c r="BC965" i="267"/>
  <c r="CE966" i="267"/>
  <c r="BC969" i="267"/>
  <c r="BW971" i="267"/>
  <c r="BC974" i="267"/>
  <c r="BW977" i="267"/>
  <c r="CJ977" i="267"/>
  <c r="BI978" i="267"/>
  <c r="BJ978" i="267" s="1"/>
  <c r="AY981" i="267"/>
  <c r="CE981" i="267"/>
  <c r="CA982" i="267"/>
  <c r="CJ993" i="267"/>
  <c r="BI994" i="267"/>
  <c r="BJ994" i="267" s="1"/>
  <c r="CJ994" i="267"/>
  <c r="BI996" i="267"/>
  <c r="BJ996" i="267" s="1"/>
  <c r="BI998" i="267"/>
  <c r="BJ998" i="267" s="1"/>
  <c r="CJ999" i="267"/>
  <c r="BQ1018" i="267"/>
  <c r="BS1018" i="267" s="1"/>
  <c r="BW1018" i="267"/>
  <c r="CE1018" i="267"/>
  <c r="BW1021" i="267"/>
  <c r="BC1024" i="267"/>
  <c r="BC1027" i="267"/>
  <c r="CE1029" i="267"/>
  <c r="AY1031" i="267"/>
  <c r="BQ1041" i="267"/>
  <c r="BS1041" i="267" s="1"/>
  <c r="BI1043" i="267"/>
  <c r="BJ1043" i="267" s="1"/>
  <c r="BW1043" i="267"/>
  <c r="CE1043" i="267"/>
  <c r="AY1051" i="267"/>
  <c r="BI1051" i="267"/>
  <c r="BJ1051" i="267" s="1"/>
  <c r="BW1051" i="267"/>
  <c r="BQ1052" i="267"/>
  <c r="BS1052" i="267" s="1"/>
  <c r="CA1053" i="267"/>
  <c r="BW1068" i="267"/>
  <c r="CA1085" i="267"/>
  <c r="BW1086" i="267"/>
  <c r="CE1086" i="267"/>
  <c r="CE1006" i="267"/>
  <c r="CJ1010" i="267"/>
  <c r="CO1011" i="267"/>
  <c r="BQ1013" i="267"/>
  <c r="BS1013" i="267" s="1"/>
  <c r="BQ1017" i="267"/>
  <c r="BS1017" i="267" s="1"/>
  <c r="AY1018" i="267"/>
  <c r="AY1019" i="267"/>
  <c r="BQ1023" i="267"/>
  <c r="BS1023" i="267" s="1"/>
  <c r="CA1024" i="267"/>
  <c r="CA1025" i="267"/>
  <c r="BI1028" i="267"/>
  <c r="BJ1028" i="267" s="1"/>
  <c r="BW1028" i="267"/>
  <c r="CO1028" i="267"/>
  <c r="CJ1030" i="267"/>
  <c r="BC1031" i="267"/>
  <c r="CE1031" i="267"/>
  <c r="CA1032" i="267"/>
  <c r="CO1032" i="267"/>
  <c r="BW1036" i="267"/>
  <c r="BW1042" i="267"/>
  <c r="CE1042" i="267"/>
  <c r="BI1057" i="267"/>
  <c r="BJ1057" i="267" s="1"/>
  <c r="BQ1057" i="267"/>
  <c r="BS1057" i="267" s="1"/>
  <c r="CE1059" i="267"/>
  <c r="BW1061" i="267"/>
  <c r="CA1071" i="267"/>
  <c r="BW1072" i="267"/>
  <c r="CE1073" i="267"/>
  <c r="BC1077" i="267"/>
  <c r="BI1083" i="267"/>
  <c r="BJ1083" i="267" s="1"/>
  <c r="CO976" i="267"/>
  <c r="BC978" i="267"/>
  <c r="BW978" i="267"/>
  <c r="CE978" i="267"/>
  <c r="BW979" i="267"/>
  <c r="BI981" i="267"/>
  <c r="BJ981" i="267" s="1"/>
  <c r="BW982" i="267"/>
  <c r="CA985" i="267"/>
  <c r="CO985" i="267"/>
  <c r="CA989" i="267"/>
  <c r="CA991" i="267"/>
  <c r="BW992" i="267"/>
  <c r="BQ993" i="267"/>
  <c r="BS993" i="267" s="1"/>
  <c r="CA997" i="267"/>
  <c r="CO997" i="267"/>
  <c r="AY1002" i="267"/>
  <c r="CJ1003" i="267"/>
  <c r="CJ1004" i="267"/>
  <c r="BC1006" i="267"/>
  <c r="CO1006" i="267"/>
  <c r="CJ1007" i="267"/>
  <c r="BC1010" i="267"/>
  <c r="BI1010" i="267"/>
  <c r="BJ1010" i="267" s="1"/>
  <c r="CE1010" i="267"/>
  <c r="BW1012" i="267"/>
  <c r="BI1013" i="267"/>
  <c r="BJ1013" i="267" s="1"/>
  <c r="AY1015" i="267"/>
  <c r="BW1016" i="267"/>
  <c r="BC1017" i="267"/>
  <c r="CE1019" i="267"/>
  <c r="CJ1019" i="267"/>
  <c r="BI1022" i="267"/>
  <c r="BJ1022" i="267" s="1"/>
  <c r="BW1022" i="267"/>
  <c r="CJ1022" i="267"/>
  <c r="BI1023" i="267"/>
  <c r="BJ1023" i="267" s="1"/>
  <c r="CJ1027" i="267"/>
  <c r="CA1028" i="267"/>
  <c r="AY1030" i="267"/>
  <c r="CE1041" i="267"/>
  <c r="AY1055" i="267"/>
  <c r="CA1075" i="267"/>
  <c r="BW1079" i="267"/>
  <c r="CA1080" i="267"/>
  <c r="BQ1033" i="267"/>
  <c r="BS1033" i="267" s="1"/>
  <c r="BQ1034" i="267"/>
  <c r="BS1034" i="267" s="1"/>
  <c r="CA1034" i="267"/>
  <c r="CJ1035" i="267"/>
  <c r="BQ1037" i="267"/>
  <c r="BS1037" i="267" s="1"/>
  <c r="BI1039" i="267"/>
  <c r="BJ1039" i="267" s="1"/>
  <c r="BC1040" i="267"/>
  <c r="BI1040" i="267"/>
  <c r="BJ1040" i="267" s="1"/>
  <c r="BQ1040" i="267"/>
  <c r="BS1040" i="267" s="1"/>
  <c r="BC1043" i="267"/>
  <c r="CO1043" i="267"/>
  <c r="AY1044" i="267"/>
  <c r="BQ1045" i="267"/>
  <c r="BS1045" i="267" s="1"/>
  <c r="BC1046" i="267"/>
  <c r="CE1046" i="267"/>
  <c r="CJ1048" i="267"/>
  <c r="CJ1050" i="267"/>
  <c r="BQ1051" i="267"/>
  <c r="BS1051" i="267" s="1"/>
  <c r="CA1051" i="267"/>
  <c r="CO1051" i="267"/>
  <c r="AY1052" i="267"/>
  <c r="BC1054" i="267"/>
  <c r="BW1054" i="267"/>
  <c r="CE1054" i="267"/>
  <c r="CE1055" i="267"/>
  <c r="CO1056" i="267"/>
  <c r="AY1057" i="267"/>
  <c r="CA1057" i="267"/>
  <c r="BQ1058" i="267"/>
  <c r="BS1058" i="267" s="1"/>
  <c r="BC1059" i="267"/>
  <c r="CO1059" i="267"/>
  <c r="BW1060" i="267"/>
  <c r="CE1060" i="267"/>
  <c r="CE1062" i="267"/>
  <c r="BC1063" i="267"/>
  <c r="BQ1065" i="267"/>
  <c r="BS1065" i="267" s="1"/>
  <c r="BQ1067" i="267"/>
  <c r="BS1067" i="267" s="1"/>
  <c r="CJ1072" i="267"/>
  <c r="CO1073" i="267"/>
  <c r="CJ1074" i="267"/>
  <c r="CJ1075" i="267"/>
  <c r="BQ1076" i="267"/>
  <c r="BS1076" i="267" s="1"/>
  <c r="BQ1077" i="267"/>
  <c r="BS1077" i="267" s="1"/>
  <c r="CA1078" i="267"/>
  <c r="AY1080" i="267"/>
  <c r="BW1080" i="267"/>
  <c r="BC1081" i="267"/>
  <c r="CE1081" i="267"/>
  <c r="CO1082" i="267"/>
  <c r="AY1083" i="267"/>
  <c r="BC1084" i="267"/>
  <c r="CE1085" i="267"/>
  <c r="CO1086" i="267"/>
  <c r="BW1087" i="267"/>
  <c r="CE1087" i="267"/>
  <c r="CJ1087" i="267"/>
  <c r="BW1032" i="267"/>
  <c r="CE1032" i="267"/>
  <c r="BW1034" i="267"/>
  <c r="CE1034" i="267"/>
  <c r="BI1037" i="267"/>
  <c r="BJ1037" i="267" s="1"/>
  <c r="CA1040" i="267"/>
  <c r="CO1040" i="267"/>
  <c r="AY1041" i="267"/>
  <c r="AY1042" i="267"/>
  <c r="BW1044" i="267"/>
  <c r="CE1044" i="267"/>
  <c r="CJ1044" i="267"/>
  <c r="CJ1045" i="267"/>
  <c r="AY1047" i="267"/>
  <c r="BW1047" i="267"/>
  <c r="CJ1047" i="267"/>
  <c r="BC1048" i="267"/>
  <c r="BC1050" i="267"/>
  <c r="BI1050" i="267"/>
  <c r="BJ1050" i="267" s="1"/>
  <c r="BW1052" i="267"/>
  <c r="CE1053" i="267"/>
  <c r="BQ1055" i="267"/>
  <c r="BS1055" i="267" s="1"/>
  <c r="CA1055" i="267"/>
  <c r="AY1056" i="267"/>
  <c r="CE1057" i="267"/>
  <c r="BQ1060" i="267"/>
  <c r="BS1060" i="267" s="1"/>
  <c r="BI1064" i="267"/>
  <c r="BJ1064" i="267" s="1"/>
  <c r="BC1065" i="267"/>
  <c r="BI1065" i="267"/>
  <c r="BJ1065" i="267" s="1"/>
  <c r="CA1065" i="267"/>
  <c r="BW1066" i="267"/>
  <c r="CE1066" i="267"/>
  <c r="CJ1066" i="267"/>
  <c r="BI1067" i="267"/>
  <c r="BJ1067" i="267" s="1"/>
  <c r="CA1068" i="267"/>
  <c r="BW1070" i="267"/>
  <c r="CE1070" i="267"/>
  <c r="BW1077" i="267"/>
  <c r="AY1078" i="267"/>
  <c r="AY1079" i="267"/>
  <c r="BQ1080" i="267"/>
  <c r="BS1080" i="267" s="1"/>
  <c r="CE1080" i="267"/>
  <c r="CA1081" i="267"/>
  <c r="BW1083" i="267"/>
  <c r="CJ1083" i="267"/>
  <c r="CE1084" i="267"/>
  <c r="BC1085" i="267"/>
  <c r="CL216" i="267"/>
  <c r="CO216" i="267" s="1"/>
  <c r="CJ216" i="267"/>
  <c r="CL254" i="267"/>
  <c r="CO254" i="267" s="1"/>
  <c r="CJ254" i="267"/>
  <c r="CJ382" i="267"/>
  <c r="CL382" i="267"/>
  <c r="CO382" i="267" s="1"/>
  <c r="CL467" i="267"/>
  <c r="CO467" i="267" s="1"/>
  <c r="CJ467" i="267"/>
  <c r="CL483" i="267"/>
  <c r="CO483" i="267" s="1"/>
  <c r="CJ483" i="267"/>
  <c r="BB509" i="267"/>
  <c r="BC509" i="267" s="1"/>
  <c r="AY509" i="267"/>
  <c r="BI8" i="267"/>
  <c r="BJ8" i="267" s="1"/>
  <c r="CL31" i="267"/>
  <c r="CO31" i="267" s="1"/>
  <c r="CJ31" i="267"/>
  <c r="AY37" i="267"/>
  <c r="BC39" i="267"/>
  <c r="BC40" i="267"/>
  <c r="CA43" i="267"/>
  <c r="CL63" i="267"/>
  <c r="CO63" i="267" s="1"/>
  <c r="CJ63" i="267"/>
  <c r="AY69" i="267"/>
  <c r="BC71" i="267"/>
  <c r="BC72" i="267"/>
  <c r="CA75" i="267"/>
  <c r="CL95" i="267"/>
  <c r="CO95" i="267" s="1"/>
  <c r="CJ95" i="267"/>
  <c r="BW98" i="267"/>
  <c r="CO103" i="267"/>
  <c r="BQ104" i="267"/>
  <c r="BS104" i="267" s="1"/>
  <c r="BW149" i="267"/>
  <c r="BC154" i="267"/>
  <c r="BQ158" i="267"/>
  <c r="BS158" i="267" s="1"/>
  <c r="BQ159" i="267"/>
  <c r="BS159" i="267" s="1"/>
  <c r="CL208" i="267"/>
  <c r="CO208" i="267" s="1"/>
  <c r="CJ208" i="267"/>
  <c r="CE223" i="267"/>
  <c r="BQ227" i="267"/>
  <c r="BS227" i="267" s="1"/>
  <c r="CJ253" i="267"/>
  <c r="CL253" i="267"/>
  <c r="CO253" i="267" s="1"/>
  <c r="BC311" i="267"/>
  <c r="CA344" i="267"/>
  <c r="CA391" i="267"/>
  <c r="CO391" i="267"/>
  <c r="CL403" i="267"/>
  <c r="CO403" i="267" s="1"/>
  <c r="CJ403" i="267"/>
  <c r="CL464" i="267"/>
  <c r="CO464" i="267" s="1"/>
  <c r="CJ464" i="267"/>
  <c r="CJ856" i="267"/>
  <c r="CL856" i="267"/>
  <c r="CO856" i="267" s="1"/>
  <c r="BQ7" i="267"/>
  <c r="BS7" i="267" s="1"/>
  <c r="BW9" i="267"/>
  <c r="CE9" i="267"/>
  <c r="CE10" i="267"/>
  <c r="AY11" i="267"/>
  <c r="BC13" i="267"/>
  <c r="BI13" i="267"/>
  <c r="BJ13" i="267" s="1"/>
  <c r="CJ15" i="267"/>
  <c r="DK16" i="267"/>
  <c r="DP16" i="267"/>
  <c r="DQ16" i="267" s="1"/>
  <c r="BC17" i="267"/>
  <c r="CE22" i="267"/>
  <c r="BI23" i="267"/>
  <c r="BJ23" i="267" s="1"/>
  <c r="CE24" i="267"/>
  <c r="CJ27" i="267"/>
  <c r="BC28" i="267"/>
  <c r="BW33" i="267"/>
  <c r="BI34" i="267"/>
  <c r="BJ34" i="267" s="1"/>
  <c r="CE37" i="267"/>
  <c r="BI41" i="267"/>
  <c r="BJ41" i="267" s="1"/>
  <c r="CO41" i="267"/>
  <c r="BI45" i="267"/>
  <c r="BJ45" i="267" s="1"/>
  <c r="AY46" i="267"/>
  <c r="BQ48" i="267"/>
  <c r="BS48" i="267" s="1"/>
  <c r="CA48" i="267"/>
  <c r="AY49" i="267"/>
  <c r="BC51" i="267"/>
  <c r="BI51" i="267"/>
  <c r="BJ51" i="267" s="1"/>
  <c r="CE54" i="267"/>
  <c r="BI55" i="267"/>
  <c r="BJ55" i="267" s="1"/>
  <c r="CE56" i="267"/>
  <c r="BC57" i="267"/>
  <c r="CJ59" i="267"/>
  <c r="BC60" i="267"/>
  <c r="BW65" i="267"/>
  <c r="BI66" i="267"/>
  <c r="BJ66" i="267" s="1"/>
  <c r="CE69" i="267"/>
  <c r="BI73" i="267"/>
  <c r="BJ73" i="267" s="1"/>
  <c r="CO73" i="267"/>
  <c r="BI77" i="267"/>
  <c r="BJ77" i="267" s="1"/>
  <c r="AY78" i="267"/>
  <c r="BQ80" i="267"/>
  <c r="BS80" i="267" s="1"/>
  <c r="CA80" i="267"/>
  <c r="AY81" i="267"/>
  <c r="BC83" i="267"/>
  <c r="BI83" i="267"/>
  <c r="BJ83" i="267" s="1"/>
  <c r="CE86" i="267"/>
  <c r="BI87" i="267"/>
  <c r="BJ87" i="267" s="1"/>
  <c r="CE88" i="267"/>
  <c r="BC89" i="267"/>
  <c r="CJ91" i="267"/>
  <c r="BC92" i="267"/>
  <c r="BW97" i="267"/>
  <c r="BI98" i="267"/>
  <c r="BJ98" i="267" s="1"/>
  <c r="CE101" i="267"/>
  <c r="BI102" i="267"/>
  <c r="BJ102" i="267" s="1"/>
  <c r="CO102" i="267"/>
  <c r="BI106" i="267"/>
  <c r="BJ106" i="267" s="1"/>
  <c r="BQ109" i="267"/>
  <c r="BS109" i="267" s="1"/>
  <c r="CA109" i="267"/>
  <c r="AY110" i="267"/>
  <c r="BC112" i="267"/>
  <c r="BI112" i="267"/>
  <c r="BJ112" i="267" s="1"/>
  <c r="CE115" i="267"/>
  <c r="BI116" i="267"/>
  <c r="BJ116" i="267" s="1"/>
  <c r="CE117" i="267"/>
  <c r="BC118" i="267"/>
  <c r="CJ120" i="267"/>
  <c r="BC121" i="267"/>
  <c r="BW126" i="267"/>
  <c r="BI127" i="267"/>
  <c r="BJ127" i="267" s="1"/>
  <c r="BQ131" i="267"/>
  <c r="BS131" i="267" s="1"/>
  <c r="CA131" i="267"/>
  <c r="AY132" i="267"/>
  <c r="BC134" i="267"/>
  <c r="BI134" i="267"/>
  <c r="BJ134" i="267" s="1"/>
  <c r="CE137" i="267"/>
  <c r="BI138" i="267"/>
  <c r="BJ138" i="267" s="1"/>
  <c r="CE139" i="267"/>
  <c r="CJ142" i="267"/>
  <c r="BC143" i="267"/>
  <c r="BW148" i="267"/>
  <c r="BI149" i="267"/>
  <c r="BJ149" i="267" s="1"/>
  <c r="CE152" i="267"/>
  <c r="BI156" i="267"/>
  <c r="BJ156" i="267" s="1"/>
  <c r="CO156" i="267"/>
  <c r="BI160" i="267"/>
  <c r="BJ160" i="267" s="1"/>
  <c r="BC164" i="267"/>
  <c r="CL166" i="267"/>
  <c r="CO166" i="267" s="1"/>
  <c r="CJ166" i="267"/>
  <c r="BQ169" i="267"/>
  <c r="BS169" i="267" s="1"/>
  <c r="BW169" i="267"/>
  <c r="AY171" i="267"/>
  <c r="AY172" i="267"/>
  <c r="AY177" i="267"/>
  <c r="BI178" i="267"/>
  <c r="BJ178" i="267" s="1"/>
  <c r="BC181" i="267"/>
  <c r="BQ181" i="267"/>
  <c r="BS181" i="267" s="1"/>
  <c r="BC182" i="267"/>
  <c r="BI185" i="267"/>
  <c r="BJ185" i="267" s="1"/>
  <c r="BW185" i="267"/>
  <c r="BI186" i="267"/>
  <c r="BJ186" i="267" s="1"/>
  <c r="BQ189" i="267"/>
  <c r="BS189" i="267" s="1"/>
  <c r="CA189" i="267"/>
  <c r="AY190" i="267"/>
  <c r="BW196" i="267"/>
  <c r="CE196" i="267"/>
  <c r="AY214" i="267"/>
  <c r="CJ237" i="267"/>
  <c r="CL237" i="267"/>
  <c r="CO237" i="267" s="1"/>
  <c r="BB240" i="267"/>
  <c r="BC240" i="267" s="1"/>
  <c r="AY240" i="267"/>
  <c r="CL278" i="267"/>
  <c r="CO278" i="267" s="1"/>
  <c r="CJ278" i="267"/>
  <c r="AY300" i="267"/>
  <c r="CJ335" i="267"/>
  <c r="CL335" i="267"/>
  <c r="CO335" i="267" s="1"/>
  <c r="CJ351" i="267"/>
  <c r="CL351" i="267"/>
  <c r="CO351" i="267" s="1"/>
  <c r="CJ367" i="267"/>
  <c r="CL367" i="267"/>
  <c r="CO367" i="267" s="1"/>
  <c r="CJ386" i="267"/>
  <c r="CL386" i="267"/>
  <c r="CO386" i="267" s="1"/>
  <c r="CJ478" i="267"/>
  <c r="CL478" i="267"/>
  <c r="CO478" i="267" s="1"/>
  <c r="CJ479" i="267"/>
  <c r="CL479" i="267"/>
  <c r="CO479" i="267" s="1"/>
  <c r="CL480" i="267"/>
  <c r="CO480" i="267" s="1"/>
  <c r="CJ480" i="267"/>
  <c r="CL519" i="267"/>
  <c r="CO519" i="267" s="1"/>
  <c r="CJ519" i="267"/>
  <c r="CO162" i="267"/>
  <c r="CL244" i="267"/>
  <c r="CO244" i="267" s="1"/>
  <c r="CJ244" i="267"/>
  <c r="CJ576" i="267"/>
  <c r="CL576" i="267"/>
  <c r="CO576" i="267" s="1"/>
  <c r="BW34" i="267"/>
  <c r="CO42" i="267"/>
  <c r="BQ43" i="267"/>
  <c r="BS43" i="267" s="1"/>
  <c r="CO43" i="267"/>
  <c r="BQ44" i="267"/>
  <c r="BS44" i="267" s="1"/>
  <c r="CO44" i="267"/>
  <c r="BW66" i="267"/>
  <c r="BQ75" i="267"/>
  <c r="BS75" i="267" s="1"/>
  <c r="BQ76" i="267"/>
  <c r="BS76" i="267" s="1"/>
  <c r="CO76" i="267"/>
  <c r="AY101" i="267"/>
  <c r="CA104" i="267"/>
  <c r="BQ105" i="267"/>
  <c r="BS105" i="267" s="1"/>
  <c r="CO105" i="267"/>
  <c r="CL124" i="267"/>
  <c r="CO124" i="267" s="1"/>
  <c r="CJ124" i="267"/>
  <c r="BW127" i="267"/>
  <c r="CL146" i="267"/>
  <c r="CO146" i="267" s="1"/>
  <c r="CJ146" i="267"/>
  <c r="AY152" i="267"/>
  <c r="BC155" i="267"/>
  <c r="CO157" i="267"/>
  <c r="CA158" i="267"/>
  <c r="CO159" i="267"/>
  <c r="CO160" i="267"/>
  <c r="BI170" i="267"/>
  <c r="BJ170" i="267" s="1"/>
  <c r="CE197" i="267"/>
  <c r="CO202" i="267"/>
  <c r="AY210" i="267"/>
  <c r="CO214" i="267"/>
  <c r="CL231" i="267"/>
  <c r="CO231" i="267" s="1"/>
  <c r="CJ231" i="267"/>
  <c r="CL234" i="267"/>
  <c r="CO234" i="267" s="1"/>
  <c r="CJ234" i="267"/>
  <c r="CJ343" i="267"/>
  <c r="CL343" i="267"/>
  <c r="CO343" i="267" s="1"/>
  <c r="BQ344" i="267"/>
  <c r="BS344" i="267" s="1"/>
  <c r="CO345" i="267"/>
  <c r="CJ390" i="267"/>
  <c r="CL390" i="267"/>
  <c r="CO390" i="267" s="1"/>
  <c r="BQ391" i="267"/>
  <c r="BS391" i="267" s="1"/>
  <c r="BC418" i="267"/>
  <c r="CJ466" i="267"/>
  <c r="CL466" i="267"/>
  <c r="CO466" i="267" s="1"/>
  <c r="CJ670" i="267"/>
  <c r="CL670" i="267"/>
  <c r="CO670" i="267" s="1"/>
  <c r="CL895" i="267"/>
  <c r="CO895" i="267" s="1"/>
  <c r="CJ895" i="267"/>
  <c r="CL1021" i="267"/>
  <c r="CO1021" i="267" s="1"/>
  <c r="CJ1021" i="267"/>
  <c r="AY7" i="267"/>
  <c r="BC9" i="267"/>
  <c r="BQ10" i="267"/>
  <c r="BS10" i="267" s="1"/>
  <c r="BQ12" i="267"/>
  <c r="BS12" i="267" s="1"/>
  <c r="AY14" i="267"/>
  <c r="CA18" i="267"/>
  <c r="AY20" i="267"/>
  <c r="CA26" i="267"/>
  <c r="CA29" i="267"/>
  <c r="AY31" i="267"/>
  <c r="BQ33" i="267"/>
  <c r="BS33" i="267" s="1"/>
  <c r="BW35" i="267"/>
  <c r="CE35" i="267"/>
  <c r="BI40" i="267"/>
  <c r="BJ40" i="267" s="1"/>
  <c r="BW40" i="267"/>
  <c r="BC45" i="267"/>
  <c r="CL47" i="267"/>
  <c r="CO47" i="267" s="1"/>
  <c r="CJ47" i="267"/>
  <c r="BQ50" i="267"/>
  <c r="BS50" i="267" s="1"/>
  <c r="AY52" i="267"/>
  <c r="BQ54" i="267"/>
  <c r="BS54" i="267" s="1"/>
  <c r="CA58" i="267"/>
  <c r="CA61" i="267"/>
  <c r="AY63" i="267"/>
  <c r="BQ65" i="267"/>
  <c r="BS65" i="267" s="1"/>
  <c r="BW67" i="267"/>
  <c r="CE67" i="267"/>
  <c r="BI72" i="267"/>
  <c r="BJ72" i="267" s="1"/>
  <c r="BW72" i="267"/>
  <c r="BC77" i="267"/>
  <c r="CL79" i="267"/>
  <c r="CO79" i="267" s="1"/>
  <c r="CJ79" i="267"/>
  <c r="BC82" i="267"/>
  <c r="BQ82" i="267"/>
  <c r="BS82" i="267" s="1"/>
  <c r="AY84" i="267"/>
  <c r="BQ86" i="267"/>
  <c r="BS86" i="267" s="1"/>
  <c r="CA90" i="267"/>
  <c r="CA93" i="267"/>
  <c r="AY95" i="267"/>
  <c r="BQ97" i="267"/>
  <c r="BS97" i="267" s="1"/>
  <c r="BW99" i="267"/>
  <c r="CE99" i="267"/>
  <c r="BC106" i="267"/>
  <c r="CL108" i="267"/>
  <c r="CO108" i="267" s="1"/>
  <c r="CJ108" i="267"/>
  <c r="BQ111" i="267"/>
  <c r="BS111" i="267" s="1"/>
  <c r="AY113" i="267"/>
  <c r="BQ115" i="267"/>
  <c r="BS115" i="267" s="1"/>
  <c r="CA119" i="267"/>
  <c r="CA122" i="267"/>
  <c r="AY124" i="267"/>
  <c r="BQ126" i="267"/>
  <c r="BS126" i="267" s="1"/>
  <c r="BW128" i="267"/>
  <c r="CE128" i="267"/>
  <c r="CL130" i="267"/>
  <c r="CO130" i="267" s="1"/>
  <c r="CJ130" i="267"/>
  <c r="BC133" i="267"/>
  <c r="BQ133" i="267"/>
  <c r="BS133" i="267" s="1"/>
  <c r="AY135" i="267"/>
  <c r="BQ137" i="267"/>
  <c r="BS137" i="267" s="1"/>
  <c r="CA141" i="267"/>
  <c r="CA144" i="267"/>
  <c r="AY146" i="267"/>
  <c r="BQ148" i="267"/>
  <c r="BS148" i="267" s="1"/>
  <c r="BW150" i="267"/>
  <c r="CE150" i="267"/>
  <c r="BI155" i="267"/>
  <c r="BJ155" i="267" s="1"/>
  <c r="BW155" i="267"/>
  <c r="BC160" i="267"/>
  <c r="CJ162" i="267"/>
  <c r="BC163" i="267"/>
  <c r="BW168" i="267"/>
  <c r="CE172" i="267"/>
  <c r="BC173" i="267"/>
  <c r="BQ173" i="267"/>
  <c r="BS173" i="267" s="1"/>
  <c r="BI180" i="267"/>
  <c r="BJ180" i="267" s="1"/>
  <c r="BW180" i="267"/>
  <c r="CE183" i="267"/>
  <c r="BI184" i="267"/>
  <c r="BJ184" i="267" s="1"/>
  <c r="CL188" i="267"/>
  <c r="CO188" i="267" s="1"/>
  <c r="CJ188" i="267"/>
  <c r="BC196" i="267"/>
  <c r="BI198" i="267"/>
  <c r="BJ198" i="267" s="1"/>
  <c r="CJ204" i="267"/>
  <c r="BC205" i="267"/>
  <c r="BQ206" i="267"/>
  <c r="BS206" i="267" s="1"/>
  <c r="BC228" i="267"/>
  <c r="CO236" i="267"/>
  <c r="BC242" i="267"/>
  <c r="CA244" i="267"/>
  <c r="BQ245" i="267"/>
  <c r="BS245" i="267" s="1"/>
  <c r="BB264" i="267"/>
  <c r="BC264" i="267" s="1"/>
  <c r="AY264" i="267"/>
  <c r="CA273" i="267"/>
  <c r="CJ273" i="267"/>
  <c r="CL273" i="267"/>
  <c r="CO273" i="267" s="1"/>
  <c r="CL320" i="267"/>
  <c r="CO320" i="267" s="1"/>
  <c r="CJ320" i="267"/>
  <c r="BQ332" i="267"/>
  <c r="BS332" i="267" s="1"/>
  <c r="CL334" i="267"/>
  <c r="CO334" i="267" s="1"/>
  <c r="CJ334" i="267"/>
  <c r="BB338" i="267"/>
  <c r="BC338" i="267" s="1"/>
  <c r="AY338" i="267"/>
  <c r="BW347" i="267"/>
  <c r="BC362" i="267"/>
  <c r="AY374" i="267"/>
  <c r="CA384" i="267"/>
  <c r="CJ384" i="267"/>
  <c r="BQ399" i="267"/>
  <c r="BS399" i="267" s="1"/>
  <c r="BB413" i="267"/>
  <c r="BC413" i="267" s="1"/>
  <c r="AY413" i="267"/>
  <c r="BB433" i="267"/>
  <c r="BC433" i="267" s="1"/>
  <c r="AY433" i="267"/>
  <c r="CJ434" i="267"/>
  <c r="CL434" i="267"/>
  <c r="CO434" i="267" s="1"/>
  <c r="BC445" i="267"/>
  <c r="BB473" i="267"/>
  <c r="BC473" i="267" s="1"/>
  <c r="AY473" i="267"/>
  <c r="CE482" i="267"/>
  <c r="CJ9" i="267"/>
  <c r="CO10" i="267"/>
  <c r="BC14" i="267"/>
  <c r="CE14" i="267"/>
  <c r="BQ16" i="267"/>
  <c r="BS16" i="267" s="1"/>
  <c r="CO16" i="267"/>
  <c r="CJ18" i="267"/>
  <c r="BI19" i="267"/>
  <c r="BJ19" i="267" s="1"/>
  <c r="BW19" i="267"/>
  <c r="BC20" i="267"/>
  <c r="CE20" i="267"/>
  <c r="BC21" i="267"/>
  <c r="CO21" i="267"/>
  <c r="CO22" i="267"/>
  <c r="BQ23" i="267"/>
  <c r="BS23" i="267" s="1"/>
  <c r="CA23" i="267"/>
  <c r="BQ24" i="267"/>
  <c r="BS24" i="267" s="1"/>
  <c r="CA24" i="267"/>
  <c r="CO24" i="267"/>
  <c r="BQ25" i="267"/>
  <c r="BS25" i="267" s="1"/>
  <c r="BC26" i="267"/>
  <c r="BW27" i="267"/>
  <c r="AY28" i="267"/>
  <c r="CE29" i="267"/>
  <c r="CJ29" i="267"/>
  <c r="BI30" i="267"/>
  <c r="BJ30" i="267" s="1"/>
  <c r="BW30" i="267"/>
  <c r="CE30" i="267"/>
  <c r="BI31" i="267"/>
  <c r="BJ31" i="267" s="1"/>
  <c r="BI32" i="267"/>
  <c r="BJ32" i="267" s="1"/>
  <c r="BW32" i="267"/>
  <c r="CJ32" i="267"/>
  <c r="CJ35" i="267"/>
  <c r="BC36" i="267"/>
  <c r="CE36" i="267"/>
  <c r="BC37" i="267"/>
  <c r="CA37" i="267"/>
  <c r="CO37" i="267"/>
  <c r="CO38" i="267"/>
  <c r="AY39" i="267"/>
  <c r="BQ39" i="267"/>
  <c r="BS39" i="267" s="1"/>
  <c r="CA39" i="267"/>
  <c r="BQ40" i="267"/>
  <c r="BS40" i="267" s="1"/>
  <c r="CA40" i="267"/>
  <c r="CO40" i="267"/>
  <c r="BQ41" i="267"/>
  <c r="BS41" i="267" s="1"/>
  <c r="BC42" i="267"/>
  <c r="BW43" i="267"/>
  <c r="AY44" i="267"/>
  <c r="CE45" i="267"/>
  <c r="CJ45" i="267"/>
  <c r="BI46" i="267"/>
  <c r="BJ46" i="267" s="1"/>
  <c r="BW46" i="267"/>
  <c r="CE46" i="267"/>
  <c r="BI47" i="267"/>
  <c r="BJ47" i="267" s="1"/>
  <c r="BI48" i="267"/>
  <c r="BJ48" i="267" s="1"/>
  <c r="BW48" i="267"/>
  <c r="CJ48" i="267"/>
  <c r="CJ51" i="267"/>
  <c r="BC52" i="267"/>
  <c r="CE52" i="267"/>
  <c r="CA53" i="267"/>
  <c r="CO53" i="267"/>
  <c r="CJ54" i="267"/>
  <c r="AY55" i="267"/>
  <c r="BQ55" i="267"/>
  <c r="BS55" i="267" s="1"/>
  <c r="CA55" i="267"/>
  <c r="BQ56" i="267"/>
  <c r="BS56" i="267" s="1"/>
  <c r="CA56" i="267"/>
  <c r="CO56" i="267"/>
  <c r="BQ57" i="267"/>
  <c r="BS57" i="267" s="1"/>
  <c r="AY58" i="267"/>
  <c r="BW59" i="267"/>
  <c r="AY60" i="267"/>
  <c r="CE61" i="267"/>
  <c r="CJ61" i="267"/>
  <c r="BI62" i="267"/>
  <c r="BJ62" i="267" s="1"/>
  <c r="BW62" i="267"/>
  <c r="CE62" i="267"/>
  <c r="BI63" i="267"/>
  <c r="BJ63" i="267" s="1"/>
  <c r="BI64" i="267"/>
  <c r="BJ64" i="267" s="1"/>
  <c r="BW64" i="267"/>
  <c r="CJ64" i="267"/>
  <c r="CJ67" i="267"/>
  <c r="BC68" i="267"/>
  <c r="CE68" i="267"/>
  <c r="BC69" i="267"/>
  <c r="CA69" i="267"/>
  <c r="CO69" i="267"/>
  <c r="CO70" i="267"/>
  <c r="AY71" i="267"/>
  <c r="BQ71" i="267"/>
  <c r="BS71" i="267" s="1"/>
  <c r="CA71" i="267"/>
  <c r="BQ72" i="267"/>
  <c r="BS72" i="267" s="1"/>
  <c r="CA72" i="267"/>
  <c r="CO72" i="267"/>
  <c r="BQ73" i="267"/>
  <c r="BS73" i="267" s="1"/>
  <c r="AY74" i="267"/>
  <c r="BW75" i="267"/>
  <c r="AY76" i="267"/>
  <c r="CE77" i="267"/>
  <c r="CJ77" i="267"/>
  <c r="BI78" i="267"/>
  <c r="BJ78" i="267" s="1"/>
  <c r="BW78" i="267"/>
  <c r="CE78" i="267"/>
  <c r="BI79" i="267"/>
  <c r="BJ79" i="267" s="1"/>
  <c r="BI80" i="267"/>
  <c r="BJ80" i="267" s="1"/>
  <c r="BW80" i="267"/>
  <c r="CJ80" i="267"/>
  <c r="CJ83" i="267"/>
  <c r="BC84" i="267"/>
  <c r="CE84" i="267"/>
  <c r="BC85" i="267"/>
  <c r="CA85" i="267"/>
  <c r="CO85" i="267"/>
  <c r="CO86" i="267"/>
  <c r="AY87" i="267"/>
  <c r="BQ87" i="267"/>
  <c r="BS87" i="267" s="1"/>
  <c r="CA87" i="267"/>
  <c r="BQ88" i="267"/>
  <c r="BS88" i="267" s="1"/>
  <c r="CA88" i="267"/>
  <c r="CO88" i="267"/>
  <c r="BQ89" i="267"/>
  <c r="BS89" i="267" s="1"/>
  <c r="AY90" i="267"/>
  <c r="BW91" i="267"/>
  <c r="AY92" i="267"/>
  <c r="CE93" i="267"/>
  <c r="CJ93" i="267"/>
  <c r="BI94" i="267"/>
  <c r="BJ94" i="267" s="1"/>
  <c r="BW94" i="267"/>
  <c r="CE94" i="267"/>
  <c r="BI95" i="267"/>
  <c r="BJ95" i="267" s="1"/>
  <c r="BI96" i="267"/>
  <c r="BJ96" i="267" s="1"/>
  <c r="BW96" i="267"/>
  <c r="CJ96" i="267"/>
  <c r="CJ99" i="267"/>
  <c r="BC100" i="267"/>
  <c r="CE100" i="267"/>
  <c r="BC101" i="267"/>
  <c r="CA101" i="267"/>
  <c r="CO101" i="267"/>
  <c r="BQ102" i="267"/>
  <c r="BS102" i="267" s="1"/>
  <c r="BC103" i="267"/>
  <c r="BW104" i="267"/>
  <c r="AY105" i="267"/>
  <c r="CE106" i="267"/>
  <c r="CJ106" i="267"/>
  <c r="BI107" i="267"/>
  <c r="BJ107" i="267" s="1"/>
  <c r="BW107" i="267"/>
  <c r="CE107" i="267"/>
  <c r="BI108" i="267"/>
  <c r="BJ108" i="267" s="1"/>
  <c r="BI109" i="267"/>
  <c r="BJ109" i="267" s="1"/>
  <c r="BW109" i="267"/>
  <c r="CJ109" i="267"/>
  <c r="CJ112" i="267"/>
  <c r="BC113" i="267"/>
  <c r="CE113" i="267"/>
  <c r="BC114" i="267"/>
  <c r="CA114" i="267"/>
  <c r="CO114" i="267"/>
  <c r="CJ115" i="267"/>
  <c r="AY116" i="267"/>
  <c r="BQ116" i="267"/>
  <c r="BS116" i="267" s="1"/>
  <c r="CA116" i="267"/>
  <c r="BQ117" i="267"/>
  <c r="BS117" i="267" s="1"/>
  <c r="CA117" i="267"/>
  <c r="CO117" i="267"/>
  <c r="BQ118" i="267"/>
  <c r="BS118" i="267" s="1"/>
  <c r="BC119" i="267"/>
  <c r="BW120" i="267"/>
  <c r="AY121" i="267"/>
  <c r="CE122" i="267"/>
  <c r="CJ122" i="267"/>
  <c r="BI123" i="267"/>
  <c r="BJ123" i="267" s="1"/>
  <c r="BW123" i="267"/>
  <c r="CE123" i="267"/>
  <c r="BI124" i="267"/>
  <c r="BJ124" i="267" s="1"/>
  <c r="BI125" i="267"/>
  <c r="BJ125" i="267" s="1"/>
  <c r="BW125" i="267"/>
  <c r="CJ125" i="267"/>
  <c r="CJ128" i="267"/>
  <c r="BI129" i="267"/>
  <c r="BJ129" i="267" s="1"/>
  <c r="BW129" i="267"/>
  <c r="CE129" i="267"/>
  <c r="BI130" i="267"/>
  <c r="BJ130" i="267" s="1"/>
  <c r="BI131" i="267"/>
  <c r="BJ131" i="267" s="1"/>
  <c r="BW131" i="267"/>
  <c r="CJ131" i="267"/>
  <c r="CJ134" i="267"/>
  <c r="BC135" i="267"/>
  <c r="CE135" i="267"/>
  <c r="BC136" i="267"/>
  <c r="CA136" i="267"/>
  <c r="CO136" i="267"/>
  <c r="CO137" i="267"/>
  <c r="AY138" i="267"/>
  <c r="BQ138" i="267"/>
  <c r="BS138" i="267" s="1"/>
  <c r="CA138" i="267"/>
  <c r="BQ139" i="267"/>
  <c r="BS139" i="267" s="1"/>
  <c r="CA139" i="267"/>
  <c r="CO139" i="267"/>
  <c r="BQ140" i="267"/>
  <c r="BS140" i="267" s="1"/>
  <c r="BC141" i="267"/>
  <c r="BW142" i="267"/>
  <c r="AY143" i="267"/>
  <c r="CE144" i="267"/>
  <c r="CJ144" i="267"/>
  <c r="BI145" i="267"/>
  <c r="BJ145" i="267" s="1"/>
  <c r="BW145" i="267"/>
  <c r="CE145" i="267"/>
  <c r="BI146" i="267"/>
  <c r="BJ146" i="267" s="1"/>
  <c r="BI147" i="267"/>
  <c r="BJ147" i="267" s="1"/>
  <c r="BW147" i="267"/>
  <c r="CJ147" i="267"/>
  <c r="CJ150" i="267"/>
  <c r="BC151" i="267"/>
  <c r="CE151" i="267"/>
  <c r="BC152" i="267"/>
  <c r="CA152" i="267"/>
  <c r="CO152" i="267"/>
  <c r="CJ153" i="267"/>
  <c r="AY154" i="267"/>
  <c r="BQ154" i="267"/>
  <c r="BS154" i="267" s="1"/>
  <c r="CA154" i="267"/>
  <c r="BQ155" i="267"/>
  <c r="BS155" i="267" s="1"/>
  <c r="CA155" i="267"/>
  <c r="CO155" i="267"/>
  <c r="BQ156" i="267"/>
  <c r="BS156" i="267" s="1"/>
  <c r="BC157" i="267"/>
  <c r="BW158" i="267"/>
  <c r="AY159" i="267"/>
  <c r="CE160" i="267"/>
  <c r="CJ160" i="267"/>
  <c r="AY161" i="267"/>
  <c r="BW162" i="267"/>
  <c r="AY163" i="267"/>
  <c r="CE164" i="267"/>
  <c r="CJ164" i="267"/>
  <c r="BI165" i="267"/>
  <c r="BJ165" i="267" s="1"/>
  <c r="BW165" i="267"/>
  <c r="CE165" i="267"/>
  <c r="BI166" i="267"/>
  <c r="BJ166" i="267" s="1"/>
  <c r="BI167" i="267"/>
  <c r="BJ167" i="267" s="1"/>
  <c r="BW167" i="267"/>
  <c r="CJ167" i="267"/>
  <c r="CJ170" i="267"/>
  <c r="BC171" i="267"/>
  <c r="CE171" i="267"/>
  <c r="BC172" i="267"/>
  <c r="CA172" i="267"/>
  <c r="CJ174" i="267"/>
  <c r="BC175" i="267"/>
  <c r="BQ176" i="267"/>
  <c r="BS176" i="267" s="1"/>
  <c r="BW176" i="267"/>
  <c r="CJ176" i="267"/>
  <c r="BI177" i="267"/>
  <c r="BJ177" i="267" s="1"/>
  <c r="BW177" i="267"/>
  <c r="CL178" i="267"/>
  <c r="CO178" i="267" s="1"/>
  <c r="CJ178" i="267"/>
  <c r="AY179" i="267"/>
  <c r="CA183" i="267"/>
  <c r="CO183" i="267"/>
  <c r="BQ184" i="267"/>
  <c r="BS184" i="267" s="1"/>
  <c r="CA184" i="267"/>
  <c r="BQ185" i="267"/>
  <c r="BS185" i="267" s="1"/>
  <c r="CO185" i="267"/>
  <c r="BC190" i="267"/>
  <c r="AY191" i="267"/>
  <c r="BC192" i="267"/>
  <c r="BI192" i="267"/>
  <c r="BJ192" i="267" s="1"/>
  <c r="BQ193" i="267"/>
  <c r="BS193" i="267" s="1"/>
  <c r="CA193" i="267"/>
  <c r="BQ194" i="267"/>
  <c r="BS194" i="267" s="1"/>
  <c r="CE194" i="267"/>
  <c r="BI195" i="267"/>
  <c r="BJ195" i="267" s="1"/>
  <c r="BC197" i="267"/>
  <c r="CE198" i="267"/>
  <c r="CJ198" i="267"/>
  <c r="BI199" i="267"/>
  <c r="BJ199" i="267" s="1"/>
  <c r="BC200" i="267"/>
  <c r="CJ200" i="267"/>
  <c r="BC201" i="267"/>
  <c r="CE201" i="267"/>
  <c r="BQ202" i="267"/>
  <c r="BS202" i="267" s="1"/>
  <c r="CA206" i="267"/>
  <c r="AY208" i="267"/>
  <c r="BW208" i="267"/>
  <c r="CE208" i="267"/>
  <c r="BC211" i="267"/>
  <c r="BQ211" i="267"/>
  <c r="BS211" i="267" s="1"/>
  <c r="BW211" i="267"/>
  <c r="CE211" i="267"/>
  <c r="BI212" i="267"/>
  <c r="BJ212" i="267" s="1"/>
  <c r="CE213" i="267"/>
  <c r="BC214" i="267"/>
  <c r="CE215" i="267"/>
  <c r="BI216" i="267"/>
  <c r="BJ216" i="267" s="1"/>
  <c r="BI217" i="267"/>
  <c r="BJ217" i="267" s="1"/>
  <c r="BW217" i="267"/>
  <c r="CJ217" i="267"/>
  <c r="BI218" i="267"/>
  <c r="BJ218" i="267" s="1"/>
  <c r="CA218" i="267"/>
  <c r="CO218" i="267"/>
  <c r="CO219" i="267"/>
  <c r="AY220" i="267"/>
  <c r="BQ220" i="267"/>
  <c r="BS220" i="267" s="1"/>
  <c r="CA220" i="267"/>
  <c r="BQ221" i="267"/>
  <c r="BS221" i="267" s="1"/>
  <c r="CA221" i="267"/>
  <c r="BI222" i="267"/>
  <c r="BJ222" i="267" s="1"/>
  <c r="BC223" i="267"/>
  <c r="CO224" i="267"/>
  <c r="BC226" i="267"/>
  <c r="BI226" i="267"/>
  <c r="BJ226" i="267" s="1"/>
  <c r="CA226" i="267"/>
  <c r="BI227" i="267"/>
  <c r="BJ227" i="267" s="1"/>
  <c r="CA228" i="267"/>
  <c r="CJ228" i="267"/>
  <c r="AY230" i="267"/>
  <c r="BQ230" i="267"/>
  <c r="BS230" i="267" s="1"/>
  <c r="CO230" i="267"/>
  <c r="AY231" i="267"/>
  <c r="BW231" i="267"/>
  <c r="CE231" i="267"/>
  <c r="BI234" i="267"/>
  <c r="BJ234" i="267" s="1"/>
  <c r="BW234" i="267"/>
  <c r="CE234" i="267"/>
  <c r="BW238" i="267"/>
  <c r="AY239" i="267"/>
  <c r="BI239" i="267"/>
  <c r="BJ239" i="267" s="1"/>
  <c r="CJ240" i="267"/>
  <c r="CJ242" i="267"/>
  <c r="CE243" i="267"/>
  <c r="BQ244" i="267"/>
  <c r="BS244" i="267" s="1"/>
  <c r="CL246" i="267"/>
  <c r="CO246" i="267" s="1"/>
  <c r="CJ246" i="267"/>
  <c r="BI248" i="267"/>
  <c r="BJ248" i="267" s="1"/>
  <c r="BI252" i="267"/>
  <c r="BJ252" i="267" s="1"/>
  <c r="BW252" i="267"/>
  <c r="BC253" i="267"/>
  <c r="BC256" i="267"/>
  <c r="AY263" i="267"/>
  <c r="BI263" i="267"/>
  <c r="BJ263" i="267" s="1"/>
  <c r="BI272" i="267"/>
  <c r="BJ272" i="267" s="1"/>
  <c r="AY286" i="267"/>
  <c r="CE286" i="267"/>
  <c r="BW290" i="267"/>
  <c r="CE290" i="267"/>
  <c r="CJ297" i="267"/>
  <c r="CL297" i="267"/>
  <c r="CO297" i="267" s="1"/>
  <c r="BQ298" i="267"/>
  <c r="BS298" i="267" s="1"/>
  <c r="BC304" i="267"/>
  <c r="CE304" i="267"/>
  <c r="BQ305" i="267"/>
  <c r="BS305" i="267" s="1"/>
  <c r="BW305" i="267"/>
  <c r="CJ307" i="267"/>
  <c r="CL307" i="267"/>
  <c r="CO307" i="267" s="1"/>
  <c r="CA308" i="267"/>
  <c r="CE316" i="267"/>
  <c r="BI320" i="267"/>
  <c r="BJ320" i="267" s="1"/>
  <c r="CJ328" i="267"/>
  <c r="BC329" i="267"/>
  <c r="CE338" i="267"/>
  <c r="BQ339" i="267"/>
  <c r="BS339" i="267" s="1"/>
  <c r="BI346" i="267"/>
  <c r="BJ346" i="267" s="1"/>
  <c r="BC353" i="267"/>
  <c r="BI354" i="267"/>
  <c r="BJ354" i="267" s="1"/>
  <c r="CO354" i="267"/>
  <c r="BB358" i="267"/>
  <c r="BC358" i="267" s="1"/>
  <c r="AY358" i="267"/>
  <c r="CL359" i="267"/>
  <c r="CO359" i="267" s="1"/>
  <c r="BC360" i="267"/>
  <c r="BI360" i="267"/>
  <c r="BJ360" i="267" s="1"/>
  <c r="AY361" i="267"/>
  <c r="BQ364" i="267"/>
  <c r="BS364" i="267" s="1"/>
  <c r="BC378" i="267"/>
  <c r="BI378" i="267"/>
  <c r="BJ378" i="267" s="1"/>
  <c r="BW388" i="267"/>
  <c r="BI389" i="267"/>
  <c r="BJ389" i="267" s="1"/>
  <c r="BC395" i="267"/>
  <c r="BI395" i="267"/>
  <c r="BJ395" i="267" s="1"/>
  <c r="BI400" i="267"/>
  <c r="BJ400" i="267" s="1"/>
  <c r="BW400" i="267"/>
  <c r="CE400" i="267"/>
  <c r="BW402" i="267"/>
  <c r="CA405" i="267"/>
  <c r="CJ406" i="267"/>
  <c r="CL406" i="267"/>
  <c r="CO406" i="267" s="1"/>
  <c r="BQ407" i="267"/>
  <c r="BS407" i="267" s="1"/>
  <c r="CA407" i="267"/>
  <c r="CO408" i="267"/>
  <c r="CJ414" i="267"/>
  <c r="CL414" i="267"/>
  <c r="CO414" i="267" s="1"/>
  <c r="BQ415" i="267"/>
  <c r="BS415" i="267" s="1"/>
  <c r="CA418" i="267"/>
  <c r="BC419" i="267"/>
  <c r="AY420" i="267"/>
  <c r="BC421" i="267"/>
  <c r="BW434" i="267"/>
  <c r="BI437" i="267"/>
  <c r="BJ437" i="267" s="1"/>
  <c r="CL443" i="267"/>
  <c r="CO443" i="267" s="1"/>
  <c r="CJ443" i="267"/>
  <c r="BQ444" i="267"/>
  <c r="BS444" i="267" s="1"/>
  <c r="CO444" i="267"/>
  <c r="CA449" i="267"/>
  <c r="BB478" i="267"/>
  <c r="BC478" i="267" s="1"/>
  <c r="AY478" i="267"/>
  <c r="CA481" i="267"/>
  <c r="CJ550" i="267"/>
  <c r="CL550" i="267"/>
  <c r="CO550" i="267" s="1"/>
  <c r="BB678" i="267"/>
  <c r="BC678" i="267" s="1"/>
  <c r="AY678" i="267"/>
  <c r="CL806" i="267"/>
  <c r="CO806" i="267" s="1"/>
  <c r="CJ806" i="267"/>
  <c r="BB847" i="267"/>
  <c r="BC847" i="267" s="1"/>
  <c r="AY847" i="267"/>
  <c r="BC7" i="267"/>
  <c r="CA7" i="267"/>
  <c r="AY9" i="267"/>
  <c r="BQ9" i="267"/>
  <c r="BS9" i="267" s="1"/>
  <c r="BC11" i="267"/>
  <c r="CA11" i="267"/>
  <c r="CJ12" i="267"/>
  <c r="AY13" i="267"/>
  <c r="BQ13" i="267"/>
  <c r="BS13" i="267" s="1"/>
  <c r="CA13" i="267"/>
  <c r="BQ14" i="267"/>
  <c r="BS14" i="267" s="1"/>
  <c r="CA14" i="267"/>
  <c r="CO14" i="267"/>
  <c r="BI15" i="267"/>
  <c r="BJ15" i="267" s="1"/>
  <c r="AY16" i="267"/>
  <c r="BI17" i="267"/>
  <c r="BJ17" i="267" s="1"/>
  <c r="BW17" i="267"/>
  <c r="CJ17" i="267"/>
  <c r="BQ20" i="267"/>
  <c r="BS20" i="267" s="1"/>
  <c r="CA20" i="267"/>
  <c r="CO20" i="267"/>
  <c r="BQ21" i="267"/>
  <c r="BS21" i="267" s="1"/>
  <c r="AY22" i="267"/>
  <c r="BW23" i="267"/>
  <c r="AY24" i="267"/>
  <c r="CE25" i="267"/>
  <c r="CJ25" i="267"/>
  <c r="BI26" i="267"/>
  <c r="BJ26" i="267" s="1"/>
  <c r="CE26" i="267"/>
  <c r="BI27" i="267"/>
  <c r="BJ27" i="267" s="1"/>
  <c r="BI28" i="267"/>
  <c r="BJ28" i="267" s="1"/>
  <c r="BW28" i="267"/>
  <c r="CJ28" i="267"/>
  <c r="BC32" i="267"/>
  <c r="BC33" i="267"/>
  <c r="CA33" i="267"/>
  <c r="CJ34" i="267"/>
  <c r="AY35" i="267"/>
  <c r="BQ35" i="267"/>
  <c r="BS35" i="267" s="1"/>
  <c r="BQ36" i="267"/>
  <c r="BS36" i="267" s="1"/>
  <c r="CA36" i="267"/>
  <c r="BQ37" i="267"/>
  <c r="BS37" i="267" s="1"/>
  <c r="BC38" i="267"/>
  <c r="BW39" i="267"/>
  <c r="AY40" i="267"/>
  <c r="CE41" i="267"/>
  <c r="CJ41" i="267"/>
  <c r="BI42" i="267"/>
  <c r="BJ42" i="267" s="1"/>
  <c r="CE42" i="267"/>
  <c r="BI43" i="267"/>
  <c r="BJ43" i="267" s="1"/>
  <c r="BI44" i="267"/>
  <c r="BJ44" i="267" s="1"/>
  <c r="BW44" i="267"/>
  <c r="CJ44" i="267"/>
  <c r="BC48" i="267"/>
  <c r="BC49" i="267"/>
  <c r="CA49" i="267"/>
  <c r="CJ50" i="267"/>
  <c r="AY51" i="267"/>
  <c r="BQ51" i="267"/>
  <c r="BS51" i="267" s="1"/>
  <c r="BQ52" i="267"/>
  <c r="BS52" i="267" s="1"/>
  <c r="CA52" i="267"/>
  <c r="BQ53" i="267"/>
  <c r="BS53" i="267" s="1"/>
  <c r="BW55" i="267"/>
  <c r="AY56" i="267"/>
  <c r="CE57" i="267"/>
  <c r="CJ57" i="267"/>
  <c r="BI58" i="267"/>
  <c r="BJ58" i="267" s="1"/>
  <c r="CE58" i="267"/>
  <c r="BI59" i="267"/>
  <c r="BJ59" i="267" s="1"/>
  <c r="BI60" i="267"/>
  <c r="BJ60" i="267" s="1"/>
  <c r="BW60" i="267"/>
  <c r="CJ60" i="267"/>
  <c r="BC64" i="267"/>
  <c r="BC65" i="267"/>
  <c r="CA65" i="267"/>
  <c r="CJ66" i="267"/>
  <c r="AY67" i="267"/>
  <c r="BQ67" i="267"/>
  <c r="BS67" i="267" s="1"/>
  <c r="BQ68" i="267"/>
  <c r="BS68" i="267" s="1"/>
  <c r="CA68" i="267"/>
  <c r="BQ69" i="267"/>
  <c r="BS69" i="267" s="1"/>
  <c r="BW71" i="267"/>
  <c r="AY72" i="267"/>
  <c r="CE73" i="267"/>
  <c r="CJ73" i="267"/>
  <c r="BI74" i="267"/>
  <c r="BJ74" i="267" s="1"/>
  <c r="CE74" i="267"/>
  <c r="BI75" i="267"/>
  <c r="BJ75" i="267" s="1"/>
  <c r="BI76" i="267"/>
  <c r="BJ76" i="267" s="1"/>
  <c r="BW76" i="267"/>
  <c r="CJ76" i="267"/>
  <c r="BC80" i="267"/>
  <c r="BC81" i="267"/>
  <c r="CA81" i="267"/>
  <c r="CJ82" i="267"/>
  <c r="AY83" i="267"/>
  <c r="BQ83" i="267"/>
  <c r="BS83" i="267" s="1"/>
  <c r="BQ84" i="267"/>
  <c r="BS84" i="267" s="1"/>
  <c r="CA84" i="267"/>
  <c r="BQ85" i="267"/>
  <c r="BS85" i="267" s="1"/>
  <c r="BW87" i="267"/>
  <c r="AY88" i="267"/>
  <c r="CE89" i="267"/>
  <c r="CJ89" i="267"/>
  <c r="BI90" i="267"/>
  <c r="BJ90" i="267" s="1"/>
  <c r="CE90" i="267"/>
  <c r="BI91" i="267"/>
  <c r="BJ91" i="267" s="1"/>
  <c r="BI92" i="267"/>
  <c r="BJ92" i="267" s="1"/>
  <c r="BW92" i="267"/>
  <c r="CJ92" i="267"/>
  <c r="BC96" i="267"/>
  <c r="BC97" i="267"/>
  <c r="CA97" i="267"/>
  <c r="CJ98" i="267"/>
  <c r="AY99" i="267"/>
  <c r="BQ99" i="267"/>
  <c r="BS99" i="267" s="1"/>
  <c r="BQ100" i="267"/>
  <c r="BS100" i="267" s="1"/>
  <c r="CA100" i="267"/>
  <c r="BQ101" i="267"/>
  <c r="BS101" i="267" s="1"/>
  <c r="CE102" i="267"/>
  <c r="CJ102" i="267"/>
  <c r="BI103" i="267"/>
  <c r="BJ103" i="267" s="1"/>
  <c r="CE103" i="267"/>
  <c r="BI104" i="267"/>
  <c r="BJ104" i="267" s="1"/>
  <c r="BI105" i="267"/>
  <c r="BJ105" i="267" s="1"/>
  <c r="BW105" i="267"/>
  <c r="CJ105" i="267"/>
  <c r="BC109" i="267"/>
  <c r="BC110" i="267"/>
  <c r="CA110" i="267"/>
  <c r="AY112" i="267"/>
  <c r="BQ112" i="267"/>
  <c r="BS112" i="267" s="1"/>
  <c r="BQ113" i="267"/>
  <c r="BS113" i="267" s="1"/>
  <c r="CA113" i="267"/>
  <c r="BQ114" i="267"/>
  <c r="BS114" i="267" s="1"/>
  <c r="BC115" i="267"/>
  <c r="BW116" i="267"/>
  <c r="AY117" i="267"/>
  <c r="CE118" i="267"/>
  <c r="CJ118" i="267"/>
  <c r="BI119" i="267"/>
  <c r="BJ119" i="267" s="1"/>
  <c r="CE119" i="267"/>
  <c r="BI120" i="267"/>
  <c r="BJ120" i="267" s="1"/>
  <c r="BI121" i="267"/>
  <c r="BJ121" i="267" s="1"/>
  <c r="BW121" i="267"/>
  <c r="CJ121" i="267"/>
  <c r="BC125" i="267"/>
  <c r="BC126" i="267"/>
  <c r="CA126" i="267"/>
  <c r="CJ127" i="267"/>
  <c r="AY128" i="267"/>
  <c r="BQ128" i="267"/>
  <c r="BS128" i="267" s="1"/>
  <c r="BC131" i="267"/>
  <c r="BC132" i="267"/>
  <c r="CA132" i="267"/>
  <c r="AY134" i="267"/>
  <c r="BQ134" i="267"/>
  <c r="BS134" i="267" s="1"/>
  <c r="BQ135" i="267"/>
  <c r="BS135" i="267" s="1"/>
  <c r="CA135" i="267"/>
  <c r="BQ136" i="267"/>
  <c r="BS136" i="267" s="1"/>
  <c r="BW138" i="267"/>
  <c r="AY139" i="267"/>
  <c r="CE140" i="267"/>
  <c r="CJ140" i="267"/>
  <c r="BI141" i="267"/>
  <c r="BJ141" i="267" s="1"/>
  <c r="CE141" i="267"/>
  <c r="BI142" i="267"/>
  <c r="BJ142" i="267" s="1"/>
  <c r="BI143" i="267"/>
  <c r="BJ143" i="267" s="1"/>
  <c r="BW143" i="267"/>
  <c r="CJ143" i="267"/>
  <c r="BC147" i="267"/>
  <c r="BC148" i="267"/>
  <c r="CA148" i="267"/>
  <c r="CJ149" i="267"/>
  <c r="AY150" i="267"/>
  <c r="BQ150" i="267"/>
  <c r="BS150" i="267" s="1"/>
  <c r="BQ151" i="267"/>
  <c r="BS151" i="267" s="1"/>
  <c r="CA151" i="267"/>
  <c r="BQ152" i="267"/>
  <c r="BS152" i="267" s="1"/>
  <c r="BC153" i="267"/>
  <c r="BW154" i="267"/>
  <c r="AY155" i="267"/>
  <c r="CE156" i="267"/>
  <c r="CJ156" i="267"/>
  <c r="BI157" i="267"/>
  <c r="BJ157" i="267" s="1"/>
  <c r="CE157" i="267"/>
  <c r="BI158" i="267"/>
  <c r="BJ158" i="267" s="1"/>
  <c r="BI159" i="267"/>
  <c r="BJ159" i="267" s="1"/>
  <c r="BW159" i="267"/>
  <c r="CJ159" i="267"/>
  <c r="BI161" i="267"/>
  <c r="BJ161" i="267" s="1"/>
  <c r="CE161" i="267"/>
  <c r="BI162" i="267"/>
  <c r="BJ162" i="267" s="1"/>
  <c r="BI163" i="267"/>
  <c r="BJ163" i="267" s="1"/>
  <c r="BW163" i="267"/>
  <c r="CJ163" i="267"/>
  <c r="BC167" i="267"/>
  <c r="BC168" i="267"/>
  <c r="CA168" i="267"/>
  <c r="CJ169" i="267"/>
  <c r="AY170" i="267"/>
  <c r="BQ170" i="267"/>
  <c r="BS170" i="267" s="1"/>
  <c r="BQ171" i="267"/>
  <c r="BS171" i="267" s="1"/>
  <c r="CA171" i="267"/>
  <c r="BQ172" i="267"/>
  <c r="BS172" i="267" s="1"/>
  <c r="AY174" i="267"/>
  <c r="BQ175" i="267"/>
  <c r="BS175" i="267" s="1"/>
  <c r="CA175" i="267"/>
  <c r="AY176" i="267"/>
  <c r="BQ178" i="267"/>
  <c r="BS178" i="267" s="1"/>
  <c r="BI179" i="267"/>
  <c r="BJ179" i="267" s="1"/>
  <c r="CJ179" i="267"/>
  <c r="BW182" i="267"/>
  <c r="BC189" i="267"/>
  <c r="BQ190" i="267"/>
  <c r="BS190" i="267" s="1"/>
  <c r="BW190" i="267"/>
  <c r="CJ190" i="267"/>
  <c r="BI191" i="267"/>
  <c r="BJ191" i="267" s="1"/>
  <c r="CL192" i="267"/>
  <c r="CO192" i="267" s="1"/>
  <c r="CJ192" i="267"/>
  <c r="AY193" i="267"/>
  <c r="CA199" i="267"/>
  <c r="BQ200" i="267"/>
  <c r="BS200" i="267" s="1"/>
  <c r="BC206" i="267"/>
  <c r="BC208" i="267"/>
  <c r="BQ209" i="267"/>
  <c r="BS209" i="267" s="1"/>
  <c r="CA209" i="267"/>
  <c r="BQ210" i="267"/>
  <c r="BS210" i="267" s="1"/>
  <c r="CE210" i="267"/>
  <c r="CE214" i="267"/>
  <c r="CJ214" i="267"/>
  <c r="BI215" i="267"/>
  <c r="BJ215" i="267" s="1"/>
  <c r="BC217" i="267"/>
  <c r="BC218" i="267"/>
  <c r="BQ218" i="267"/>
  <c r="BS218" i="267" s="1"/>
  <c r="BQ223" i="267"/>
  <c r="BS223" i="267" s="1"/>
  <c r="BI224" i="267"/>
  <c r="BJ224" i="267" s="1"/>
  <c r="BI228" i="267"/>
  <c r="BJ228" i="267" s="1"/>
  <c r="CO228" i="267"/>
  <c r="BQ232" i="267"/>
  <c r="BS232" i="267" s="1"/>
  <c r="CE236" i="267"/>
  <c r="CJ236" i="267"/>
  <c r="BC238" i="267"/>
  <c r="BQ238" i="267"/>
  <c r="BS238" i="267" s="1"/>
  <c r="CE241" i="267"/>
  <c r="AY242" i="267"/>
  <c r="BQ243" i="267"/>
  <c r="BS243" i="267" s="1"/>
  <c r="CA243" i="267"/>
  <c r="BI247" i="267"/>
  <c r="BJ247" i="267" s="1"/>
  <c r="BC255" i="267"/>
  <c r="AY267" i="267"/>
  <c r="BI267" i="267"/>
  <c r="BJ267" i="267" s="1"/>
  <c r="BW267" i="267"/>
  <c r="CE267" i="267"/>
  <c r="BC268" i="267"/>
  <c r="BI268" i="267"/>
  <c r="BJ268" i="267" s="1"/>
  <c r="BC276" i="267"/>
  <c r="BI276" i="267"/>
  <c r="BJ276" i="267" s="1"/>
  <c r="BQ279" i="267"/>
  <c r="BS279" i="267" s="1"/>
  <c r="CA279" i="267"/>
  <c r="AY280" i="267"/>
  <c r="BQ285" i="267"/>
  <c r="BS285" i="267" s="1"/>
  <c r="CE293" i="267"/>
  <c r="BC294" i="267"/>
  <c r="CL309" i="267"/>
  <c r="CO309" i="267" s="1"/>
  <c r="CJ309" i="267"/>
  <c r="BW311" i="267"/>
  <c r="CE311" i="267"/>
  <c r="BQ319" i="267"/>
  <c r="BS319" i="267" s="1"/>
  <c r="CE332" i="267"/>
  <c r="BI333" i="267"/>
  <c r="BJ333" i="267" s="1"/>
  <c r="BW333" i="267"/>
  <c r="BW345" i="267"/>
  <c r="CL348" i="267"/>
  <c r="CO348" i="267" s="1"/>
  <c r="CJ348" i="267"/>
  <c r="CA352" i="267"/>
  <c r="CE358" i="267"/>
  <c r="BQ363" i="267"/>
  <c r="BS363" i="267" s="1"/>
  <c r="CA368" i="267"/>
  <c r="CL369" i="267"/>
  <c r="CO369" i="267" s="1"/>
  <c r="CJ369" i="267"/>
  <c r="AY370" i="267"/>
  <c r="CA375" i="267"/>
  <c r="CJ375" i="267"/>
  <c r="CL375" i="267"/>
  <c r="CO375" i="267" s="1"/>
  <c r="CL380" i="267"/>
  <c r="CO380" i="267" s="1"/>
  <c r="CJ380" i="267"/>
  <c r="BC394" i="267"/>
  <c r="BQ401" i="267"/>
  <c r="BS401" i="267" s="1"/>
  <c r="CE401" i="267"/>
  <c r="BQ402" i="267"/>
  <c r="BS402" i="267" s="1"/>
  <c r="BI405" i="267"/>
  <c r="BJ405" i="267" s="1"/>
  <c r="BW409" i="267"/>
  <c r="CL423" i="267"/>
  <c r="CO423" i="267" s="1"/>
  <c r="CJ423" i="267"/>
  <c r="AY425" i="267"/>
  <c r="AY443" i="267"/>
  <c r="BQ446" i="267"/>
  <c r="BS446" i="267" s="1"/>
  <c r="AY456" i="267"/>
  <c r="BI456" i="267"/>
  <c r="BJ456" i="267" s="1"/>
  <c r="BW463" i="267"/>
  <c r="BQ465" i="267"/>
  <c r="BS465" i="267" s="1"/>
  <c r="BQ468" i="267"/>
  <c r="BS468" i="267" s="1"/>
  <c r="AY469" i="267"/>
  <c r="BI481" i="267"/>
  <c r="BJ481" i="267" s="1"/>
  <c r="CE494" i="267"/>
  <c r="BC495" i="267"/>
  <c r="BB505" i="267"/>
  <c r="BC505" i="267" s="1"/>
  <c r="AY505" i="267"/>
  <c r="CL627" i="267"/>
  <c r="CO627" i="267" s="1"/>
  <c r="CJ627" i="267"/>
  <c r="CJ728" i="267"/>
  <c r="CL728" i="267"/>
  <c r="CO728" i="267" s="1"/>
  <c r="BC245" i="267"/>
  <c r="CJ245" i="267"/>
  <c r="AY246" i="267"/>
  <c r="BC247" i="267"/>
  <c r="CE247" i="267"/>
  <c r="CL249" i="267"/>
  <c r="CO249" i="267" s="1"/>
  <c r="BI250" i="267"/>
  <c r="BJ250" i="267" s="1"/>
  <c r="BC251" i="267"/>
  <c r="BI253" i="267"/>
  <c r="BJ253" i="267" s="1"/>
  <c r="CA256" i="267"/>
  <c r="CJ258" i="267"/>
  <c r="CE259" i="267"/>
  <c r="BI261" i="267"/>
  <c r="BJ261" i="267" s="1"/>
  <c r="BC262" i="267"/>
  <c r="BC263" i="267"/>
  <c r="BI265" i="267"/>
  <c r="BJ265" i="267" s="1"/>
  <c r="BI266" i="267"/>
  <c r="BJ266" i="267" s="1"/>
  <c r="BC267" i="267"/>
  <c r="CL267" i="267"/>
  <c r="CO267" i="267" s="1"/>
  <c r="CJ267" i="267"/>
  <c r="CE271" i="267"/>
  <c r="BC272" i="267"/>
  <c r="BI278" i="267"/>
  <c r="BJ278" i="267" s="1"/>
  <c r="BC280" i="267"/>
  <c r="BQ284" i="267"/>
  <c r="BS284" i="267" s="1"/>
  <c r="CL286" i="267"/>
  <c r="CO286" i="267" s="1"/>
  <c r="CJ286" i="267"/>
  <c r="BI289" i="267"/>
  <c r="BJ289" i="267" s="1"/>
  <c r="CL290" i="267"/>
  <c r="CO290" i="267" s="1"/>
  <c r="CJ290" i="267"/>
  <c r="BQ291" i="267"/>
  <c r="BS291" i="267" s="1"/>
  <c r="BQ292" i="267"/>
  <c r="BS292" i="267" s="1"/>
  <c r="CJ295" i="267"/>
  <c r="BI296" i="267"/>
  <c r="BJ296" i="267" s="1"/>
  <c r="CJ298" i="267"/>
  <c r="BC300" i="267"/>
  <c r="CJ301" i="267"/>
  <c r="CL301" i="267"/>
  <c r="CO301" i="267" s="1"/>
  <c r="BQ302" i="267"/>
  <c r="BS302" i="267" s="1"/>
  <c r="CA302" i="267"/>
  <c r="BQ303" i="267"/>
  <c r="BS303" i="267" s="1"/>
  <c r="CO303" i="267"/>
  <c r="BI306" i="267"/>
  <c r="BJ306" i="267" s="1"/>
  <c r="BI307" i="267"/>
  <c r="BJ307" i="267" s="1"/>
  <c r="BI314" i="267"/>
  <c r="BJ314" i="267" s="1"/>
  <c r="CA315" i="267"/>
  <c r="CO316" i="267"/>
  <c r="CJ319" i="267"/>
  <c r="BI323" i="267"/>
  <c r="BJ323" i="267" s="1"/>
  <c r="BW323" i="267"/>
  <c r="CO325" i="267"/>
  <c r="BW327" i="267"/>
  <c r="BQ328" i="267"/>
  <c r="BS328" i="267" s="1"/>
  <c r="BQ329" i="267"/>
  <c r="BS329" i="267" s="1"/>
  <c r="BW330" i="267"/>
  <c r="CE330" i="267"/>
  <c r="CJ330" i="267"/>
  <c r="BQ331" i="267"/>
  <c r="BS331" i="267" s="1"/>
  <c r="CE331" i="267"/>
  <c r="BQ334" i="267"/>
  <c r="BS334" i="267" s="1"/>
  <c r="BW334" i="267"/>
  <c r="CE334" i="267"/>
  <c r="CE335" i="267"/>
  <c r="BW336" i="267"/>
  <c r="CJ337" i="267"/>
  <c r="CJ340" i="267"/>
  <c r="BW341" i="267"/>
  <c r="CJ341" i="267"/>
  <c r="BI342" i="267"/>
  <c r="BJ342" i="267" s="1"/>
  <c r="BQ343" i="267"/>
  <c r="BS343" i="267" s="1"/>
  <c r="BQ345" i="267"/>
  <c r="BS345" i="267" s="1"/>
  <c r="BC346" i="267"/>
  <c r="BI349" i="267"/>
  <c r="BJ349" i="267" s="1"/>
  <c r="BW349" i="267"/>
  <c r="CJ349" i="267"/>
  <c r="BI350" i="267"/>
  <c r="BJ350" i="267" s="1"/>
  <c r="CA350" i="267"/>
  <c r="CJ352" i="267"/>
  <c r="BC354" i="267"/>
  <c r="CJ355" i="267"/>
  <c r="CL355" i="267"/>
  <c r="CO355" i="267" s="1"/>
  <c r="CJ356" i="267"/>
  <c r="BC357" i="267"/>
  <c r="BW357" i="267"/>
  <c r="CO358" i="267"/>
  <c r="AY364" i="267"/>
  <c r="CA364" i="267"/>
  <c r="CE365" i="267"/>
  <c r="BC366" i="267"/>
  <c r="BQ366" i="267"/>
  <c r="BS366" i="267" s="1"/>
  <c r="BI367" i="267"/>
  <c r="BJ367" i="267" s="1"/>
  <c r="BW367" i="267"/>
  <c r="AY369" i="267"/>
  <c r="BI369" i="267"/>
  <c r="BJ369" i="267" s="1"/>
  <c r="BW369" i="267"/>
  <c r="CE369" i="267"/>
  <c r="BC370" i="267"/>
  <c r="BQ371" i="267"/>
  <c r="BS371" i="267" s="1"/>
  <c r="BI380" i="267"/>
  <c r="BJ380" i="267" s="1"/>
  <c r="BQ381" i="267"/>
  <c r="BS381" i="267" s="1"/>
  <c r="BI382" i="267"/>
  <c r="BJ382" i="267" s="1"/>
  <c r="BW382" i="267"/>
  <c r="CJ385" i="267"/>
  <c r="BQ386" i="267"/>
  <c r="BS386" i="267" s="1"/>
  <c r="BQ387" i="267"/>
  <c r="BS387" i="267" s="1"/>
  <c r="CA387" i="267"/>
  <c r="BQ388" i="267"/>
  <c r="BS388" i="267" s="1"/>
  <c r="CO388" i="267"/>
  <c r="CJ397" i="267"/>
  <c r="BQ398" i="267"/>
  <c r="BS398" i="267" s="1"/>
  <c r="BW398" i="267"/>
  <c r="CJ399" i="267"/>
  <c r="CO402" i="267"/>
  <c r="CE404" i="267"/>
  <c r="BC405" i="267"/>
  <c r="BC414" i="267"/>
  <c r="BI416" i="267"/>
  <c r="BJ416" i="267" s="1"/>
  <c r="BQ417" i="267"/>
  <c r="BS417" i="267" s="1"/>
  <c r="BC420" i="267"/>
  <c r="CJ422" i="267"/>
  <c r="CL422" i="267"/>
  <c r="CO422" i="267" s="1"/>
  <c r="BI434" i="267"/>
  <c r="BJ434" i="267" s="1"/>
  <c r="CL435" i="267"/>
  <c r="CO435" i="267" s="1"/>
  <c r="CJ435" i="267"/>
  <c r="CE436" i="267"/>
  <c r="BC437" i="267"/>
  <c r="BI440" i="267"/>
  <c r="BJ440" i="267" s="1"/>
  <c r="BI441" i="267"/>
  <c r="BJ441" i="267" s="1"/>
  <c r="CO445" i="267"/>
  <c r="BQ447" i="267"/>
  <c r="BS447" i="267" s="1"/>
  <c r="BC449" i="267"/>
  <c r="CJ449" i="267"/>
  <c r="BC450" i="267"/>
  <c r="CJ452" i="267"/>
  <c r="BI453" i="267"/>
  <c r="BJ453" i="267" s="1"/>
  <c r="CE454" i="267"/>
  <c r="BW455" i="267"/>
  <c r="CE455" i="267"/>
  <c r="BW457" i="267"/>
  <c r="CJ457" i="267"/>
  <c r="BI459" i="267"/>
  <c r="BJ459" i="267" s="1"/>
  <c r="BW459" i="267"/>
  <c r="CE459" i="267"/>
  <c r="BQ461" i="267"/>
  <c r="BS461" i="267" s="1"/>
  <c r="CJ462" i="267"/>
  <c r="BQ470" i="267"/>
  <c r="BS470" i="267" s="1"/>
  <c r="CL471" i="267"/>
  <c r="CO471" i="267" s="1"/>
  <c r="CJ471" i="267"/>
  <c r="CE472" i="267"/>
  <c r="CL475" i="267"/>
  <c r="CO475" i="267" s="1"/>
  <c r="CJ475" i="267"/>
  <c r="BI494" i="267"/>
  <c r="BJ494" i="267" s="1"/>
  <c r="BQ495" i="267"/>
  <c r="BS495" i="267" s="1"/>
  <c r="CJ518" i="267"/>
  <c r="CL518" i="267"/>
  <c r="CO518" i="267" s="1"/>
  <c r="CE530" i="267"/>
  <c r="BW532" i="267"/>
  <c r="BB627" i="267"/>
  <c r="BC627" i="267" s="1"/>
  <c r="AY627" i="267"/>
  <c r="BB769" i="267"/>
  <c r="BC769" i="267" s="1"/>
  <c r="AY769" i="267"/>
  <c r="CL884" i="267"/>
  <c r="CO884" i="267" s="1"/>
  <c r="CJ884" i="267"/>
  <c r="CJ888" i="267"/>
  <c r="CL888" i="267"/>
  <c r="CO888" i="267" s="1"/>
  <c r="CJ914" i="267"/>
  <c r="CL914" i="267"/>
  <c r="CO914" i="267" s="1"/>
  <c r="CJ248" i="267"/>
  <c r="CA250" i="267"/>
  <c r="BC254" i="267"/>
  <c r="BW255" i="267"/>
  <c r="CJ255" i="267"/>
  <c r="BI256" i="267"/>
  <c r="BJ256" i="267" s="1"/>
  <c r="BQ257" i="267"/>
  <c r="BS257" i="267" s="1"/>
  <c r="BQ258" i="267"/>
  <c r="BS258" i="267" s="1"/>
  <c r="BQ260" i="267"/>
  <c r="BS260" i="267" s="1"/>
  <c r="CE260" i="267"/>
  <c r="BC261" i="267"/>
  <c r="BQ263" i="267"/>
  <c r="BS263" i="267" s="1"/>
  <c r="CA263" i="267"/>
  <c r="BQ264" i="267"/>
  <c r="BS264" i="267" s="1"/>
  <c r="CA265" i="267"/>
  <c r="CJ265" i="267"/>
  <c r="CA268" i="267"/>
  <c r="CA269" i="267"/>
  <c r="CJ269" i="267"/>
  <c r="BC271" i="267"/>
  <c r="BI273" i="267"/>
  <c r="BJ273" i="267" s="1"/>
  <c r="BC274" i="267"/>
  <c r="BI274" i="267"/>
  <c r="BJ274" i="267" s="1"/>
  <c r="CJ275" i="267"/>
  <c r="CA276" i="267"/>
  <c r="CO276" i="267"/>
  <c r="CA277" i="267"/>
  <c r="CJ277" i="267"/>
  <c r="BQ280" i="267"/>
  <c r="BS280" i="267" s="1"/>
  <c r="BW280" i="267"/>
  <c r="CJ280" i="267"/>
  <c r="BQ281" i="267"/>
  <c r="BS281" i="267" s="1"/>
  <c r="BW281" i="267"/>
  <c r="CE281" i="267"/>
  <c r="BC282" i="267"/>
  <c r="BI282" i="267"/>
  <c r="BJ282" i="267" s="1"/>
  <c r="BI283" i="267"/>
  <c r="BJ283" i="267" s="1"/>
  <c r="BQ286" i="267"/>
  <c r="BS286" i="267" s="1"/>
  <c r="CJ287" i="267"/>
  <c r="BI288" i="267"/>
  <c r="BJ288" i="267" s="1"/>
  <c r="CO288" i="267"/>
  <c r="BQ290" i="267"/>
  <c r="BS290" i="267" s="1"/>
  <c r="BI291" i="267"/>
  <c r="BJ291" i="267" s="1"/>
  <c r="AY294" i="267"/>
  <c r="CA294" i="267"/>
  <c r="CE295" i="267"/>
  <c r="BC296" i="267"/>
  <c r="BQ296" i="267"/>
  <c r="BS296" i="267" s="1"/>
  <c r="BI297" i="267"/>
  <c r="BJ297" i="267" s="1"/>
  <c r="BW297" i="267"/>
  <c r="CE300" i="267"/>
  <c r="CJ300" i="267"/>
  <c r="BQ301" i="267"/>
  <c r="BS301" i="267" s="1"/>
  <c r="CJ305" i="267"/>
  <c r="CL305" i="267"/>
  <c r="CO305" i="267" s="1"/>
  <c r="CA306" i="267"/>
  <c r="CA309" i="267"/>
  <c r="BI313" i="267"/>
  <c r="BJ313" i="267" s="1"/>
  <c r="CE313" i="267"/>
  <c r="AY314" i="267"/>
  <c r="BW314" i="267"/>
  <c r="AY315" i="267"/>
  <c r="BQ315" i="267"/>
  <c r="BS315" i="267" s="1"/>
  <c r="CO317" i="267"/>
  <c r="CA320" i="267"/>
  <c r="AY322" i="267"/>
  <c r="BQ322" i="267"/>
  <c r="BS322" i="267" s="1"/>
  <c r="BC325" i="267"/>
  <c r="CJ327" i="267"/>
  <c r="BC330" i="267"/>
  <c r="CO331" i="267"/>
  <c r="CJ333" i="267"/>
  <c r="CL333" i="267"/>
  <c r="CO333" i="267" s="1"/>
  <c r="AY334" i="267"/>
  <c r="BI335" i="267"/>
  <c r="BJ335" i="267" s="1"/>
  <c r="BC336" i="267"/>
  <c r="CJ339" i="267"/>
  <c r="CL339" i="267"/>
  <c r="CO339" i="267" s="1"/>
  <c r="BC342" i="267"/>
  <c r="BW342" i="267"/>
  <c r="CJ342" i="267"/>
  <c r="BI343" i="267"/>
  <c r="BJ343" i="267" s="1"/>
  <c r="CE346" i="267"/>
  <c r="CJ346" i="267"/>
  <c r="BC347" i="267"/>
  <c r="AY348" i="267"/>
  <c r="BC349" i="267"/>
  <c r="BC350" i="267"/>
  <c r="BQ350" i="267"/>
  <c r="BS350" i="267" s="1"/>
  <c r="BI351" i="267"/>
  <c r="BJ351" i="267" s="1"/>
  <c r="CE354" i="267"/>
  <c r="CJ354" i="267"/>
  <c r="BQ355" i="267"/>
  <c r="BS355" i="267" s="1"/>
  <c r="BQ356" i="267"/>
  <c r="BS356" i="267" s="1"/>
  <c r="CE359" i="267"/>
  <c r="BW360" i="267"/>
  <c r="BI362" i="267"/>
  <c r="BJ362" i="267" s="1"/>
  <c r="CA362" i="267"/>
  <c r="BC364" i="267"/>
  <c r="BQ370" i="267"/>
  <c r="BS370" i="267" s="1"/>
  <c r="BW370" i="267"/>
  <c r="CJ370" i="267"/>
  <c r="CE371" i="267"/>
  <c r="BQ373" i="267"/>
  <c r="BS373" i="267" s="1"/>
  <c r="CE374" i="267"/>
  <c r="CJ374" i="267"/>
  <c r="BI375" i="267"/>
  <c r="BJ375" i="267" s="1"/>
  <c r="BC376" i="267"/>
  <c r="BI376" i="267"/>
  <c r="BJ376" i="267" s="1"/>
  <c r="CJ377" i="267"/>
  <c r="CA378" i="267"/>
  <c r="CO378" i="267"/>
  <c r="CA379" i="267"/>
  <c r="BC384" i="267"/>
  <c r="BI386" i="267"/>
  <c r="BJ386" i="267" s="1"/>
  <c r="BC391" i="267"/>
  <c r="BI391" i="267"/>
  <c r="BJ391" i="267" s="1"/>
  <c r="CJ392" i="267"/>
  <c r="CA393" i="267"/>
  <c r="CO393" i="267"/>
  <c r="AY394" i="267"/>
  <c r="CL395" i="267"/>
  <c r="CO395" i="267" s="1"/>
  <c r="CJ395" i="267"/>
  <c r="AY396" i="267"/>
  <c r="BQ396" i="267"/>
  <c r="BS396" i="267" s="1"/>
  <c r="CA396" i="267"/>
  <c r="CO396" i="267"/>
  <c r="AY397" i="267"/>
  <c r="BI398" i="267"/>
  <c r="BJ398" i="267" s="1"/>
  <c r="BC407" i="267"/>
  <c r="BI407" i="267"/>
  <c r="BJ407" i="267" s="1"/>
  <c r="BI408" i="267"/>
  <c r="BJ408" i="267" s="1"/>
  <c r="BW408" i="267"/>
  <c r="BI411" i="267"/>
  <c r="BJ411" i="267" s="1"/>
  <c r="BQ411" i="267"/>
  <c r="BS411" i="267" s="1"/>
  <c r="CE412" i="267"/>
  <c r="BI415" i="267"/>
  <c r="BJ415" i="267" s="1"/>
  <c r="BC416" i="267"/>
  <c r="BI418" i="267"/>
  <c r="BJ418" i="267" s="1"/>
  <c r="BQ422" i="267"/>
  <c r="BS422" i="267" s="1"/>
  <c r="BQ425" i="267"/>
  <c r="BS425" i="267" s="1"/>
  <c r="CA426" i="267"/>
  <c r="BQ428" i="267"/>
  <c r="BS428" i="267" s="1"/>
  <c r="CA428" i="267"/>
  <c r="AY429" i="267"/>
  <c r="BQ431" i="267"/>
  <c r="BS431" i="267" s="1"/>
  <c r="CL432" i="267"/>
  <c r="CO432" i="267" s="1"/>
  <c r="CJ432" i="267"/>
  <c r="CA438" i="267"/>
  <c r="CJ438" i="267"/>
  <c r="CL438" i="267"/>
  <c r="CO438" i="267" s="1"/>
  <c r="BC444" i="267"/>
  <c r="BW444" i="267"/>
  <c r="CJ444" i="267"/>
  <c r="BI445" i="267"/>
  <c r="BJ445" i="267" s="1"/>
  <c r="CE447" i="267"/>
  <c r="CA450" i="267"/>
  <c r="CJ450" i="267"/>
  <c r="CL450" i="267"/>
  <c r="CO450" i="267" s="1"/>
  <c r="CJ453" i="267"/>
  <c r="BI454" i="267"/>
  <c r="BJ454" i="267" s="1"/>
  <c r="BQ456" i="267"/>
  <c r="BS456" i="267" s="1"/>
  <c r="CA456" i="267"/>
  <c r="BQ457" i="267"/>
  <c r="BS457" i="267" s="1"/>
  <c r="BQ458" i="267"/>
  <c r="BS458" i="267" s="1"/>
  <c r="AY462" i="267"/>
  <c r="BW465" i="267"/>
  <c r="CJ465" i="267"/>
  <c r="CE466" i="267"/>
  <c r="AY467" i="267"/>
  <c r="CE467" i="267"/>
  <c r="CE469" i="267"/>
  <c r="BI470" i="267"/>
  <c r="BJ470" i="267" s="1"/>
  <c r="BQ471" i="267"/>
  <c r="BS471" i="267" s="1"/>
  <c r="BQ472" i="267"/>
  <c r="BS472" i="267" s="1"/>
  <c r="BI476" i="267"/>
  <c r="BJ476" i="267" s="1"/>
  <c r="AY477" i="267"/>
  <c r="CE479" i="267"/>
  <c r="BI482" i="267"/>
  <c r="BJ482" i="267" s="1"/>
  <c r="CE483" i="267"/>
  <c r="BC485" i="267"/>
  <c r="CE485" i="267"/>
  <c r="CO486" i="267"/>
  <c r="CL487" i="267"/>
  <c r="CO487" i="267" s="1"/>
  <c r="CJ487" i="267"/>
  <c r="AY488" i="267"/>
  <c r="AY491" i="267"/>
  <c r="CA491" i="267"/>
  <c r="CA492" i="267"/>
  <c r="CO492" i="267"/>
  <c r="AY493" i="267"/>
  <c r="BI496" i="267"/>
  <c r="BJ496" i="267" s="1"/>
  <c r="BQ499" i="267"/>
  <c r="BS499" i="267" s="1"/>
  <c r="CA499" i="267"/>
  <c r="BQ500" i="267"/>
  <c r="BS500" i="267" s="1"/>
  <c r="CO500" i="267"/>
  <c r="BW507" i="267"/>
  <c r="CE507" i="267"/>
  <c r="AY513" i="267"/>
  <c r="CA529" i="267"/>
  <c r="BI532" i="267"/>
  <c r="BJ532" i="267" s="1"/>
  <c r="BC535" i="267"/>
  <c r="BB549" i="267"/>
  <c r="BC549" i="267" s="1"/>
  <c r="AY549" i="267"/>
  <c r="CL680" i="267"/>
  <c r="CO680" i="267" s="1"/>
  <c r="CJ680" i="267"/>
  <c r="BB753" i="267"/>
  <c r="BC753" i="267" s="1"/>
  <c r="AY753" i="267"/>
  <c r="BW540" i="267"/>
  <c r="AY556" i="267"/>
  <c r="CA557" i="267"/>
  <c r="BQ560" i="267"/>
  <c r="BS560" i="267" s="1"/>
  <c r="BQ562" i="267"/>
  <c r="BS562" i="267" s="1"/>
  <c r="BW564" i="267"/>
  <c r="BC565" i="267"/>
  <c r="BI565" i="267"/>
  <c r="BJ565" i="267" s="1"/>
  <c r="BQ566" i="267"/>
  <c r="BS566" i="267" s="1"/>
  <c r="CA566" i="267"/>
  <c r="AY568" i="267"/>
  <c r="BW570" i="267"/>
  <c r="BC573" i="267"/>
  <c r="BI573" i="267"/>
  <c r="BJ573" i="267" s="1"/>
  <c r="BQ574" i="267"/>
  <c r="BS574" i="267" s="1"/>
  <c r="AY576" i="267"/>
  <c r="BI577" i="267"/>
  <c r="BJ577" i="267" s="1"/>
  <c r="BW581" i="267"/>
  <c r="BC584" i="267"/>
  <c r="CA588" i="267"/>
  <c r="AY593" i="267"/>
  <c r="BC596" i="267"/>
  <c r="CE597" i="267"/>
  <c r="BQ603" i="267"/>
  <c r="BS603" i="267" s="1"/>
  <c r="CA606" i="267"/>
  <c r="AY609" i="267"/>
  <c r="BC612" i="267"/>
  <c r="BC617" i="267"/>
  <c r="BC621" i="267"/>
  <c r="BI621" i="267"/>
  <c r="BJ621" i="267" s="1"/>
  <c r="AY623" i="267"/>
  <c r="AY625" i="267"/>
  <c r="BC628" i="267"/>
  <c r="BQ630" i="267"/>
  <c r="BS630" i="267" s="1"/>
  <c r="CA630" i="267"/>
  <c r="BW633" i="267"/>
  <c r="CE633" i="267"/>
  <c r="CE635" i="267"/>
  <c r="BI636" i="267"/>
  <c r="BJ636" i="267" s="1"/>
  <c r="CA639" i="267"/>
  <c r="AY656" i="267"/>
  <c r="AY661" i="267"/>
  <c r="CL665" i="267"/>
  <c r="CO665" i="267" s="1"/>
  <c r="CJ665" i="267"/>
  <c r="BB677" i="267"/>
  <c r="BC677" i="267" s="1"/>
  <c r="AY677" i="267"/>
  <c r="BQ684" i="267"/>
  <c r="BS684" i="267" s="1"/>
  <c r="CL687" i="267"/>
  <c r="CO687" i="267" s="1"/>
  <c r="CJ687" i="267"/>
  <c r="AY691" i="267"/>
  <c r="BI699" i="267"/>
  <c r="BJ699" i="267" s="1"/>
  <c r="CA700" i="267"/>
  <c r="BW706" i="267"/>
  <c r="BI729" i="267"/>
  <c r="BJ729" i="267" s="1"/>
  <c r="CL739" i="267"/>
  <c r="CO739" i="267" s="1"/>
  <c r="CJ739" i="267"/>
  <c r="BW751" i="267"/>
  <c r="CE751" i="267"/>
  <c r="CL776" i="267"/>
  <c r="CO776" i="267" s="1"/>
  <c r="CJ776" i="267"/>
  <c r="CA778" i="267"/>
  <c r="CJ779" i="267"/>
  <c r="CL779" i="267"/>
  <c r="CO779" i="267" s="1"/>
  <c r="BW786" i="267"/>
  <c r="CE795" i="267"/>
  <c r="BQ800" i="267"/>
  <c r="BS800" i="267" s="1"/>
  <c r="CA800" i="267"/>
  <c r="AY822" i="267"/>
  <c r="BI826" i="267"/>
  <c r="BJ826" i="267" s="1"/>
  <c r="BB837" i="267"/>
  <c r="BC837" i="267" s="1"/>
  <c r="AY837" i="267"/>
  <c r="CL857" i="267"/>
  <c r="CO857" i="267" s="1"/>
  <c r="CJ857" i="267"/>
  <c r="AY866" i="267"/>
  <c r="CJ885" i="267"/>
  <c r="CL885" i="267"/>
  <c r="CO885" i="267" s="1"/>
  <c r="BC889" i="267"/>
  <c r="BI896" i="267"/>
  <c r="BJ896" i="267" s="1"/>
  <c r="CL896" i="267"/>
  <c r="CO896" i="267" s="1"/>
  <c r="CJ896" i="267"/>
  <c r="BW906" i="267"/>
  <c r="CJ930" i="267"/>
  <c r="CL930" i="267"/>
  <c r="CO930" i="267" s="1"/>
  <c r="CL931" i="267"/>
  <c r="CO931" i="267" s="1"/>
  <c r="CJ931" i="267"/>
  <c r="BW936" i="267"/>
  <c r="BB949" i="267"/>
  <c r="BC949" i="267" s="1"/>
  <c r="AY949" i="267"/>
  <c r="BI497" i="267"/>
  <c r="BJ497" i="267" s="1"/>
  <c r="CO497" i="267"/>
  <c r="CJ502" i="267"/>
  <c r="CL502" i="267"/>
  <c r="CO502" i="267" s="1"/>
  <c r="BQ503" i="267"/>
  <c r="BS503" i="267" s="1"/>
  <c r="CA503" i="267"/>
  <c r="CE504" i="267"/>
  <c r="BC507" i="267"/>
  <c r="BC508" i="267"/>
  <c r="BI510" i="267"/>
  <c r="BJ510" i="267" s="1"/>
  <c r="BC511" i="267"/>
  <c r="BC513" i="267"/>
  <c r="CJ514" i="267"/>
  <c r="CL514" i="267"/>
  <c r="CO514" i="267" s="1"/>
  <c r="BQ515" i="267"/>
  <c r="BS515" i="267" s="1"/>
  <c r="CA515" i="267"/>
  <c r="CE516" i="267"/>
  <c r="CJ517" i="267"/>
  <c r="BI518" i="267"/>
  <c r="BJ518" i="267" s="1"/>
  <c r="BW518" i="267"/>
  <c r="CJ521" i="267"/>
  <c r="BC524" i="267"/>
  <c r="CE524" i="267"/>
  <c r="BQ525" i="267"/>
  <c r="BS525" i="267" s="1"/>
  <c r="BI527" i="267"/>
  <c r="BJ527" i="267" s="1"/>
  <c r="BI529" i="267"/>
  <c r="BJ529" i="267" s="1"/>
  <c r="BQ530" i="267"/>
  <c r="BS530" i="267" s="1"/>
  <c r="CO530" i="267"/>
  <c r="CJ535" i="267"/>
  <c r="CJ538" i="267"/>
  <c r="CL538" i="267"/>
  <c r="CO538" i="267" s="1"/>
  <c r="BQ539" i="267"/>
  <c r="BS539" i="267" s="1"/>
  <c r="CA539" i="267"/>
  <c r="CO540" i="267"/>
  <c r="CE544" i="267"/>
  <c r="BW558" i="267"/>
  <c r="BC564" i="267"/>
  <c r="BW575" i="267"/>
  <c r="BW578" i="267"/>
  <c r="CE580" i="267"/>
  <c r="CL581" i="267"/>
  <c r="CO581" i="267" s="1"/>
  <c r="CJ581" i="267"/>
  <c r="CL596" i="267"/>
  <c r="CO596" i="267" s="1"/>
  <c r="CJ596" i="267"/>
  <c r="CO597" i="267"/>
  <c r="CA599" i="267"/>
  <c r="BQ614" i="267"/>
  <c r="BS614" i="267" s="1"/>
  <c r="CO616" i="267"/>
  <c r="CJ620" i="267"/>
  <c r="CL620" i="267"/>
  <c r="CO620" i="267" s="1"/>
  <c r="CL621" i="267"/>
  <c r="CO621" i="267" s="1"/>
  <c r="CJ621" i="267"/>
  <c r="CO646" i="267"/>
  <c r="BQ647" i="267"/>
  <c r="BS647" i="267" s="1"/>
  <c r="CL653" i="267"/>
  <c r="CO653" i="267" s="1"/>
  <c r="CJ653" i="267"/>
  <c r="BQ683" i="267"/>
  <c r="BS683" i="267" s="1"/>
  <c r="BW686" i="267"/>
  <c r="CJ695" i="267"/>
  <c r="CL695" i="267"/>
  <c r="CO695" i="267" s="1"/>
  <c r="CA696" i="267"/>
  <c r="CE704" i="267"/>
  <c r="CL723" i="267"/>
  <c r="CO723" i="267" s="1"/>
  <c r="CJ723" i="267"/>
  <c r="BQ734" i="267"/>
  <c r="BS734" i="267" s="1"/>
  <c r="BI735" i="267"/>
  <c r="BJ735" i="267" s="1"/>
  <c r="CJ743" i="267"/>
  <c r="CL743" i="267"/>
  <c r="CO743" i="267" s="1"/>
  <c r="BI758" i="267"/>
  <c r="BJ758" i="267" s="1"/>
  <c r="BQ760" i="267"/>
  <c r="BS760" i="267" s="1"/>
  <c r="CJ772" i="267"/>
  <c r="CL772" i="267"/>
  <c r="CO772" i="267" s="1"/>
  <c r="CE784" i="267"/>
  <c r="CJ798" i="267"/>
  <c r="CL798" i="267"/>
  <c r="CO798" i="267" s="1"/>
  <c r="CJ817" i="267"/>
  <c r="CL817" i="267"/>
  <c r="CO817" i="267" s="1"/>
  <c r="CE846" i="267"/>
  <c r="BC854" i="267"/>
  <c r="CL861" i="267"/>
  <c r="CO861" i="267" s="1"/>
  <c r="CJ861" i="267"/>
  <c r="BW913" i="267"/>
  <c r="BC919" i="267"/>
  <c r="CJ982" i="267"/>
  <c r="CL982" i="267"/>
  <c r="CO982" i="267" s="1"/>
  <c r="BB985" i="267"/>
  <c r="BC985" i="267" s="1"/>
  <c r="AY985" i="267"/>
  <c r="BQ1042" i="267"/>
  <c r="BS1042" i="267" s="1"/>
  <c r="BI174" i="267"/>
  <c r="BJ174" i="267" s="1"/>
  <c r="BI175" i="267"/>
  <c r="BJ175" i="267" s="1"/>
  <c r="BW175" i="267"/>
  <c r="CJ175" i="267"/>
  <c r="BC179" i="267"/>
  <c r="CE179" i="267"/>
  <c r="BC180" i="267"/>
  <c r="CA180" i="267"/>
  <c r="CO180" i="267"/>
  <c r="CJ181" i="267"/>
  <c r="AY182" i="267"/>
  <c r="BQ182" i="267"/>
  <c r="BS182" i="267" s="1"/>
  <c r="CA182" i="267"/>
  <c r="BC183" i="267"/>
  <c r="BW184" i="267"/>
  <c r="AY185" i="267"/>
  <c r="CE186" i="267"/>
  <c r="CJ186" i="267"/>
  <c r="BI187" i="267"/>
  <c r="BJ187" i="267" s="1"/>
  <c r="BW187" i="267"/>
  <c r="CE187" i="267"/>
  <c r="BI188" i="267"/>
  <c r="BJ188" i="267" s="1"/>
  <c r="BI189" i="267"/>
  <c r="BJ189" i="267" s="1"/>
  <c r="BW189" i="267"/>
  <c r="CJ189" i="267"/>
  <c r="BC193" i="267"/>
  <c r="CE193" i="267"/>
  <c r="BC194" i="267"/>
  <c r="CA194" i="267"/>
  <c r="CO194" i="267"/>
  <c r="CJ195" i="267"/>
  <c r="AY196" i="267"/>
  <c r="BQ196" i="267"/>
  <c r="BS196" i="267" s="1"/>
  <c r="CA196" i="267"/>
  <c r="BQ197" i="267"/>
  <c r="BS197" i="267" s="1"/>
  <c r="CA197" i="267"/>
  <c r="CO197" i="267"/>
  <c r="BQ198" i="267"/>
  <c r="BS198" i="267" s="1"/>
  <c r="AY199" i="267"/>
  <c r="BW200" i="267"/>
  <c r="AY201" i="267"/>
  <c r="CE202" i="267"/>
  <c r="CJ202" i="267"/>
  <c r="BI203" i="267"/>
  <c r="BJ203" i="267" s="1"/>
  <c r="BW203" i="267"/>
  <c r="CE203" i="267"/>
  <c r="BI204" i="267"/>
  <c r="BJ204" i="267" s="1"/>
  <c r="BI205" i="267"/>
  <c r="BJ205" i="267" s="1"/>
  <c r="BW205" i="267"/>
  <c r="CJ205" i="267"/>
  <c r="BC209" i="267"/>
  <c r="CE209" i="267"/>
  <c r="BC210" i="267"/>
  <c r="CA210" i="267"/>
  <c r="CO210" i="267"/>
  <c r="CJ211" i="267"/>
  <c r="AY212" i="267"/>
  <c r="BQ212" i="267"/>
  <c r="BS212" i="267" s="1"/>
  <c r="CA212" i="267"/>
  <c r="BQ213" i="267"/>
  <c r="BS213" i="267" s="1"/>
  <c r="CA213" i="267"/>
  <c r="CO213" i="267"/>
  <c r="BQ214" i="267"/>
  <c r="BS214" i="267" s="1"/>
  <c r="AY215" i="267"/>
  <c r="BW216" i="267"/>
  <c r="AY217" i="267"/>
  <c r="CE218" i="267"/>
  <c r="CJ218" i="267"/>
  <c r="BI219" i="267"/>
  <c r="BJ219" i="267" s="1"/>
  <c r="BW219" i="267"/>
  <c r="CE219" i="267"/>
  <c r="BI220" i="267"/>
  <c r="BJ220" i="267" s="1"/>
  <c r="BI221" i="267"/>
  <c r="BJ221" i="267" s="1"/>
  <c r="CA222" i="267"/>
  <c r="CA223" i="267"/>
  <c r="CO223" i="267"/>
  <c r="BC225" i="267"/>
  <c r="BQ225" i="267"/>
  <c r="BS225" i="267" s="1"/>
  <c r="CE226" i="267"/>
  <c r="BW227" i="267"/>
  <c r="BI230" i="267"/>
  <c r="BJ230" i="267" s="1"/>
  <c r="BW230" i="267"/>
  <c r="CE230" i="267"/>
  <c r="BQ231" i="267"/>
  <c r="BS231" i="267" s="1"/>
  <c r="CA232" i="267"/>
  <c r="BC233" i="267"/>
  <c r="BI233" i="267"/>
  <c r="BJ233" i="267" s="1"/>
  <c r="BW233" i="267"/>
  <c r="CE233" i="267"/>
  <c r="BW235" i="267"/>
  <c r="CJ235" i="267"/>
  <c r="BC236" i="267"/>
  <c r="BI236" i="267"/>
  <c r="BJ236" i="267" s="1"/>
  <c r="BI237" i="267"/>
  <c r="BJ237" i="267" s="1"/>
  <c r="CA238" i="267"/>
  <c r="CA239" i="267"/>
  <c r="CO239" i="267"/>
  <c r="BC241" i="267"/>
  <c r="BQ241" i="267"/>
  <c r="BS241" i="267" s="1"/>
  <c r="CE242" i="267"/>
  <c r="BW243" i="267"/>
  <c r="BI246" i="267"/>
  <c r="BJ246" i="267" s="1"/>
  <c r="BW246" i="267"/>
  <c r="AY247" i="267"/>
  <c r="BQ247" i="267"/>
  <c r="BS247" i="267" s="1"/>
  <c r="CA247" i="267"/>
  <c r="CO247" i="267"/>
  <c r="BQ248" i="267"/>
  <c r="BS248" i="267" s="1"/>
  <c r="BI249" i="267"/>
  <c r="BJ249" i="267" s="1"/>
  <c r="BW249" i="267"/>
  <c r="CE249" i="267"/>
  <c r="BW250" i="267"/>
  <c r="CJ250" i="267"/>
  <c r="AY251" i="267"/>
  <c r="BC252" i="267"/>
  <c r="CA252" i="267"/>
  <c r="CE253" i="267"/>
  <c r="AY254" i="267"/>
  <c r="AY255" i="267"/>
  <c r="BI257" i="267"/>
  <c r="BJ257" i="267" s="1"/>
  <c r="BW257" i="267"/>
  <c r="CE257" i="267"/>
  <c r="BW258" i="267"/>
  <c r="AY259" i="267"/>
  <c r="BQ259" i="267"/>
  <c r="BS259" i="267" s="1"/>
  <c r="CA259" i="267"/>
  <c r="BC260" i="267"/>
  <c r="CA260" i="267"/>
  <c r="BW261" i="267"/>
  <c r="CE261" i="267"/>
  <c r="CA262" i="267"/>
  <c r="CE263" i="267"/>
  <c r="CA264" i="267"/>
  <c r="AY266" i="267"/>
  <c r="BQ266" i="267"/>
  <c r="BS266" i="267" s="1"/>
  <c r="CA267" i="267"/>
  <c r="BI269" i="267"/>
  <c r="BJ269" i="267" s="1"/>
  <c r="BQ270" i="267"/>
  <c r="BS270" i="267" s="1"/>
  <c r="CA270" i="267"/>
  <c r="BQ271" i="267"/>
  <c r="BS271" i="267" s="1"/>
  <c r="CO271" i="267"/>
  <c r="CE272" i="267"/>
  <c r="CJ272" i="267"/>
  <c r="BQ273" i="267"/>
  <c r="BS273" i="267" s="1"/>
  <c r="BQ274" i="267"/>
  <c r="BS274" i="267" s="1"/>
  <c r="CA274" i="267"/>
  <c r="CE275" i="267"/>
  <c r="AY278" i="267"/>
  <c r="BC279" i="267"/>
  <c r="BW279" i="267"/>
  <c r="CJ279" i="267"/>
  <c r="CJ281" i="267"/>
  <c r="BC283" i="267"/>
  <c r="CE284" i="267"/>
  <c r="CJ284" i="267"/>
  <c r="CJ285" i="267"/>
  <c r="BC287" i="267"/>
  <c r="CE287" i="267"/>
  <c r="BC288" i="267"/>
  <c r="CJ289" i="267"/>
  <c r="BW291" i="267"/>
  <c r="CJ291" i="267"/>
  <c r="CE292" i="267"/>
  <c r="CJ292" i="267"/>
  <c r="BC293" i="267"/>
  <c r="CJ293" i="267"/>
  <c r="BI295" i="267"/>
  <c r="BJ295" i="267" s="1"/>
  <c r="CJ296" i="267"/>
  <c r="BI298" i="267"/>
  <c r="BJ298" i="267" s="1"/>
  <c r="BI299" i="267"/>
  <c r="BJ299" i="267" s="1"/>
  <c r="BW299" i="267"/>
  <c r="BQ300" i="267"/>
  <c r="BS300" i="267" s="1"/>
  <c r="BC302" i="267"/>
  <c r="BW303" i="267"/>
  <c r="CJ303" i="267"/>
  <c r="BI304" i="267"/>
  <c r="BJ304" i="267" s="1"/>
  <c r="CA304" i="267"/>
  <c r="CO304" i="267"/>
  <c r="BC306" i="267"/>
  <c r="AY307" i="267"/>
  <c r="BQ307" i="267"/>
  <c r="BS307" i="267" s="1"/>
  <c r="BC308" i="267"/>
  <c r="BQ311" i="267"/>
  <c r="BS311" i="267" s="1"/>
  <c r="CA311" i="267"/>
  <c r="BW312" i="267"/>
  <c r="CJ312" i="267"/>
  <c r="CA313" i="267"/>
  <c r="BI315" i="267"/>
  <c r="BJ315" i="267" s="1"/>
  <c r="BI316" i="267"/>
  <c r="BJ316" i="267" s="1"/>
  <c r="BI318" i="267"/>
  <c r="BQ318" i="267"/>
  <c r="BS318" i="267" s="1"/>
  <c r="CO318" i="267"/>
  <c r="BI322" i="267"/>
  <c r="BJ322" i="267" s="1"/>
  <c r="BW322" i="267"/>
  <c r="CE322" i="267"/>
  <c r="BQ324" i="267"/>
  <c r="BS324" i="267" s="1"/>
  <c r="CA324" i="267"/>
  <c r="BW325" i="267"/>
  <c r="CJ325" i="267"/>
  <c r="BC326" i="267"/>
  <c r="BI326" i="267"/>
  <c r="BJ326" i="267" s="1"/>
  <c r="BI327" i="267"/>
  <c r="BJ327" i="267" s="1"/>
  <c r="BI329" i="267"/>
  <c r="BJ329" i="267" s="1"/>
  <c r="CJ329" i="267"/>
  <c r="CA331" i="267"/>
  <c r="BI332" i="267"/>
  <c r="BJ332" i="267" s="1"/>
  <c r="CA332" i="267"/>
  <c r="BQ333" i="267"/>
  <c r="BS333" i="267" s="1"/>
  <c r="CE333" i="267"/>
  <c r="CA334" i="267"/>
  <c r="AY336" i="267"/>
  <c r="BI337" i="267"/>
  <c r="BJ337" i="267" s="1"/>
  <c r="BW337" i="267"/>
  <c r="BQ338" i="267"/>
  <c r="BS338" i="267" s="1"/>
  <c r="BC340" i="267"/>
  <c r="AY341" i="267"/>
  <c r="BC344" i="267"/>
  <c r="BI344" i="267"/>
  <c r="BJ344" i="267" s="1"/>
  <c r="BI345" i="267"/>
  <c r="BJ345" i="267" s="1"/>
  <c r="BQ346" i="267"/>
  <c r="BS346" i="267" s="1"/>
  <c r="BI348" i="267"/>
  <c r="BJ348" i="267" s="1"/>
  <c r="BW348" i="267"/>
  <c r="AY349" i="267"/>
  <c r="CJ350" i="267"/>
  <c r="BI352" i="267"/>
  <c r="BJ352" i="267" s="1"/>
  <c r="BI353" i="267"/>
  <c r="BJ353" i="267" s="1"/>
  <c r="BW353" i="267"/>
  <c r="BQ354" i="267"/>
  <c r="BS354" i="267" s="1"/>
  <c r="AY357" i="267"/>
  <c r="CO357" i="267"/>
  <c r="BQ359" i="267"/>
  <c r="BS359" i="267" s="1"/>
  <c r="BQ360" i="267"/>
  <c r="BS360" i="267" s="1"/>
  <c r="CA360" i="267"/>
  <c r="BW361" i="267"/>
  <c r="CJ361" i="267"/>
  <c r="CJ362" i="267"/>
  <c r="BC363" i="267"/>
  <c r="BI365" i="267"/>
  <c r="BJ365" i="267" s="1"/>
  <c r="CJ366" i="267"/>
  <c r="BW368" i="267"/>
  <c r="CJ368" i="267"/>
  <c r="BI371" i="267"/>
  <c r="BJ371" i="267" s="1"/>
  <c r="BQ372" i="267"/>
  <c r="BS372" i="267" s="1"/>
  <c r="CA372" i="267"/>
  <c r="CE373" i="267"/>
  <c r="BC374" i="267"/>
  <c r="BQ375" i="267"/>
  <c r="BS375" i="267" s="1"/>
  <c r="BQ376" i="267"/>
  <c r="BS376" i="267" s="1"/>
  <c r="CA376" i="267"/>
  <c r="CE377" i="267"/>
  <c r="AY380" i="267"/>
  <c r="CJ381" i="267"/>
  <c r="BI383" i="267"/>
  <c r="BJ383" i="267" s="1"/>
  <c r="BI384" i="267"/>
  <c r="BJ384" i="267" s="1"/>
  <c r="BW384" i="267"/>
  <c r="BQ385" i="267"/>
  <c r="BS385" i="267" s="1"/>
  <c r="AY388" i="267"/>
  <c r="CE389" i="267"/>
  <c r="CJ389" i="267"/>
  <c r="BI390" i="267"/>
  <c r="BJ390" i="267" s="1"/>
  <c r="BW390" i="267"/>
  <c r="CE390" i="267"/>
  <c r="BW391" i="267"/>
  <c r="CE392" i="267"/>
  <c r="AY395" i="267"/>
  <c r="BC396" i="267"/>
  <c r="BW396" i="267"/>
  <c r="CJ396" i="267"/>
  <c r="CJ398" i="267"/>
  <c r="AY400" i="267"/>
  <c r="BC401" i="267"/>
  <c r="CA401" i="267"/>
  <c r="CE402" i="267"/>
  <c r="BQ404" i="267"/>
  <c r="BS404" i="267" s="1"/>
  <c r="CO404" i="267"/>
  <c r="CE405" i="267"/>
  <c r="CJ405" i="267"/>
  <c r="BI406" i="267"/>
  <c r="BJ406" i="267" s="1"/>
  <c r="BW406" i="267"/>
  <c r="CE406" i="267"/>
  <c r="BW407" i="267"/>
  <c r="AY408" i="267"/>
  <c r="BQ408" i="267"/>
  <c r="BS408" i="267" s="1"/>
  <c r="CA408" i="267"/>
  <c r="BC409" i="267"/>
  <c r="CA409" i="267"/>
  <c r="BW410" i="267"/>
  <c r="CE410" i="267"/>
  <c r="CA411" i="267"/>
  <c r="CA412" i="267"/>
  <c r="CO412" i="267"/>
  <c r="BQ413" i="267"/>
  <c r="BS413" i="267" s="1"/>
  <c r="BI414" i="267"/>
  <c r="BJ414" i="267" s="1"/>
  <c r="BW414" i="267"/>
  <c r="CE414" i="267"/>
  <c r="BW415" i="267"/>
  <c r="CJ415" i="267"/>
  <c r="AY416" i="267"/>
  <c r="BC417" i="267"/>
  <c r="CA417" i="267"/>
  <c r="CO417" i="267"/>
  <c r="CE418" i="267"/>
  <c r="AY419" i="267"/>
  <c r="BQ419" i="267"/>
  <c r="BS419" i="267" s="1"/>
  <c r="CA419" i="267"/>
  <c r="BQ420" i="267"/>
  <c r="BS420" i="267" s="1"/>
  <c r="CO420" i="267"/>
  <c r="AY421" i="267"/>
  <c r="BI424" i="267"/>
  <c r="BJ424" i="267" s="1"/>
  <c r="BW424" i="267"/>
  <c r="CE426" i="267"/>
  <c r="BI427" i="267"/>
  <c r="BJ427" i="267" s="1"/>
  <c r="BQ427" i="267"/>
  <c r="BS427" i="267" s="1"/>
  <c r="CJ428" i="267"/>
  <c r="CE430" i="267"/>
  <c r="BW431" i="267"/>
  <c r="BC436" i="267"/>
  <c r="CE437" i="267"/>
  <c r="CJ437" i="267"/>
  <c r="BI438" i="267"/>
  <c r="BJ438" i="267" s="1"/>
  <c r="BC439" i="267"/>
  <c r="BI439" i="267"/>
  <c r="BJ439" i="267" s="1"/>
  <c r="AY440" i="267"/>
  <c r="BQ440" i="267"/>
  <c r="BS440" i="267" s="1"/>
  <c r="CA440" i="267"/>
  <c r="BC441" i="267"/>
  <c r="BQ441" i="267"/>
  <c r="BS441" i="267" s="1"/>
  <c r="BW442" i="267"/>
  <c r="CJ446" i="267"/>
  <c r="CL446" i="267"/>
  <c r="CO446" i="267" s="1"/>
  <c r="AY447" i="267"/>
  <c r="CA447" i="267"/>
  <c r="BC448" i="267"/>
  <c r="CL448" i="267"/>
  <c r="CO448" i="267" s="1"/>
  <c r="CJ448" i="267"/>
  <c r="AY449" i="267"/>
  <c r="BC451" i="267"/>
  <c r="AY452" i="267"/>
  <c r="CA454" i="267"/>
  <c r="CJ454" i="267"/>
  <c r="BC457" i="267"/>
  <c r="CL459" i="267"/>
  <c r="CO459" i="267" s="1"/>
  <c r="CJ459" i="267"/>
  <c r="AY460" i="267"/>
  <c r="CJ463" i="267"/>
  <c r="AY464" i="267"/>
  <c r="BI464" i="267"/>
  <c r="BJ464" i="267" s="1"/>
  <c r="BW464" i="267"/>
  <c r="CE464" i="267"/>
  <c r="BC465" i="267"/>
  <c r="BQ467" i="267"/>
  <c r="BS467" i="267" s="1"/>
  <c r="CJ468" i="267"/>
  <c r="BI469" i="267"/>
  <c r="BJ469" i="267" s="1"/>
  <c r="BW471" i="267"/>
  <c r="CE471" i="267"/>
  <c r="CJ473" i="267"/>
  <c r="BC474" i="267"/>
  <c r="BI474" i="267"/>
  <c r="BJ474" i="267" s="1"/>
  <c r="AY475" i="267"/>
  <c r="BC476" i="267"/>
  <c r="CE476" i="267"/>
  <c r="BC477" i="267"/>
  <c r="BW479" i="267"/>
  <c r="BI480" i="267"/>
  <c r="BJ480" i="267" s="1"/>
  <c r="BQ483" i="267"/>
  <c r="BS483" i="267" s="1"/>
  <c r="BQ486" i="267"/>
  <c r="BS486" i="267" s="1"/>
  <c r="BW486" i="267"/>
  <c r="CE486" i="267"/>
  <c r="BI487" i="267"/>
  <c r="BJ487" i="267" s="1"/>
  <c r="BI489" i="267"/>
  <c r="BJ489" i="267" s="1"/>
  <c r="CA489" i="267"/>
  <c r="BC493" i="267"/>
  <c r="AY495" i="267"/>
  <c r="BW495" i="267"/>
  <c r="AY496" i="267"/>
  <c r="BC497" i="267"/>
  <c r="BQ497" i="267"/>
  <c r="BS497" i="267" s="1"/>
  <c r="CO498" i="267"/>
  <c r="BC501" i="267"/>
  <c r="BQ502" i="267"/>
  <c r="BS502" i="267" s="1"/>
  <c r="CO504" i="267"/>
  <c r="BQ505" i="267"/>
  <c r="BS505" i="267" s="1"/>
  <c r="CA506" i="267"/>
  <c r="BQ508" i="267"/>
  <c r="BS508" i="267" s="1"/>
  <c r="CA508" i="267"/>
  <c r="BQ509" i="267"/>
  <c r="BS509" i="267" s="1"/>
  <c r="CA510" i="267"/>
  <c r="CJ510" i="267"/>
  <c r="CE513" i="267"/>
  <c r="CJ513" i="267"/>
  <c r="BQ514" i="267"/>
  <c r="BS514" i="267" s="1"/>
  <c r="BQ516" i="267"/>
  <c r="BS516" i="267" s="1"/>
  <c r="CO516" i="267"/>
  <c r="BW520" i="267"/>
  <c r="CJ520" i="267"/>
  <c r="CA523" i="267"/>
  <c r="CO524" i="267"/>
  <c r="AY526" i="267"/>
  <c r="BQ526" i="267"/>
  <c r="BS526" i="267" s="1"/>
  <c r="CA526" i="267"/>
  <c r="BC527" i="267"/>
  <c r="BQ527" i="267"/>
  <c r="BS527" i="267" s="1"/>
  <c r="BW528" i="267"/>
  <c r="CJ532" i="267"/>
  <c r="CL532" i="267"/>
  <c r="CO532" i="267" s="1"/>
  <c r="AY533" i="267"/>
  <c r="CA533" i="267"/>
  <c r="BC534" i="267"/>
  <c r="CL534" i="267"/>
  <c r="CO534" i="267" s="1"/>
  <c r="CJ534" i="267"/>
  <c r="AY535" i="267"/>
  <c r="BW536" i="267"/>
  <c r="BI537" i="267"/>
  <c r="BJ537" i="267" s="1"/>
  <c r="BQ543" i="267"/>
  <c r="BS543" i="267" s="1"/>
  <c r="BC544" i="267"/>
  <c r="CJ546" i="267"/>
  <c r="CL546" i="267"/>
  <c r="CO546" i="267" s="1"/>
  <c r="BQ547" i="267"/>
  <c r="BS547" i="267" s="1"/>
  <c r="CE549" i="267"/>
  <c r="BQ550" i="267"/>
  <c r="BS550" i="267" s="1"/>
  <c r="BW552" i="267"/>
  <c r="BI553" i="267"/>
  <c r="BJ553" i="267" s="1"/>
  <c r="CO553" i="267"/>
  <c r="BQ556" i="267"/>
  <c r="BS556" i="267" s="1"/>
  <c r="CA556" i="267"/>
  <c r="CL559" i="267"/>
  <c r="CO559" i="267" s="1"/>
  <c r="CJ559" i="267"/>
  <c r="BQ563" i="267"/>
  <c r="BS563" i="267" s="1"/>
  <c r="BW565" i="267"/>
  <c r="CL566" i="267"/>
  <c r="CO566" i="267" s="1"/>
  <c r="BQ567" i="267"/>
  <c r="BS567" i="267" s="1"/>
  <c r="CA568" i="267"/>
  <c r="CO569" i="267"/>
  <c r="BW573" i="267"/>
  <c r="CE573" i="267"/>
  <c r="BC575" i="267"/>
  <c r="CL577" i="267"/>
  <c r="CO577" i="267" s="1"/>
  <c r="CJ577" i="267"/>
  <c r="CL579" i="267"/>
  <c r="CO579" i="267" s="1"/>
  <c r="CJ579" i="267"/>
  <c r="BC580" i="267"/>
  <c r="BQ587" i="267"/>
  <c r="BS587" i="267" s="1"/>
  <c r="CA591" i="267"/>
  <c r="BQ592" i="267"/>
  <c r="BS592" i="267" s="1"/>
  <c r="CE593" i="267"/>
  <c r="BI598" i="267"/>
  <c r="BJ598" i="267" s="1"/>
  <c r="BI600" i="267"/>
  <c r="BJ600" i="267" s="1"/>
  <c r="BI601" i="267"/>
  <c r="BJ601" i="267" s="1"/>
  <c r="BI602" i="267"/>
  <c r="BJ602" i="267" s="1"/>
  <c r="CE603" i="267"/>
  <c r="BI604" i="267"/>
  <c r="BJ604" i="267" s="1"/>
  <c r="BW604" i="267"/>
  <c r="BI607" i="267"/>
  <c r="BJ607" i="267" s="1"/>
  <c r="BC608" i="267"/>
  <c r="BQ610" i="267"/>
  <c r="BS610" i="267" s="1"/>
  <c r="BW610" i="267"/>
  <c r="AY613" i="267"/>
  <c r="CL615" i="267"/>
  <c r="CO615" i="267" s="1"/>
  <c r="CJ615" i="267"/>
  <c r="BW617" i="267"/>
  <c r="CE617" i="267"/>
  <c r="BQ618" i="267"/>
  <c r="BS618" i="267" s="1"/>
  <c r="CE619" i="267"/>
  <c r="BI620" i="267"/>
  <c r="BJ620" i="267" s="1"/>
  <c r="BQ626" i="267"/>
  <c r="BS626" i="267" s="1"/>
  <c r="BI631" i="267"/>
  <c r="BJ631" i="267" s="1"/>
  <c r="AY632" i="267"/>
  <c r="BW634" i="267"/>
  <c r="CJ636" i="267"/>
  <c r="CL636" i="267"/>
  <c r="CO636" i="267" s="1"/>
  <c r="CL637" i="267"/>
  <c r="CO637" i="267" s="1"/>
  <c r="CJ637" i="267"/>
  <c r="BQ640" i="267"/>
  <c r="BS640" i="267" s="1"/>
  <c r="BQ642" i="267"/>
  <c r="BS642" i="267" s="1"/>
  <c r="CA643" i="267"/>
  <c r="CE648" i="267"/>
  <c r="CL651" i="267"/>
  <c r="CO651" i="267" s="1"/>
  <c r="CJ651" i="267"/>
  <c r="CO658" i="267"/>
  <c r="CJ663" i="267"/>
  <c r="CL663" i="267"/>
  <c r="CO663" i="267" s="1"/>
  <c r="CA664" i="267"/>
  <c r="AY669" i="267"/>
  <c r="CE672" i="267"/>
  <c r="BI674" i="267"/>
  <c r="BJ674" i="267" s="1"/>
  <c r="BB683" i="267"/>
  <c r="BC683" i="267" s="1"/>
  <c r="AY683" i="267"/>
  <c r="CA688" i="267"/>
  <c r="AY689" i="267"/>
  <c r="CJ691" i="267"/>
  <c r="CL697" i="267"/>
  <c r="CO697" i="267" s="1"/>
  <c r="CJ697" i="267"/>
  <c r="BW699" i="267"/>
  <c r="CE699" i="267"/>
  <c r="BC700" i="267"/>
  <c r="AY707" i="267"/>
  <c r="BC708" i="267"/>
  <c r="BW712" i="267"/>
  <c r="CE712" i="267"/>
  <c r="AY722" i="267"/>
  <c r="CL731" i="267"/>
  <c r="CO731" i="267" s="1"/>
  <c r="CJ731" i="267"/>
  <c r="CA740" i="267"/>
  <c r="CL741" i="267"/>
  <c r="CO741" i="267" s="1"/>
  <c r="CJ741" i="267"/>
  <c r="BW747" i="267"/>
  <c r="CE747" i="267"/>
  <c r="BI749" i="267"/>
  <c r="BJ749" i="267" s="1"/>
  <c r="BI754" i="267"/>
  <c r="BJ754" i="267" s="1"/>
  <c r="AY767" i="267"/>
  <c r="BC771" i="267"/>
  <c r="BI782" i="267"/>
  <c r="BJ782" i="267" s="1"/>
  <c r="BI797" i="267"/>
  <c r="BJ797" i="267" s="1"/>
  <c r="BC810" i="267"/>
  <c r="CA815" i="267"/>
  <c r="CJ815" i="267"/>
  <c r="BC816" i="267"/>
  <c r="BI816" i="267"/>
  <c r="BJ816" i="267" s="1"/>
  <c r="CL829" i="267"/>
  <c r="CO829" i="267" s="1"/>
  <c r="CJ829" i="267"/>
  <c r="BQ837" i="267"/>
  <c r="BS837" i="267" s="1"/>
  <c r="BC845" i="267"/>
  <c r="BC849" i="267"/>
  <c r="CL868" i="267"/>
  <c r="CO868" i="267" s="1"/>
  <c r="CJ868" i="267"/>
  <c r="BC961" i="267"/>
  <c r="BI961" i="267"/>
  <c r="BJ961" i="267" s="1"/>
  <c r="CL967" i="267"/>
  <c r="CO967" i="267" s="1"/>
  <c r="CJ967" i="267"/>
  <c r="AY536" i="267"/>
  <c r="BC539" i="267"/>
  <c r="BI539" i="267"/>
  <c r="BJ539" i="267" s="1"/>
  <c r="BI540" i="267"/>
  <c r="BJ540" i="267" s="1"/>
  <c r="BQ541" i="267"/>
  <c r="BS541" i="267" s="1"/>
  <c r="BI543" i="267"/>
  <c r="BJ543" i="267" s="1"/>
  <c r="BW543" i="267"/>
  <c r="AY544" i="267"/>
  <c r="CJ545" i="267"/>
  <c r="BI547" i="267"/>
  <c r="BJ547" i="267" s="1"/>
  <c r="BI548" i="267"/>
  <c r="BJ548" i="267" s="1"/>
  <c r="BW548" i="267"/>
  <c r="BQ549" i="267"/>
  <c r="BS549" i="267" s="1"/>
  <c r="AY552" i="267"/>
  <c r="CE553" i="267"/>
  <c r="CJ553" i="267"/>
  <c r="BI554" i="267"/>
  <c r="BJ554" i="267" s="1"/>
  <c r="BW554" i="267"/>
  <c r="CE554" i="267"/>
  <c r="BW555" i="267"/>
  <c r="CE556" i="267"/>
  <c r="AY559" i="267"/>
  <c r="BC560" i="267"/>
  <c r="BW560" i="267"/>
  <c r="AY561" i="267"/>
  <c r="CJ561" i="267"/>
  <c r="CA565" i="267"/>
  <c r="BC566" i="267"/>
  <c r="BW566" i="267"/>
  <c r="CA567" i="267"/>
  <c r="CE568" i="267"/>
  <c r="BW569" i="267"/>
  <c r="CE569" i="267"/>
  <c r="CJ569" i="267"/>
  <c r="CA570" i="267"/>
  <c r="BI571" i="267"/>
  <c r="BJ571" i="267" s="1"/>
  <c r="CA571" i="267"/>
  <c r="BI572" i="267"/>
  <c r="BJ572" i="267" s="1"/>
  <c r="CO573" i="267"/>
  <c r="AY575" i="267"/>
  <c r="BQ575" i="267"/>
  <c r="BS575" i="267" s="1"/>
  <c r="CA577" i="267"/>
  <c r="AY579" i="267"/>
  <c r="CA581" i="267"/>
  <c r="BW583" i="267"/>
  <c r="AY584" i="267"/>
  <c r="BQ584" i="267"/>
  <c r="BS584" i="267" s="1"/>
  <c r="CO584" i="267"/>
  <c r="CJ585" i="267"/>
  <c r="BI586" i="267"/>
  <c r="BJ586" i="267" s="1"/>
  <c r="CA586" i="267"/>
  <c r="BI587" i="267"/>
  <c r="BJ587" i="267" s="1"/>
  <c r="CA587" i="267"/>
  <c r="BI589" i="267"/>
  <c r="BJ589" i="267" s="1"/>
  <c r="CA589" i="267"/>
  <c r="BI591" i="267"/>
  <c r="BJ591" i="267" s="1"/>
  <c r="BW591" i="267"/>
  <c r="CE591" i="267"/>
  <c r="BQ593" i="267"/>
  <c r="BS593" i="267" s="1"/>
  <c r="AY596" i="267"/>
  <c r="CA596" i="267"/>
  <c r="BC597" i="267"/>
  <c r="BI597" i="267"/>
  <c r="BJ597" i="267" s="1"/>
  <c r="BQ598" i="267"/>
  <c r="BS598" i="267" s="1"/>
  <c r="CA598" i="267"/>
  <c r="CJ598" i="267"/>
  <c r="BI599" i="267"/>
  <c r="BJ599" i="267" s="1"/>
  <c r="AY600" i="267"/>
  <c r="BQ600" i="267"/>
  <c r="BS600" i="267" s="1"/>
  <c r="CO601" i="267"/>
  <c r="BC603" i="267"/>
  <c r="BI603" i="267"/>
  <c r="BJ603" i="267" s="1"/>
  <c r="CA603" i="267"/>
  <c r="BQ605" i="267"/>
  <c r="BS605" i="267" s="1"/>
  <c r="BW605" i="267"/>
  <c r="BW606" i="267"/>
  <c r="CE606" i="267"/>
  <c r="AY608" i="267"/>
  <c r="BQ609" i="267"/>
  <c r="BS609" i="267" s="1"/>
  <c r="BW611" i="267"/>
  <c r="AY612" i="267"/>
  <c r="CE612" i="267"/>
  <c r="CE613" i="267"/>
  <c r="CJ613" i="267"/>
  <c r="BC616" i="267"/>
  <c r="CJ616" i="267"/>
  <c r="CA618" i="267"/>
  <c r="BI619" i="267"/>
  <c r="BJ619" i="267" s="1"/>
  <c r="BQ619" i="267"/>
  <c r="BS619" i="267" s="1"/>
  <c r="CA619" i="267"/>
  <c r="BQ620" i="267"/>
  <c r="BS620" i="267" s="1"/>
  <c r="CE620" i="267"/>
  <c r="CA621" i="267"/>
  <c r="CA624" i="267"/>
  <c r="BQ625" i="267"/>
  <c r="BS625" i="267" s="1"/>
  <c r="CA628" i="267"/>
  <c r="CE629" i="267"/>
  <c r="CJ629" i="267"/>
  <c r="BW630" i="267"/>
  <c r="CA631" i="267"/>
  <c r="CE632" i="267"/>
  <c r="BC633" i="267"/>
  <c r="BI634" i="267"/>
  <c r="BJ634" i="267" s="1"/>
  <c r="CA634" i="267"/>
  <c r="BI635" i="267"/>
  <c r="BJ635" i="267" s="1"/>
  <c r="BQ635" i="267"/>
  <c r="BS635" i="267" s="1"/>
  <c r="CA635" i="267"/>
  <c r="BQ636" i="267"/>
  <c r="BS636" i="267" s="1"/>
  <c r="CE636" i="267"/>
  <c r="BW639" i="267"/>
  <c r="CE639" i="267"/>
  <c r="BC640" i="267"/>
  <c r="BW640" i="267"/>
  <c r="AY641" i="267"/>
  <c r="CJ641" i="267"/>
  <c r="BI644" i="267"/>
  <c r="BJ644" i="267" s="1"/>
  <c r="AY645" i="267"/>
  <c r="BI645" i="267"/>
  <c r="BJ645" i="267" s="1"/>
  <c r="BW646" i="267"/>
  <c r="BW648" i="267"/>
  <c r="CL649" i="267"/>
  <c r="CO649" i="267" s="1"/>
  <c r="CJ649" i="267"/>
  <c r="BQ652" i="267"/>
  <c r="BS652" i="267" s="1"/>
  <c r="CE652" i="267"/>
  <c r="BQ654" i="267"/>
  <c r="BS654" i="267" s="1"/>
  <c r="CA655" i="267"/>
  <c r="BQ656" i="267"/>
  <c r="BS656" i="267" s="1"/>
  <c r="CJ657" i="267"/>
  <c r="CE658" i="267"/>
  <c r="BW661" i="267"/>
  <c r="CE661" i="267"/>
  <c r="BW663" i="267"/>
  <c r="CA665" i="267"/>
  <c r="BQ666" i="267"/>
  <c r="BS666" i="267" s="1"/>
  <c r="BC667" i="267"/>
  <c r="BQ670" i="267"/>
  <c r="BS670" i="267" s="1"/>
  <c r="BW670" i="267"/>
  <c r="BC671" i="267"/>
  <c r="CA674" i="267"/>
  <c r="AY675" i="267"/>
  <c r="BC676" i="267"/>
  <c r="CJ676" i="267"/>
  <c r="BQ678" i="267"/>
  <c r="BS678" i="267" s="1"/>
  <c r="CA678" i="267"/>
  <c r="CO678" i="267"/>
  <c r="AY679" i="267"/>
  <c r="CE679" i="267"/>
  <c r="BQ681" i="267"/>
  <c r="BS681" i="267" s="1"/>
  <c r="CA682" i="267"/>
  <c r="BC688" i="267"/>
  <c r="CO689" i="267"/>
  <c r="BI690" i="267"/>
  <c r="BJ690" i="267" s="1"/>
  <c r="CE691" i="267"/>
  <c r="BI692" i="267"/>
  <c r="BJ692" i="267" s="1"/>
  <c r="BW692" i="267"/>
  <c r="CL693" i="267"/>
  <c r="CO693" i="267" s="1"/>
  <c r="CJ693" i="267"/>
  <c r="CA694" i="267"/>
  <c r="CA697" i="267"/>
  <c r="BI701" i="267"/>
  <c r="BJ701" i="267" s="1"/>
  <c r="CE701" i="267"/>
  <c r="AY702" i="267"/>
  <c r="BW702" i="267"/>
  <c r="AY703" i="267"/>
  <c r="BQ703" i="267"/>
  <c r="BS703" i="267" s="1"/>
  <c r="CO705" i="267"/>
  <c r="AY706" i="267"/>
  <c r="BI706" i="267"/>
  <c r="BJ706" i="267" s="1"/>
  <c r="CE707" i="267"/>
  <c r="BI708" i="267"/>
  <c r="BJ708" i="267" s="1"/>
  <c r="CL709" i="267"/>
  <c r="CO709" i="267" s="1"/>
  <c r="CJ709" i="267"/>
  <c r="CE710" i="267"/>
  <c r="BC711" i="267"/>
  <c r="BI711" i="267"/>
  <c r="BJ711" i="267" s="1"/>
  <c r="CJ713" i="267"/>
  <c r="CA716" i="267"/>
  <c r="AY717" i="267"/>
  <c r="CL719" i="267"/>
  <c r="CO719" i="267" s="1"/>
  <c r="CJ719" i="267"/>
  <c r="BQ720" i="267"/>
  <c r="BS720" i="267" s="1"/>
  <c r="CA726" i="267"/>
  <c r="BC727" i="267"/>
  <c r="CE730" i="267"/>
  <c r="BI731" i="267"/>
  <c r="BJ731" i="267" s="1"/>
  <c r="BI733" i="267"/>
  <c r="BJ733" i="267" s="1"/>
  <c r="BW735" i="267"/>
  <c r="CE735" i="267"/>
  <c r="BI739" i="267"/>
  <c r="BJ739" i="267" s="1"/>
  <c r="BQ742" i="267"/>
  <c r="BS742" i="267" s="1"/>
  <c r="BW742" i="267"/>
  <c r="CA749" i="267"/>
  <c r="AY750" i="267"/>
  <c r="CA754" i="267"/>
  <c r="BC755" i="267"/>
  <c r="AY759" i="267"/>
  <c r="BI761" i="267"/>
  <c r="BJ761" i="267" s="1"/>
  <c r="CL763" i="267"/>
  <c r="CO763" i="267" s="1"/>
  <c r="CJ763" i="267"/>
  <c r="CO764" i="267"/>
  <c r="BC768" i="267"/>
  <c r="BW771" i="267"/>
  <c r="BI773" i="267"/>
  <c r="BJ773" i="267" s="1"/>
  <c r="BI774" i="267"/>
  <c r="BJ774" i="267" s="1"/>
  <c r="BQ775" i="267"/>
  <c r="BS775" i="267" s="1"/>
  <c r="BQ777" i="267"/>
  <c r="BS777" i="267" s="1"/>
  <c r="BC779" i="267"/>
  <c r="BQ780" i="267"/>
  <c r="BS780" i="267" s="1"/>
  <c r="CO780" i="267"/>
  <c r="CO781" i="267"/>
  <c r="CO785" i="267"/>
  <c r="BC789" i="267"/>
  <c r="CA792" i="267"/>
  <c r="CJ792" i="267"/>
  <c r="CL792" i="267"/>
  <c r="CO792" i="267" s="1"/>
  <c r="BQ794" i="267"/>
  <c r="BS794" i="267" s="1"/>
  <c r="AY795" i="267"/>
  <c r="BC799" i="267"/>
  <c r="BI799" i="267"/>
  <c r="BJ799" i="267" s="1"/>
  <c r="BQ801" i="267"/>
  <c r="BS801" i="267" s="1"/>
  <c r="CA803" i="267"/>
  <c r="BW807" i="267"/>
  <c r="AY808" i="267"/>
  <c r="BI810" i="267"/>
  <c r="BJ810" i="267" s="1"/>
  <c r="CE820" i="267"/>
  <c r="BI821" i="267"/>
  <c r="BJ821" i="267" s="1"/>
  <c r="BQ822" i="267"/>
  <c r="BS822" i="267" s="1"/>
  <c r="BI828" i="267"/>
  <c r="BJ828" i="267" s="1"/>
  <c r="CE830" i="267"/>
  <c r="AY831" i="267"/>
  <c r="BQ836" i="267"/>
  <c r="BS836" i="267" s="1"/>
  <c r="BC838" i="267"/>
  <c r="BQ840" i="267"/>
  <c r="BS840" i="267" s="1"/>
  <c r="CA840" i="267"/>
  <c r="BW843" i="267"/>
  <c r="CE843" i="267"/>
  <c r="CA845" i="267"/>
  <c r="CA850" i="267"/>
  <c r="BQ852" i="267"/>
  <c r="BS852" i="267" s="1"/>
  <c r="BW854" i="267"/>
  <c r="CE854" i="267"/>
  <c r="BQ862" i="267"/>
  <c r="BS862" i="267" s="1"/>
  <c r="CA862" i="267"/>
  <c r="CL866" i="267"/>
  <c r="CO866" i="267" s="1"/>
  <c r="CJ866" i="267"/>
  <c r="CO867" i="267"/>
  <c r="CE869" i="267"/>
  <c r="AY870" i="267"/>
  <c r="CL874" i="267"/>
  <c r="CO874" i="267" s="1"/>
  <c r="CJ874" i="267"/>
  <c r="CL876" i="267"/>
  <c r="CO876" i="267" s="1"/>
  <c r="CJ876" i="267"/>
  <c r="BI909" i="267"/>
  <c r="BJ909" i="267" s="1"/>
  <c r="CJ910" i="267"/>
  <c r="CL910" i="267"/>
  <c r="CO910" i="267" s="1"/>
  <c r="CL911" i="267"/>
  <c r="CO911" i="267" s="1"/>
  <c r="CJ911" i="267"/>
  <c r="CA969" i="267"/>
  <c r="CJ970" i="267"/>
  <c r="CL970" i="267"/>
  <c r="CO970" i="267" s="1"/>
  <c r="CE974" i="267"/>
  <c r="BI975" i="267"/>
  <c r="BJ975" i="267" s="1"/>
  <c r="BQ975" i="267"/>
  <c r="BS975" i="267" s="1"/>
  <c r="BQ976" i="267"/>
  <c r="BS976" i="267" s="1"/>
  <c r="CA976" i="267"/>
  <c r="AY977" i="267"/>
  <c r="BW420" i="267"/>
  <c r="CJ420" i="267"/>
  <c r="BI421" i="267"/>
  <c r="BJ421" i="267" s="1"/>
  <c r="BC423" i="267"/>
  <c r="BI423" i="267"/>
  <c r="BJ423" i="267" s="1"/>
  <c r="AY424" i="267"/>
  <c r="BQ424" i="267"/>
  <c r="BS424" i="267" s="1"/>
  <c r="CA424" i="267"/>
  <c r="BC425" i="267"/>
  <c r="CA425" i="267"/>
  <c r="CA427" i="267"/>
  <c r="CE428" i="267"/>
  <c r="BC429" i="267"/>
  <c r="CA429" i="267"/>
  <c r="AY431" i="267"/>
  <c r="BI432" i="267"/>
  <c r="BJ432" i="267" s="1"/>
  <c r="BW432" i="267"/>
  <c r="BQ433" i="267"/>
  <c r="BS433" i="267" s="1"/>
  <c r="BC435" i="267"/>
  <c r="BQ436" i="267"/>
  <c r="BS436" i="267" s="1"/>
  <c r="CO436" i="267"/>
  <c r="BQ438" i="267"/>
  <c r="BS438" i="267" s="1"/>
  <c r="BQ439" i="267"/>
  <c r="BS439" i="267" s="1"/>
  <c r="CA439" i="267"/>
  <c r="BW440" i="267"/>
  <c r="CJ440" i="267"/>
  <c r="CJ441" i="267"/>
  <c r="BC442" i="267"/>
  <c r="BI444" i="267"/>
  <c r="BJ444" i="267" s="1"/>
  <c r="CJ445" i="267"/>
  <c r="BW447" i="267"/>
  <c r="CJ447" i="267"/>
  <c r="BI450" i="267"/>
  <c r="BJ450" i="267" s="1"/>
  <c r="BQ451" i="267"/>
  <c r="BS451" i="267" s="1"/>
  <c r="CA451" i="267"/>
  <c r="CE452" i="267"/>
  <c r="BC453" i="267"/>
  <c r="BQ454" i="267"/>
  <c r="BS454" i="267" s="1"/>
  <c r="BQ455" i="267"/>
  <c r="BS455" i="267" s="1"/>
  <c r="CA455" i="267"/>
  <c r="CE456" i="267"/>
  <c r="AY459" i="267"/>
  <c r="BC460" i="267"/>
  <c r="CE460" i="267"/>
  <c r="CA461" i="267"/>
  <c r="AY463" i="267"/>
  <c r="BQ463" i="267"/>
  <c r="BS463" i="267" s="1"/>
  <c r="CA464" i="267"/>
  <c r="BI466" i="267"/>
  <c r="BJ466" i="267" s="1"/>
  <c r="BC468" i="267"/>
  <c r="CE468" i="267"/>
  <c r="BC469" i="267"/>
  <c r="CA469" i="267"/>
  <c r="CO469" i="267"/>
  <c r="CJ470" i="267"/>
  <c r="BI472" i="267"/>
  <c r="BJ472" i="267" s="1"/>
  <c r="BQ473" i="267"/>
  <c r="BS473" i="267" s="1"/>
  <c r="BW474" i="267"/>
  <c r="CE474" i="267"/>
  <c r="BI475" i="267"/>
  <c r="BJ475" i="267" s="1"/>
  <c r="BW475" i="267"/>
  <c r="AY476" i="267"/>
  <c r="BQ476" i="267"/>
  <c r="BS476" i="267" s="1"/>
  <c r="CA476" i="267"/>
  <c r="CO476" i="267"/>
  <c r="BQ477" i="267"/>
  <c r="BS477" i="267" s="1"/>
  <c r="BI478" i="267"/>
  <c r="BJ478" i="267" s="1"/>
  <c r="BW478" i="267"/>
  <c r="CE478" i="267"/>
  <c r="BQ479" i="267"/>
  <c r="BS479" i="267" s="1"/>
  <c r="BC480" i="267"/>
  <c r="CE481" i="267"/>
  <c r="CJ481" i="267"/>
  <c r="BQ482" i="267"/>
  <c r="BS482" i="267" s="1"/>
  <c r="CJ482" i="267"/>
  <c r="BW484" i="267"/>
  <c r="CJ484" i="267"/>
  <c r="BI485" i="267"/>
  <c r="BJ485" i="267" s="1"/>
  <c r="CA485" i="267"/>
  <c r="CO485" i="267"/>
  <c r="CJ486" i="267"/>
  <c r="BW488" i="267"/>
  <c r="CJ488" i="267"/>
  <c r="CE489" i="267"/>
  <c r="CJ489" i="267"/>
  <c r="BC490" i="267"/>
  <c r="BI492" i="267"/>
  <c r="BJ492" i="267" s="1"/>
  <c r="BW492" i="267"/>
  <c r="CJ492" i="267"/>
  <c r="CJ494" i="267"/>
  <c r="BC496" i="267"/>
  <c r="CE497" i="267"/>
  <c r="CJ497" i="267"/>
  <c r="CJ498" i="267"/>
  <c r="BW500" i="267"/>
  <c r="CJ500" i="267"/>
  <c r="BI501" i="267"/>
  <c r="BJ501" i="267" s="1"/>
  <c r="BC503" i="267"/>
  <c r="BI503" i="267"/>
  <c r="BJ503" i="267" s="1"/>
  <c r="AY504" i="267"/>
  <c r="BQ504" i="267"/>
  <c r="BS504" i="267" s="1"/>
  <c r="CA504" i="267"/>
  <c r="CA505" i="267"/>
  <c r="CA507" i="267"/>
  <c r="CE508" i="267"/>
  <c r="CA509" i="267"/>
  <c r="AY511" i="267"/>
  <c r="BI512" i="267"/>
  <c r="BJ512" i="267" s="1"/>
  <c r="BW512" i="267"/>
  <c r="BQ513" i="267"/>
  <c r="BS513" i="267" s="1"/>
  <c r="BC515" i="267"/>
  <c r="AY516" i="267"/>
  <c r="BC519" i="267"/>
  <c r="BI519" i="267"/>
  <c r="BJ519" i="267" s="1"/>
  <c r="BI520" i="267"/>
  <c r="BJ520" i="267" s="1"/>
  <c r="BQ521" i="267"/>
  <c r="BS521" i="267" s="1"/>
  <c r="BI523" i="267"/>
  <c r="BJ523" i="267" s="1"/>
  <c r="BW523" i="267"/>
  <c r="AY524" i="267"/>
  <c r="CJ525" i="267"/>
  <c r="BW526" i="267"/>
  <c r="CJ526" i="267"/>
  <c r="CJ527" i="267"/>
  <c r="BC528" i="267"/>
  <c r="BI530" i="267"/>
  <c r="BJ530" i="267" s="1"/>
  <c r="CJ531" i="267"/>
  <c r="BW533" i="267"/>
  <c r="CJ533" i="267"/>
  <c r="BQ536" i="267"/>
  <c r="BS536" i="267" s="1"/>
  <c r="CO536" i="267"/>
  <c r="CJ537" i="267"/>
  <c r="BI538" i="267"/>
  <c r="BJ538" i="267" s="1"/>
  <c r="BW538" i="267"/>
  <c r="BQ540" i="267"/>
  <c r="BS540" i="267" s="1"/>
  <c r="BC541" i="267"/>
  <c r="BW542" i="267"/>
  <c r="CA543" i="267"/>
  <c r="CO544" i="267"/>
  <c r="BQ545" i="267"/>
  <c r="BS545" i="267" s="1"/>
  <c r="BI546" i="267"/>
  <c r="BJ546" i="267" s="1"/>
  <c r="BW546" i="267"/>
  <c r="CJ547" i="267"/>
  <c r="CO549" i="267"/>
  <c r="BQ551" i="267"/>
  <c r="BS551" i="267" s="1"/>
  <c r="CA551" i="267"/>
  <c r="BQ552" i="267"/>
  <c r="BS552" i="267" s="1"/>
  <c r="CO552" i="267"/>
  <c r="BQ554" i="267"/>
  <c r="BS554" i="267" s="1"/>
  <c r="BQ555" i="267"/>
  <c r="BS555" i="267" s="1"/>
  <c r="CA555" i="267"/>
  <c r="CJ556" i="267"/>
  <c r="CJ557" i="267"/>
  <c r="BC558" i="267"/>
  <c r="CA560" i="267"/>
  <c r="BQ561" i="267"/>
  <c r="BS561" i="267" s="1"/>
  <c r="CJ563" i="267"/>
  <c r="CO564" i="267"/>
  <c r="CJ568" i="267"/>
  <c r="CO570" i="267"/>
  <c r="BQ572" i="267"/>
  <c r="BS572" i="267" s="1"/>
  <c r="CE572" i="267"/>
  <c r="BC576" i="267"/>
  <c r="BQ576" i="267"/>
  <c r="BS576" i="267" s="1"/>
  <c r="CO580" i="267"/>
  <c r="CA583" i="267"/>
  <c r="CE584" i="267"/>
  <c r="BC585" i="267"/>
  <c r="CO586" i="267"/>
  <c r="BC588" i="267"/>
  <c r="BI590" i="267"/>
  <c r="BJ590" i="267" s="1"/>
  <c r="BW590" i="267"/>
  <c r="BC594" i="267"/>
  <c r="BI594" i="267"/>
  <c r="BJ594" i="267" s="1"/>
  <c r="BW594" i="267"/>
  <c r="BQ595" i="267"/>
  <c r="BS595" i="267" s="1"/>
  <c r="CA595" i="267"/>
  <c r="BC598" i="267"/>
  <c r="BW598" i="267"/>
  <c r="CO598" i="267"/>
  <c r="BQ599" i="267"/>
  <c r="BS599" i="267" s="1"/>
  <c r="CO600" i="267"/>
  <c r="CE604" i="267"/>
  <c r="BC605" i="267"/>
  <c r="BQ607" i="267"/>
  <c r="BS607" i="267" s="1"/>
  <c r="CJ607" i="267"/>
  <c r="BQ608" i="267"/>
  <c r="BS608" i="267" s="1"/>
  <c r="BQ611" i="267"/>
  <c r="BS611" i="267" s="1"/>
  <c r="CA611" i="267"/>
  <c r="CJ612" i="267"/>
  <c r="BI613" i="267"/>
  <c r="BJ613" i="267" s="1"/>
  <c r="BI614" i="267"/>
  <c r="BJ614" i="267" s="1"/>
  <c r="BI616" i="267"/>
  <c r="BJ616" i="267" s="1"/>
  <c r="CO617" i="267"/>
  <c r="CO618" i="267"/>
  <c r="BC620" i="267"/>
  <c r="BI623" i="267"/>
  <c r="BJ623" i="267" s="1"/>
  <c r="CJ623" i="267"/>
  <c r="BQ624" i="267"/>
  <c r="BS624" i="267" s="1"/>
  <c r="CE628" i="267"/>
  <c r="BI629" i="267"/>
  <c r="BJ629" i="267" s="1"/>
  <c r="BI630" i="267"/>
  <c r="BJ630" i="267" s="1"/>
  <c r="BC632" i="267"/>
  <c r="CJ632" i="267"/>
  <c r="BI633" i="267"/>
  <c r="BJ633" i="267" s="1"/>
  <c r="CO634" i="267"/>
  <c r="BC636" i="267"/>
  <c r="BI639" i="267"/>
  <c r="BJ639" i="267" s="1"/>
  <c r="CA640" i="267"/>
  <c r="BQ641" i="267"/>
  <c r="BS641" i="267" s="1"/>
  <c r="BI643" i="267"/>
  <c r="BJ643" i="267" s="1"/>
  <c r="CJ648" i="267"/>
  <c r="CL648" i="267"/>
  <c r="CO648" i="267" s="1"/>
  <c r="BQ650" i="267"/>
  <c r="BS650" i="267" s="1"/>
  <c r="BW650" i="267"/>
  <c r="BI651" i="267"/>
  <c r="BJ651" i="267" s="1"/>
  <c r="CJ652" i="267"/>
  <c r="BQ653" i="267"/>
  <c r="BS653" i="267" s="1"/>
  <c r="BW654" i="267"/>
  <c r="BC660" i="267"/>
  <c r="BC661" i="267"/>
  <c r="BI664" i="267"/>
  <c r="BJ664" i="267" s="1"/>
  <c r="BI666" i="267"/>
  <c r="BJ666" i="267" s="1"/>
  <c r="BI667" i="267"/>
  <c r="BJ667" i="267" s="1"/>
  <c r="BC669" i="267"/>
  <c r="BI671" i="267"/>
  <c r="BJ671" i="267" s="1"/>
  <c r="CA671" i="267"/>
  <c r="BI673" i="267"/>
  <c r="BJ673" i="267" s="1"/>
  <c r="CE676" i="267"/>
  <c r="BQ686" i="267"/>
  <c r="BS686" i="267" s="1"/>
  <c r="CJ686" i="267"/>
  <c r="BC689" i="267"/>
  <c r="CJ692" i="267"/>
  <c r="CL692" i="267"/>
  <c r="CO692" i="267" s="1"/>
  <c r="BI694" i="267"/>
  <c r="BJ694" i="267" s="1"/>
  <c r="BI695" i="267"/>
  <c r="BJ695" i="267" s="1"/>
  <c r="BI702" i="267"/>
  <c r="BJ702" i="267" s="1"/>
  <c r="CA703" i="267"/>
  <c r="CO704" i="267"/>
  <c r="CJ708" i="267"/>
  <c r="CL708" i="267"/>
  <c r="CO708" i="267" s="1"/>
  <c r="BI710" i="267"/>
  <c r="BJ710" i="267" s="1"/>
  <c r="BQ712" i="267"/>
  <c r="BS712" i="267" s="1"/>
  <c r="BQ718" i="267"/>
  <c r="BS718" i="267" s="1"/>
  <c r="BC719" i="267"/>
  <c r="CA723" i="267"/>
  <c r="BC728" i="267"/>
  <c r="BQ736" i="267"/>
  <c r="BS736" i="267" s="1"/>
  <c r="CA739" i="267"/>
  <c r="BC747" i="267"/>
  <c r="BC749" i="267"/>
  <c r="CJ750" i="267"/>
  <c r="CL750" i="267"/>
  <c r="CO750" i="267" s="1"/>
  <c r="CE764" i="267"/>
  <c r="BC784" i="267"/>
  <c r="CE787" i="267"/>
  <c r="CJ790" i="267"/>
  <c r="CL790" i="267"/>
  <c r="CO790" i="267" s="1"/>
  <c r="CO791" i="267"/>
  <c r="CA802" i="267"/>
  <c r="CL813" i="267"/>
  <c r="CO813" i="267" s="1"/>
  <c r="CJ813" i="267"/>
  <c r="BQ814" i="267"/>
  <c r="BS814" i="267" s="1"/>
  <c r="CO816" i="267"/>
  <c r="BC826" i="267"/>
  <c r="BI829" i="267"/>
  <c r="BJ829" i="267" s="1"/>
  <c r="BI841" i="267"/>
  <c r="BJ841" i="267" s="1"/>
  <c r="CL845" i="267"/>
  <c r="CO845" i="267" s="1"/>
  <c r="CJ845" i="267"/>
  <c r="BQ846" i="267"/>
  <c r="BS846" i="267" s="1"/>
  <c r="BQ858" i="267"/>
  <c r="BS858" i="267" s="1"/>
  <c r="BI868" i="267"/>
  <c r="BJ868" i="267" s="1"/>
  <c r="CL880" i="267"/>
  <c r="CO880" i="267" s="1"/>
  <c r="CJ880" i="267"/>
  <c r="CA884" i="267"/>
  <c r="BC892" i="267"/>
  <c r="BI917" i="267"/>
  <c r="BJ917" i="267" s="1"/>
  <c r="BC938" i="267"/>
  <c r="CJ946" i="267"/>
  <c r="CL946" i="267"/>
  <c r="CO946" i="267" s="1"/>
  <c r="CL947" i="267"/>
  <c r="CO947" i="267" s="1"/>
  <c r="CJ947" i="267"/>
  <c r="CE642" i="267"/>
  <c r="AY643" i="267"/>
  <c r="BW647" i="267"/>
  <c r="CE647" i="267"/>
  <c r="BI649" i="267"/>
  <c r="BJ649" i="267" s="1"/>
  <c r="CA649" i="267"/>
  <c r="AY651" i="267"/>
  <c r="CA653" i="267"/>
  <c r="BW655" i="267"/>
  <c r="CE656" i="267"/>
  <c r="BC657" i="267"/>
  <c r="BI658" i="267"/>
  <c r="BJ658" i="267" s="1"/>
  <c r="CA658" i="267"/>
  <c r="BI659" i="267"/>
  <c r="BJ659" i="267" s="1"/>
  <c r="CA659" i="267"/>
  <c r="BI661" i="267"/>
  <c r="BJ661" i="267" s="1"/>
  <c r="CA661" i="267"/>
  <c r="BI662" i="267"/>
  <c r="BJ662" i="267" s="1"/>
  <c r="BW662" i="267"/>
  <c r="CE662" i="267"/>
  <c r="BW666" i="267"/>
  <c r="CE666" i="267"/>
  <c r="BQ667" i="267"/>
  <c r="BS667" i="267" s="1"/>
  <c r="CO667" i="267"/>
  <c r="BQ668" i="267"/>
  <c r="BS668" i="267" s="1"/>
  <c r="CE668" i="267"/>
  <c r="CJ669" i="267"/>
  <c r="BI672" i="267"/>
  <c r="BJ672" i="267" s="1"/>
  <c r="BC673" i="267"/>
  <c r="BQ676" i="267"/>
  <c r="BS676" i="267" s="1"/>
  <c r="BW677" i="267"/>
  <c r="CE677" i="267"/>
  <c r="BW678" i="267"/>
  <c r="BI679" i="267"/>
  <c r="BJ679" i="267" s="1"/>
  <c r="BQ679" i="267"/>
  <c r="BS679" i="267" s="1"/>
  <c r="CJ679" i="267"/>
  <c r="CA681" i="267"/>
  <c r="BI682" i="267"/>
  <c r="BJ682" i="267" s="1"/>
  <c r="BW683" i="267"/>
  <c r="CE683" i="267"/>
  <c r="BW684" i="267"/>
  <c r="CJ684" i="267"/>
  <c r="BC685" i="267"/>
  <c r="BI685" i="267"/>
  <c r="BJ685" i="267" s="1"/>
  <c r="BI686" i="267"/>
  <c r="BJ686" i="267" s="1"/>
  <c r="BI688" i="267"/>
  <c r="BJ688" i="267" s="1"/>
  <c r="CJ688" i="267"/>
  <c r="CA690" i="267"/>
  <c r="BI691" i="267"/>
  <c r="BJ691" i="267" s="1"/>
  <c r="CA691" i="267"/>
  <c r="BQ692" i="267"/>
  <c r="BS692" i="267" s="1"/>
  <c r="CE692" i="267"/>
  <c r="CA693" i="267"/>
  <c r="AY695" i="267"/>
  <c r="BQ695" i="267"/>
  <c r="BS695" i="267" s="1"/>
  <c r="BC696" i="267"/>
  <c r="BQ699" i="267"/>
  <c r="BS699" i="267" s="1"/>
  <c r="CA699" i="267"/>
  <c r="BW700" i="267"/>
  <c r="CJ700" i="267"/>
  <c r="CA701" i="267"/>
  <c r="BI703" i="267"/>
  <c r="BJ703" i="267" s="1"/>
  <c r="BI704" i="267"/>
  <c r="BJ704" i="267" s="1"/>
  <c r="CA706" i="267"/>
  <c r="BI707" i="267"/>
  <c r="BJ707" i="267" s="1"/>
  <c r="BQ707" i="267"/>
  <c r="BS707" i="267" s="1"/>
  <c r="CA707" i="267"/>
  <c r="BQ708" i="267"/>
  <c r="BS708" i="267" s="1"/>
  <c r="CE708" i="267"/>
  <c r="BQ710" i="267"/>
  <c r="BS710" i="267" s="1"/>
  <c r="BW711" i="267"/>
  <c r="CE711" i="267"/>
  <c r="CA712" i="267"/>
  <c r="BQ713" i="267"/>
  <c r="BS713" i="267" s="1"/>
  <c r="BW715" i="267"/>
  <c r="CJ715" i="267"/>
  <c r="CE716" i="267"/>
  <c r="CJ717" i="267"/>
  <c r="BC720" i="267"/>
  <c r="CE720" i="267"/>
  <c r="BC721" i="267"/>
  <c r="CE722" i="267"/>
  <c r="AY723" i="267"/>
  <c r="CE724" i="267"/>
  <c r="BC725" i="267"/>
  <c r="CO725" i="267"/>
  <c r="BI726" i="267"/>
  <c r="BJ726" i="267" s="1"/>
  <c r="BW726" i="267"/>
  <c r="CE726" i="267"/>
  <c r="AY728" i="267"/>
  <c r="CE729" i="267"/>
  <c r="BW732" i="267"/>
  <c r="AY733" i="267"/>
  <c r="CA735" i="267"/>
  <c r="CE736" i="267"/>
  <c r="BC737" i="267"/>
  <c r="BW737" i="267"/>
  <c r="CE737" i="267"/>
  <c r="CJ737" i="267"/>
  <c r="BC738" i="267"/>
  <c r="BQ738" i="267"/>
  <c r="BS738" i="267" s="1"/>
  <c r="CA741" i="267"/>
  <c r="AY745" i="267"/>
  <c r="CJ745" i="267"/>
  <c r="BQ747" i="267"/>
  <c r="BS747" i="267" s="1"/>
  <c r="CA747" i="267"/>
  <c r="CO748" i="267"/>
  <c r="AY749" i="267"/>
  <c r="CO749" i="267"/>
  <c r="BW750" i="267"/>
  <c r="BC751" i="267"/>
  <c r="CA751" i="267"/>
  <c r="CA752" i="267"/>
  <c r="CO752" i="267"/>
  <c r="CO755" i="267"/>
  <c r="CE759" i="267"/>
  <c r="AY760" i="267"/>
  <c r="BW760" i="267"/>
  <c r="AY761" i="267"/>
  <c r="BC762" i="267"/>
  <c r="BI762" i="267"/>
  <c r="BJ762" i="267" s="1"/>
  <c r="BW762" i="267"/>
  <c r="CE762" i="267"/>
  <c r="AY765" i="267"/>
  <c r="CO765" i="267"/>
  <c r="BC766" i="267"/>
  <c r="BQ766" i="267"/>
  <c r="BS766" i="267" s="1"/>
  <c r="CA766" i="267"/>
  <c r="BQ767" i="267"/>
  <c r="BS767" i="267" s="1"/>
  <c r="BW767" i="267"/>
  <c r="AY768" i="267"/>
  <c r="CA768" i="267"/>
  <c r="CO768" i="267"/>
  <c r="BW769" i="267"/>
  <c r="CE769" i="267"/>
  <c r="CJ769" i="267"/>
  <c r="BI770" i="267"/>
  <c r="BJ770" i="267" s="1"/>
  <c r="CO771" i="267"/>
  <c r="BC772" i="267"/>
  <c r="BI775" i="267"/>
  <c r="BJ775" i="267" s="1"/>
  <c r="CA777" i="267"/>
  <c r="BC778" i="267"/>
  <c r="BI778" i="267"/>
  <c r="BJ778" i="267" s="1"/>
  <c r="BW778" i="267"/>
  <c r="CE778" i="267"/>
  <c r="BQ779" i="267"/>
  <c r="BS779" i="267" s="1"/>
  <c r="BW780" i="267"/>
  <c r="CJ780" i="267"/>
  <c r="BC781" i="267"/>
  <c r="BI781" i="267"/>
  <c r="BJ781" i="267" s="1"/>
  <c r="BQ782" i="267"/>
  <c r="BS782" i="267" s="1"/>
  <c r="CA782" i="267"/>
  <c r="CJ782" i="267"/>
  <c r="BQ783" i="267"/>
  <c r="BS783" i="267" s="1"/>
  <c r="BW783" i="267"/>
  <c r="AY784" i="267"/>
  <c r="BQ784" i="267"/>
  <c r="BS784" i="267" s="1"/>
  <c r="CA786" i="267"/>
  <c r="BQ787" i="267"/>
  <c r="BS787" i="267" s="1"/>
  <c r="CO789" i="267"/>
  <c r="BQ790" i="267"/>
  <c r="BS790" i="267" s="1"/>
  <c r="CE790" i="267"/>
  <c r="BC791" i="267"/>
  <c r="BI791" i="267"/>
  <c r="BJ791" i="267" s="1"/>
  <c r="BW792" i="267"/>
  <c r="BC793" i="267"/>
  <c r="CA793" i="267"/>
  <c r="BI796" i="267"/>
  <c r="BJ796" i="267" s="1"/>
  <c r="CO797" i="267"/>
  <c r="CE798" i="267"/>
  <c r="BW800" i="267"/>
  <c r="BI801" i="267"/>
  <c r="BJ801" i="267" s="1"/>
  <c r="CJ801" i="267"/>
  <c r="BC802" i="267"/>
  <c r="CE803" i="267"/>
  <c r="CJ805" i="267"/>
  <c r="BQ806" i="267"/>
  <c r="BS806" i="267" s="1"/>
  <c r="BC807" i="267"/>
  <c r="CA807" i="267"/>
  <c r="CA808" i="267"/>
  <c r="CJ808" i="267"/>
  <c r="BI809" i="267"/>
  <c r="BJ809" i="267" s="1"/>
  <c r="AY810" i="267"/>
  <c r="BQ810" i="267"/>
  <c r="BS810" i="267" s="1"/>
  <c r="BI811" i="267"/>
  <c r="BJ811" i="267" s="1"/>
  <c r="BW819" i="267"/>
  <c r="CJ819" i="267"/>
  <c r="BQ821" i="267"/>
  <c r="BS821" i="267" s="1"/>
  <c r="CA821" i="267"/>
  <c r="BW822" i="267"/>
  <c r="CJ822" i="267"/>
  <c r="CO823" i="267"/>
  <c r="BC824" i="267"/>
  <c r="BQ824" i="267"/>
  <c r="BS824" i="267" s="1"/>
  <c r="CA824" i="267"/>
  <c r="CJ824" i="267"/>
  <c r="BQ825" i="267"/>
  <c r="BS825" i="267" s="1"/>
  <c r="BW825" i="267"/>
  <c r="AY826" i="267"/>
  <c r="CA826" i="267"/>
  <c r="CO826" i="267"/>
  <c r="CE828" i="267"/>
  <c r="AY829" i="267"/>
  <c r="BW830" i="267"/>
  <c r="BQ831" i="267"/>
  <c r="BS831" i="267" s="1"/>
  <c r="BW831" i="267"/>
  <c r="BI833" i="267"/>
  <c r="BJ833" i="267" s="1"/>
  <c r="CA834" i="267"/>
  <c r="BQ835" i="267"/>
  <c r="BS835" i="267" s="1"/>
  <c r="CA838" i="267"/>
  <c r="CJ839" i="267"/>
  <c r="BW840" i="267"/>
  <c r="CA841" i="267"/>
  <c r="CE842" i="267"/>
  <c r="BC843" i="267"/>
  <c r="BI844" i="267"/>
  <c r="BJ844" i="267" s="1"/>
  <c r="BQ847" i="267"/>
  <c r="BS847" i="267" s="1"/>
  <c r="BW847" i="267"/>
  <c r="CE848" i="267"/>
  <c r="CJ849" i="267"/>
  <c r="BQ850" i="267"/>
  <c r="BS850" i="267" s="1"/>
  <c r="CE851" i="267"/>
  <c r="CJ855" i="267"/>
  <c r="BW859" i="267"/>
  <c r="BC861" i="267"/>
  <c r="BW861" i="267"/>
  <c r="CL863" i="267"/>
  <c r="CO863" i="267" s="1"/>
  <c r="CJ863" i="267"/>
  <c r="BW869" i="267"/>
  <c r="BQ870" i="267"/>
  <c r="BS870" i="267" s="1"/>
  <c r="BQ872" i="267"/>
  <c r="BS872" i="267" s="1"/>
  <c r="CO872" i="267"/>
  <c r="CL873" i="267"/>
  <c r="CO873" i="267" s="1"/>
  <c r="CJ873" i="267"/>
  <c r="AY874" i="267"/>
  <c r="BQ875" i="267"/>
  <c r="BS875" i="267" s="1"/>
  <c r="BW875" i="267"/>
  <c r="CE875" i="267"/>
  <c r="BC877" i="267"/>
  <c r="CJ877" i="267"/>
  <c r="BI880" i="267"/>
  <c r="BJ880" i="267" s="1"/>
  <c r="BW882" i="267"/>
  <c r="CE882" i="267"/>
  <c r="BQ885" i="267"/>
  <c r="BS885" i="267" s="1"/>
  <c r="BI886" i="267"/>
  <c r="BJ886" i="267" s="1"/>
  <c r="CO886" i="267"/>
  <c r="BI887" i="267"/>
  <c r="BJ887" i="267" s="1"/>
  <c r="CE888" i="267"/>
  <c r="BW892" i="267"/>
  <c r="CA896" i="267"/>
  <c r="BI897" i="267"/>
  <c r="BJ897" i="267" s="1"/>
  <c r="AY898" i="267"/>
  <c r="BC901" i="267"/>
  <c r="AY908" i="267"/>
  <c r="CA909" i="267"/>
  <c r="BC910" i="267"/>
  <c r="CA911" i="267"/>
  <c r="BI912" i="267"/>
  <c r="BJ912" i="267" s="1"/>
  <c r="CO912" i="267"/>
  <c r="AY916" i="267"/>
  <c r="BW917" i="267"/>
  <c r="BW919" i="267"/>
  <c r="BI920" i="267"/>
  <c r="BJ920" i="267" s="1"/>
  <c r="CO920" i="267"/>
  <c r="BI923" i="267"/>
  <c r="BJ923" i="267" s="1"/>
  <c r="BW924" i="267"/>
  <c r="BC926" i="267"/>
  <c r="AY927" i="267"/>
  <c r="CA929" i="267"/>
  <c r="BI932" i="267"/>
  <c r="BJ932" i="267" s="1"/>
  <c r="CL934" i="267"/>
  <c r="CO934" i="267" s="1"/>
  <c r="CJ934" i="267"/>
  <c r="BQ935" i="267"/>
  <c r="BS935" i="267" s="1"/>
  <c r="CO935" i="267"/>
  <c r="BQ937" i="267"/>
  <c r="BS937" i="267" s="1"/>
  <c r="BW937" i="267"/>
  <c r="AY939" i="267"/>
  <c r="BI954" i="267"/>
  <c r="BJ954" i="267" s="1"/>
  <c r="BQ962" i="267"/>
  <c r="BS962" i="267" s="1"/>
  <c r="CL971" i="267"/>
  <c r="CO971" i="267" s="1"/>
  <c r="CJ971" i="267"/>
  <c r="AY978" i="267"/>
  <c r="CA986" i="267"/>
  <c r="CJ986" i="267"/>
  <c r="CL986" i="267"/>
  <c r="CO986" i="267" s="1"/>
  <c r="BB1000" i="267"/>
  <c r="BC1000" i="267" s="1"/>
  <c r="AY1000" i="267"/>
  <c r="BQ715" i="267"/>
  <c r="BS715" i="267" s="1"/>
  <c r="CJ716" i="267"/>
  <c r="BC717" i="267"/>
  <c r="BI717" i="267"/>
  <c r="BJ717" i="267" s="1"/>
  <c r="BI718" i="267"/>
  <c r="BJ718" i="267" s="1"/>
  <c r="BI719" i="267"/>
  <c r="BJ719" i="267" s="1"/>
  <c r="CJ720" i="267"/>
  <c r="BI721" i="267"/>
  <c r="BJ721" i="267" s="1"/>
  <c r="BC722" i="267"/>
  <c r="BQ722" i="267"/>
  <c r="BS722" i="267" s="1"/>
  <c r="BI725" i="267"/>
  <c r="BJ725" i="267" s="1"/>
  <c r="BQ726" i="267"/>
  <c r="BS726" i="267" s="1"/>
  <c r="BQ727" i="267"/>
  <c r="BS727" i="267" s="1"/>
  <c r="BQ728" i="267"/>
  <c r="BS728" i="267" s="1"/>
  <c r="CJ729" i="267"/>
  <c r="CJ733" i="267"/>
  <c r="BI734" i="267"/>
  <c r="BJ734" i="267" s="1"/>
  <c r="BI736" i="267"/>
  <c r="BJ736" i="267" s="1"/>
  <c r="CJ736" i="267"/>
  <c r="BI740" i="267"/>
  <c r="BJ740" i="267" s="1"/>
  <c r="BI743" i="267"/>
  <c r="BJ743" i="267" s="1"/>
  <c r="BW743" i="267"/>
  <c r="CJ744" i="267"/>
  <c r="BQ745" i="267"/>
  <c r="BS745" i="267" s="1"/>
  <c r="BI746" i="267"/>
  <c r="BJ746" i="267" s="1"/>
  <c r="BW746" i="267"/>
  <c r="CE748" i="267"/>
  <c r="CJ749" i="267"/>
  <c r="BC752" i="267"/>
  <c r="CE752" i="267"/>
  <c r="CJ753" i="267"/>
  <c r="BQ757" i="267"/>
  <c r="BS757" i="267" s="1"/>
  <c r="BI759" i="267"/>
  <c r="BJ759" i="267" s="1"/>
  <c r="CA760" i="267"/>
  <c r="BQ761" i="267"/>
  <c r="BS761" i="267" s="1"/>
  <c r="BC763" i="267"/>
  <c r="CJ765" i="267"/>
  <c r="BW766" i="267"/>
  <c r="CA767" i="267"/>
  <c r="CE768" i="267"/>
  <c r="BQ773" i="267"/>
  <c r="BS773" i="267" s="1"/>
  <c r="CJ775" i="267"/>
  <c r="BQ776" i="267"/>
  <c r="BS776" i="267" s="1"/>
  <c r="CE777" i="267"/>
  <c r="BC782" i="267"/>
  <c r="BW782" i="267"/>
  <c r="CO782" i="267"/>
  <c r="CA783" i="267"/>
  <c r="CJ785" i="267"/>
  <c r="CO786" i="267"/>
  <c r="BI788" i="267"/>
  <c r="BJ788" i="267" s="1"/>
  <c r="BW788" i="267"/>
  <c r="BC792" i="267"/>
  <c r="BI794" i="267"/>
  <c r="BJ794" i="267" s="1"/>
  <c r="BC795" i="267"/>
  <c r="BI800" i="267"/>
  <c r="BJ800" i="267" s="1"/>
  <c r="CO801" i="267"/>
  <c r="CJ803" i="267"/>
  <c r="BQ805" i="267"/>
  <c r="BS805" i="267" s="1"/>
  <c r="CO805" i="267"/>
  <c r="BC808" i="267"/>
  <c r="BW808" i="267"/>
  <c r="CO808" i="267"/>
  <c r="BQ809" i="267"/>
  <c r="BS809" i="267" s="1"/>
  <c r="CJ809" i="267"/>
  <c r="CO810" i="267"/>
  <c r="BC812" i="267"/>
  <c r="BQ812" i="267"/>
  <c r="BS812" i="267" s="1"/>
  <c r="BI813" i="267"/>
  <c r="BJ813" i="267" s="1"/>
  <c r="BI814" i="267"/>
  <c r="BJ814" i="267" s="1"/>
  <c r="BQ815" i="267"/>
  <c r="BS815" i="267" s="1"/>
  <c r="BI817" i="267"/>
  <c r="BJ817" i="267" s="1"/>
  <c r="BW817" i="267"/>
  <c r="CJ818" i="267"/>
  <c r="CJ823" i="267"/>
  <c r="BW824" i="267"/>
  <c r="CO824" i="267"/>
  <c r="CA825" i="267"/>
  <c r="CE826" i="267"/>
  <c r="BC827" i="267"/>
  <c r="CJ827" i="267"/>
  <c r="BQ828" i="267"/>
  <c r="BS828" i="267" s="1"/>
  <c r="BI830" i="267"/>
  <c r="BJ830" i="267" s="1"/>
  <c r="CJ830" i="267"/>
  <c r="BC831" i="267"/>
  <c r="BI832" i="267"/>
  <c r="BJ832" i="267" s="1"/>
  <c r="BW832" i="267"/>
  <c r="CJ833" i="267"/>
  <c r="BQ834" i="267"/>
  <c r="BS834" i="267" s="1"/>
  <c r="CE838" i="267"/>
  <c r="BI839" i="267"/>
  <c r="BJ839" i="267" s="1"/>
  <c r="BI840" i="267"/>
  <c r="BJ840" i="267" s="1"/>
  <c r="BC842" i="267"/>
  <c r="CJ842" i="267"/>
  <c r="BI843" i="267"/>
  <c r="BJ843" i="267" s="1"/>
  <c r="BI846" i="267"/>
  <c r="BJ846" i="267" s="1"/>
  <c r="CJ846" i="267"/>
  <c r="BI848" i="267"/>
  <c r="BJ848" i="267" s="1"/>
  <c r="CO849" i="267"/>
  <c r="CJ851" i="267"/>
  <c r="BC853" i="267"/>
  <c r="BC855" i="267"/>
  <c r="BI855" i="267"/>
  <c r="BJ855" i="267" s="1"/>
  <c r="BI856" i="267"/>
  <c r="BJ856" i="267" s="1"/>
  <c r="BI857" i="267"/>
  <c r="BJ857" i="267" s="1"/>
  <c r="CA861" i="267"/>
  <c r="BQ864" i="267"/>
  <c r="BS864" i="267" s="1"/>
  <c r="BW864" i="267"/>
  <c r="BI865" i="267"/>
  <c r="BJ865" i="267" s="1"/>
  <c r="BW865" i="267"/>
  <c r="BC866" i="267"/>
  <c r="BC872" i="267"/>
  <c r="BQ874" i="267"/>
  <c r="BS874" i="267" s="1"/>
  <c r="BQ879" i="267"/>
  <c r="BS879" i="267" s="1"/>
  <c r="BC882" i="267"/>
  <c r="BI883" i="267"/>
  <c r="BJ883" i="267" s="1"/>
  <c r="BI884" i="267"/>
  <c r="BJ884" i="267" s="1"/>
  <c r="BQ887" i="267"/>
  <c r="BS887" i="267" s="1"/>
  <c r="CL889" i="267"/>
  <c r="CO889" i="267" s="1"/>
  <c r="CJ889" i="267"/>
  <c r="BQ894" i="267"/>
  <c r="BS894" i="267" s="1"/>
  <c r="CL906" i="267"/>
  <c r="CO906" i="267" s="1"/>
  <c r="CJ906" i="267"/>
  <c r="BI913" i="267"/>
  <c r="BJ913" i="267" s="1"/>
  <c r="CJ917" i="267"/>
  <c r="CL917" i="267"/>
  <c r="CO917" i="267" s="1"/>
  <c r="BQ922" i="267"/>
  <c r="BS922" i="267" s="1"/>
  <c r="CA922" i="267"/>
  <c r="CA940" i="267"/>
  <c r="CL943" i="267"/>
  <c r="CO943" i="267" s="1"/>
  <c r="CJ943" i="267"/>
  <c r="BC980" i="267"/>
  <c r="CL996" i="267"/>
  <c r="CO996" i="267" s="1"/>
  <c r="CJ996" i="267"/>
  <c r="CJ858" i="267"/>
  <c r="BI859" i="267"/>
  <c r="BC860" i="267"/>
  <c r="BQ860" i="267"/>
  <c r="BS860" i="267" s="1"/>
  <c r="CA863" i="267"/>
  <c r="BQ866" i="267"/>
  <c r="BS866" i="267" s="1"/>
  <c r="CE867" i="267"/>
  <c r="CE868" i="267"/>
  <c r="BI869" i="267"/>
  <c r="BJ869" i="267" s="1"/>
  <c r="CJ869" i="267"/>
  <c r="BC870" i="267"/>
  <c r="BI871" i="267"/>
  <c r="BJ871" i="267" s="1"/>
  <c r="BW871" i="267"/>
  <c r="CE871" i="267"/>
  <c r="CJ872" i="267"/>
  <c r="BQ873" i="267"/>
  <c r="BS873" i="267" s="1"/>
  <c r="CA874" i="267"/>
  <c r="BW876" i="267"/>
  <c r="AY877" i="267"/>
  <c r="CE877" i="267"/>
  <c r="BI878" i="267"/>
  <c r="BJ878" i="267" s="1"/>
  <c r="BI879" i="267"/>
  <c r="BJ879" i="267" s="1"/>
  <c r="BC881" i="267"/>
  <c r="CJ881" i="267"/>
  <c r="BI882" i="267"/>
  <c r="BJ882" i="267" s="1"/>
  <c r="CE883" i="267"/>
  <c r="AY884" i="267"/>
  <c r="BC885" i="267"/>
  <c r="BI888" i="267"/>
  <c r="BJ888" i="267" s="1"/>
  <c r="CA890" i="267"/>
  <c r="BC891" i="267"/>
  <c r="BI891" i="267"/>
  <c r="BJ891" i="267" s="1"/>
  <c r="BW891" i="267"/>
  <c r="CE891" i="267"/>
  <c r="BQ892" i="267"/>
  <c r="BS892" i="267" s="1"/>
  <c r="BC894" i="267"/>
  <c r="BW894" i="267"/>
  <c r="CE894" i="267"/>
  <c r="BC895" i="267"/>
  <c r="BQ895" i="267"/>
  <c r="BS895" i="267" s="1"/>
  <c r="BC898" i="267"/>
  <c r="CO898" i="267"/>
  <c r="BQ899" i="267"/>
  <c r="BS899" i="267" s="1"/>
  <c r="CJ900" i="267"/>
  <c r="BQ901" i="267"/>
  <c r="BS901" i="267" s="1"/>
  <c r="CE903" i="267"/>
  <c r="BW904" i="267"/>
  <c r="AY905" i="267"/>
  <c r="CE905" i="267"/>
  <c r="CA906" i="267"/>
  <c r="BQ908" i="267"/>
  <c r="BS908" i="267" s="1"/>
  <c r="BW909" i="267"/>
  <c r="CE909" i="267"/>
  <c r="BC911" i="267"/>
  <c r="CJ912" i="267"/>
  <c r="CJ913" i="267"/>
  <c r="AY915" i="267"/>
  <c r="BC916" i="267"/>
  <c r="CA916" i="267"/>
  <c r="BC918" i="267"/>
  <c r="AY919" i="267"/>
  <c r="CE920" i="267"/>
  <c r="CJ920" i="267"/>
  <c r="BI921" i="267"/>
  <c r="BJ921" i="267" s="1"/>
  <c r="BW921" i="267"/>
  <c r="CE921" i="267"/>
  <c r="BC922" i="267"/>
  <c r="BI922" i="267"/>
  <c r="BJ922" i="267" s="1"/>
  <c r="AY923" i="267"/>
  <c r="BQ923" i="267"/>
  <c r="BS923" i="267" s="1"/>
  <c r="CA923" i="267"/>
  <c r="BC924" i="267"/>
  <c r="CA924" i="267"/>
  <c r="CA926" i="267"/>
  <c r="CJ928" i="267"/>
  <c r="CE929" i="267"/>
  <c r="BQ930" i="267"/>
  <c r="BS930" i="267" s="1"/>
  <c r="BC931" i="267"/>
  <c r="CE932" i="267"/>
  <c r="CJ932" i="267"/>
  <c r="BQ933" i="267"/>
  <c r="BS933" i="267" s="1"/>
  <c r="CJ933" i="267"/>
  <c r="BW935" i="267"/>
  <c r="CJ935" i="267"/>
  <c r="BI936" i="267"/>
  <c r="BJ936" i="267" s="1"/>
  <c r="CA936" i="267"/>
  <c r="CO936" i="267"/>
  <c r="CJ937" i="267"/>
  <c r="BQ940" i="267"/>
  <c r="BS940" i="267" s="1"/>
  <c r="BI941" i="267"/>
  <c r="BJ941" i="267" s="1"/>
  <c r="CA941" i="267"/>
  <c r="BI947" i="267"/>
  <c r="BJ947" i="267" s="1"/>
  <c r="CE948" i="267"/>
  <c r="BC951" i="267"/>
  <c r="BI951" i="267"/>
  <c r="BJ951" i="267" s="1"/>
  <c r="BQ951" i="267"/>
  <c r="BS951" i="267" s="1"/>
  <c r="CE951" i="267"/>
  <c r="BI955" i="267"/>
  <c r="BJ955" i="267" s="1"/>
  <c r="BW955" i="267"/>
  <c r="CE955" i="267"/>
  <c r="BQ958" i="267"/>
  <c r="BS958" i="267" s="1"/>
  <c r="BW958" i="267"/>
  <c r="CE958" i="267"/>
  <c r="BC959" i="267"/>
  <c r="AY963" i="267"/>
  <c r="BC968" i="267"/>
  <c r="AY973" i="267"/>
  <c r="AY974" i="267"/>
  <c r="BW975" i="267"/>
  <c r="CE975" i="267"/>
  <c r="BQ977" i="267"/>
  <c r="BS977" i="267" s="1"/>
  <c r="BQ978" i="267"/>
  <c r="BS978" i="267" s="1"/>
  <c r="BW980" i="267"/>
  <c r="CE980" i="267"/>
  <c r="BW981" i="267"/>
  <c r="BC982" i="267"/>
  <c r="BC983" i="267"/>
  <c r="BC987" i="267"/>
  <c r="BI987" i="267"/>
  <c r="BJ987" i="267" s="1"/>
  <c r="CO989" i="267"/>
  <c r="BQ994" i="267"/>
  <c r="BS994" i="267" s="1"/>
  <c r="BC995" i="267"/>
  <c r="CJ1005" i="267"/>
  <c r="CL1005" i="267"/>
  <c r="CO1005" i="267" s="1"/>
  <c r="BC1007" i="267"/>
  <c r="CE890" i="267"/>
  <c r="BQ896" i="267"/>
  <c r="BS896" i="267" s="1"/>
  <c r="BW897" i="267"/>
  <c r="BQ900" i="267"/>
  <c r="BS900" i="267" s="1"/>
  <c r="CE902" i="267"/>
  <c r="BI903" i="267"/>
  <c r="BJ903" i="267" s="1"/>
  <c r="BQ904" i="267"/>
  <c r="BS904" i="267" s="1"/>
  <c r="CJ905" i="267"/>
  <c r="BI907" i="267"/>
  <c r="BJ907" i="267" s="1"/>
  <c r="CJ907" i="267"/>
  <c r="BC908" i="267"/>
  <c r="BI914" i="267"/>
  <c r="BJ914" i="267" s="1"/>
  <c r="CA918" i="267"/>
  <c r="BQ919" i="267"/>
  <c r="BS919" i="267" s="1"/>
  <c r="CO919" i="267"/>
  <c r="BQ921" i="267"/>
  <c r="BS921" i="267" s="1"/>
  <c r="CE923" i="267"/>
  <c r="BC927" i="267"/>
  <c r="BQ928" i="267"/>
  <c r="BS928" i="267" s="1"/>
  <c r="BI929" i="267"/>
  <c r="BJ929" i="267" s="1"/>
  <c r="BQ932" i="267"/>
  <c r="BS932" i="267" s="1"/>
  <c r="CO933" i="267"/>
  <c r="CO937" i="267"/>
  <c r="BI938" i="267"/>
  <c r="BJ938" i="267" s="1"/>
  <c r="BW938" i="267"/>
  <c r="CJ949" i="267"/>
  <c r="BC950" i="267"/>
  <c r="CJ957" i="267"/>
  <c r="CA959" i="267"/>
  <c r="CO960" i="267"/>
  <c r="CO961" i="267"/>
  <c r="CO965" i="267"/>
  <c r="BQ979" i="267"/>
  <c r="BS979" i="267" s="1"/>
  <c r="BC991" i="267"/>
  <c r="AY938" i="267"/>
  <c r="BI939" i="267"/>
  <c r="BJ939" i="267" s="1"/>
  <c r="BW939" i="267"/>
  <c r="CE939" i="267"/>
  <c r="BW940" i="267"/>
  <c r="AY941" i="267"/>
  <c r="CJ941" i="267"/>
  <c r="AY944" i="267"/>
  <c r="CA945" i="267"/>
  <c r="BC946" i="267"/>
  <c r="BW946" i="267"/>
  <c r="BQ947" i="267"/>
  <c r="BS947" i="267" s="1"/>
  <c r="BW947" i="267"/>
  <c r="CA948" i="267"/>
  <c r="CO948" i="267"/>
  <c r="CO951" i="267"/>
  <c r="CE952" i="267"/>
  <c r="BC953" i="267"/>
  <c r="CO953" i="267"/>
  <c r="AY955" i="267"/>
  <c r="BQ955" i="267"/>
  <c r="BS955" i="267" s="1"/>
  <c r="CJ955" i="267"/>
  <c r="BQ956" i="267"/>
  <c r="BS956" i="267" s="1"/>
  <c r="CE957" i="267"/>
  <c r="BI960" i="267"/>
  <c r="BJ960" i="267" s="1"/>
  <c r="BW960" i="267"/>
  <c r="CJ960" i="267"/>
  <c r="CJ962" i="267"/>
  <c r="BC964" i="267"/>
  <c r="CE965" i="267"/>
  <c r="CJ965" i="267"/>
  <c r="CJ966" i="267"/>
  <c r="BW968" i="267"/>
  <c r="CJ968" i="267"/>
  <c r="BI969" i="267"/>
  <c r="BJ969" i="267" s="1"/>
  <c r="BC971" i="267"/>
  <c r="BI971" i="267"/>
  <c r="BJ971" i="267" s="1"/>
  <c r="AY972" i="267"/>
  <c r="BQ972" i="267"/>
  <c r="BS972" i="267" s="1"/>
  <c r="CA972" i="267"/>
  <c r="BC973" i="267"/>
  <c r="CA973" i="267"/>
  <c r="CA975" i="267"/>
  <c r="CE976" i="267"/>
  <c r="BC977" i="267"/>
  <c r="CA977" i="267"/>
  <c r="CJ978" i="267"/>
  <c r="AY980" i="267"/>
  <c r="BC981" i="267"/>
  <c r="CA981" i="267"/>
  <c r="CE982" i="267"/>
  <c r="BQ984" i="267"/>
  <c r="BS984" i="267" s="1"/>
  <c r="CO984" i="267"/>
  <c r="CE985" i="267"/>
  <c r="CJ985" i="267"/>
  <c r="BI986" i="267"/>
  <c r="BJ986" i="267" s="1"/>
  <c r="BW986" i="267"/>
  <c r="CE986" i="267"/>
  <c r="BW987" i="267"/>
  <c r="AY988" i="267"/>
  <c r="BQ988" i="267"/>
  <c r="BS988" i="267" s="1"/>
  <c r="CA988" i="267"/>
  <c r="BQ989" i="267"/>
  <c r="BS989" i="267" s="1"/>
  <c r="BW989" i="267"/>
  <c r="CJ989" i="267"/>
  <c r="CE990" i="267"/>
  <c r="BI992" i="267"/>
  <c r="BJ992" i="267" s="1"/>
  <c r="CJ992" i="267"/>
  <c r="CE994" i="267"/>
  <c r="BQ997" i="267"/>
  <c r="BS997" i="267" s="1"/>
  <c r="BW997" i="267"/>
  <c r="CJ997" i="267"/>
  <c r="BB1004" i="267"/>
  <c r="BC1004" i="267" s="1"/>
  <c r="AY1004" i="267"/>
  <c r="BW1017" i="267"/>
  <c r="CL1018" i="267"/>
  <c r="CO1018" i="267" s="1"/>
  <c r="CJ1018" i="267"/>
  <c r="BB1020" i="267"/>
  <c r="BC1020" i="267" s="1"/>
  <c r="AY1020" i="267"/>
  <c r="CL1025" i="267"/>
  <c r="CO1025" i="267" s="1"/>
  <c r="CJ1025" i="267"/>
  <c r="BQ1026" i="267"/>
  <c r="BS1026" i="267" s="1"/>
  <c r="BQ1027" i="267"/>
  <c r="BS1027" i="267" s="1"/>
  <c r="BQ1030" i="267"/>
  <c r="BS1030" i="267" s="1"/>
  <c r="CA1030" i="267"/>
  <c r="BQ1031" i="267"/>
  <c r="BS1031" i="267" s="1"/>
  <c r="CO1031" i="267"/>
  <c r="BB1036" i="267"/>
  <c r="BC1036" i="267" s="1"/>
  <c r="AY1036" i="267"/>
  <c r="BW1048" i="267"/>
  <c r="CE1048" i="267"/>
  <c r="BI1049" i="267"/>
  <c r="BJ1049" i="267" s="1"/>
  <c r="BI959" i="267"/>
  <c r="BJ959" i="267" s="1"/>
  <c r="CJ961" i="267"/>
  <c r="BI963" i="267"/>
  <c r="BJ963" i="267" s="1"/>
  <c r="BI964" i="267"/>
  <c r="BJ964" i="267" s="1"/>
  <c r="BQ965" i="267"/>
  <c r="BS965" i="267" s="1"/>
  <c r="CO966" i="267"/>
  <c r="CJ969" i="267"/>
  <c r="BI970" i="267"/>
  <c r="BJ970" i="267" s="1"/>
  <c r="BW970" i="267"/>
  <c r="CE972" i="267"/>
  <c r="BC976" i="267"/>
  <c r="CJ976" i="267"/>
  <c r="CJ979" i="267"/>
  <c r="BI982" i="267"/>
  <c r="BJ982" i="267" s="1"/>
  <c r="BQ983" i="267"/>
  <c r="BS983" i="267" s="1"/>
  <c r="CA983" i="267"/>
  <c r="CE984" i="267"/>
  <c r="BQ986" i="267"/>
  <c r="BS986" i="267" s="1"/>
  <c r="BQ987" i="267"/>
  <c r="BS987" i="267" s="1"/>
  <c r="CA987" i="267"/>
  <c r="CE988" i="267"/>
  <c r="BC989" i="267"/>
  <c r="CL991" i="267"/>
  <c r="CO991" i="267" s="1"/>
  <c r="CJ991" i="267"/>
  <c r="BC997" i="267"/>
  <c r="BI1014" i="267"/>
  <c r="BJ1014" i="267" s="1"/>
  <c r="CL1039" i="267"/>
  <c r="CO1039" i="267" s="1"/>
  <c r="CJ1039" i="267"/>
  <c r="CL1054" i="267"/>
  <c r="CO1054" i="267" s="1"/>
  <c r="CJ1054" i="267"/>
  <c r="AY991" i="267"/>
  <c r="BC992" i="267"/>
  <c r="CE992" i="267"/>
  <c r="BC993" i="267"/>
  <c r="CA993" i="267"/>
  <c r="AY995" i="267"/>
  <c r="BQ995" i="267"/>
  <c r="BS995" i="267" s="1"/>
  <c r="CA996" i="267"/>
  <c r="AY999" i="267"/>
  <c r="CJ1001" i="267"/>
  <c r="CL1001" i="267"/>
  <c r="CO1001" i="267" s="1"/>
  <c r="BQ1002" i="267"/>
  <c r="BS1002" i="267" s="1"/>
  <c r="CE1004" i="267"/>
  <c r="BQ1005" i="267"/>
  <c r="BS1005" i="267" s="1"/>
  <c r="BW1007" i="267"/>
  <c r="BI1008" i="267"/>
  <c r="BJ1008" i="267" s="1"/>
  <c r="CO1008" i="267"/>
  <c r="BQ1011" i="267"/>
  <c r="BS1011" i="267" s="1"/>
  <c r="CA1011" i="267"/>
  <c r="CL1014" i="267"/>
  <c r="CO1014" i="267" s="1"/>
  <c r="CJ1014" i="267"/>
  <c r="BQ1015" i="267"/>
  <c r="BS1015" i="267" s="1"/>
  <c r="CO1015" i="267"/>
  <c r="CA1016" i="267"/>
  <c r="CO1016" i="267"/>
  <c r="CJ1017" i="267"/>
  <c r="CL1017" i="267"/>
  <c r="CO1017" i="267" s="1"/>
  <c r="BC1018" i="267"/>
  <c r="AY1023" i="267"/>
  <c r="AY1024" i="267"/>
  <c r="BW1013" i="267"/>
  <c r="BI1017" i="267"/>
  <c r="BJ1017" i="267" s="1"/>
  <c r="CO1052" i="267"/>
  <c r="CA998" i="267"/>
  <c r="CE999" i="267"/>
  <c r="BI1001" i="267"/>
  <c r="BJ1001" i="267" s="1"/>
  <c r="BW1001" i="267"/>
  <c r="CO1004" i="267"/>
  <c r="BQ1006" i="267"/>
  <c r="BS1006" i="267" s="1"/>
  <c r="CA1006" i="267"/>
  <c r="BQ1007" i="267"/>
  <c r="BS1007" i="267" s="1"/>
  <c r="CO1007" i="267"/>
  <c r="BQ1009" i="267"/>
  <c r="BS1009" i="267" s="1"/>
  <c r="BQ1010" i="267"/>
  <c r="BS1010" i="267" s="1"/>
  <c r="CA1010" i="267"/>
  <c r="CJ1011" i="267"/>
  <c r="CJ1012" i="267"/>
  <c r="BC1013" i="267"/>
  <c r="BI1015" i="267"/>
  <c r="BJ1015" i="267" s="1"/>
  <c r="CJ1016" i="267"/>
  <c r="BW1020" i="267"/>
  <c r="CO1020" i="267"/>
  <c r="BQ1021" i="267"/>
  <c r="BS1021" i="267" s="1"/>
  <c r="CE1022" i="267"/>
  <c r="BI1026" i="267"/>
  <c r="BJ1026" i="267" s="1"/>
  <c r="CE1035" i="267"/>
  <c r="BW1041" i="267"/>
  <c r="BC1045" i="267"/>
  <c r="BI1054" i="267"/>
  <c r="BJ1054" i="267" s="1"/>
  <c r="BQ998" i="267"/>
  <c r="BS998" i="267" s="1"/>
  <c r="BW998" i="267"/>
  <c r="CA999" i="267"/>
  <c r="CO999" i="267"/>
  <c r="BW1000" i="267"/>
  <c r="CE1000" i="267"/>
  <c r="CJ1000" i="267"/>
  <c r="BI1002" i="267"/>
  <c r="BJ1002" i="267" s="1"/>
  <c r="BI1003" i="267"/>
  <c r="BJ1003" i="267" s="1"/>
  <c r="BW1003" i="267"/>
  <c r="BQ1004" i="267"/>
  <c r="BS1004" i="267" s="1"/>
  <c r="AY1007" i="267"/>
  <c r="CE1008" i="267"/>
  <c r="CJ1008" i="267"/>
  <c r="BI1009" i="267"/>
  <c r="BJ1009" i="267" s="1"/>
  <c r="BW1009" i="267"/>
  <c r="CE1009" i="267"/>
  <c r="BW1010" i="267"/>
  <c r="CE1011" i="267"/>
  <c r="AY1014" i="267"/>
  <c r="BC1015" i="267"/>
  <c r="BW1015" i="267"/>
  <c r="CJ1015" i="267"/>
  <c r="BC1019" i="267"/>
  <c r="BI1019" i="267"/>
  <c r="BJ1019" i="267" s="1"/>
  <c r="BQ1020" i="267"/>
  <c r="BS1020" i="267" s="1"/>
  <c r="CA1020" i="267"/>
  <c r="CJ1020" i="267"/>
  <c r="BI1021" i="267"/>
  <c r="BJ1021" i="267" s="1"/>
  <c r="AY1022" i="267"/>
  <c r="BQ1022" i="267"/>
  <c r="BS1022" i="267" s="1"/>
  <c r="CA1022" i="267"/>
  <c r="BC1023" i="267"/>
  <c r="CA1023" i="267"/>
  <c r="BQ1024" i="267"/>
  <c r="BS1024" i="267" s="1"/>
  <c r="BW1024" i="267"/>
  <c r="CE1024" i="267"/>
  <c r="BI1025" i="267"/>
  <c r="BJ1025" i="267" s="1"/>
  <c r="BW1025" i="267"/>
  <c r="CE1025" i="267"/>
  <c r="CE1026" i="267"/>
  <c r="AY1027" i="267"/>
  <c r="BW1027" i="267"/>
  <c r="AY1028" i="267"/>
  <c r="BC1032" i="267"/>
  <c r="CL1034" i="267"/>
  <c r="CO1034" i="267" s="1"/>
  <c r="CJ1034" i="267"/>
  <c r="CO1035" i="267"/>
  <c r="AY1037" i="267"/>
  <c r="BI1041" i="267"/>
  <c r="BJ1041" i="267" s="1"/>
  <c r="BQ1044" i="267"/>
  <c r="BS1044" i="267" s="1"/>
  <c r="CA1045" i="267"/>
  <c r="CA1049" i="267"/>
  <c r="BC1052" i="267"/>
  <c r="BI1052" i="267"/>
  <c r="BJ1052" i="267" s="1"/>
  <c r="BQ1053" i="267"/>
  <c r="BS1053" i="267" s="1"/>
  <c r="BW1053" i="267"/>
  <c r="BI1058" i="267"/>
  <c r="BJ1058" i="267" s="1"/>
  <c r="AY1070" i="267"/>
  <c r="BC1071" i="267"/>
  <c r="BI1082" i="267"/>
  <c r="BJ1082" i="267" s="1"/>
  <c r="BW1082" i="267"/>
  <c r="CE1082" i="267"/>
  <c r="CO1029" i="267"/>
  <c r="CJ1032" i="267"/>
  <c r="BI1033" i="267"/>
  <c r="BJ1033" i="267" s="1"/>
  <c r="BW1033" i="267"/>
  <c r="BI1034" i="267"/>
  <c r="BJ1034" i="267" s="1"/>
  <c r="BQ1035" i="267"/>
  <c r="BS1035" i="267" s="1"/>
  <c r="CA1038" i="267"/>
  <c r="CJ1040" i="267"/>
  <c r="CJ1042" i="267"/>
  <c r="BI1045" i="267"/>
  <c r="BJ1045" i="267" s="1"/>
  <c r="BQ1046" i="267"/>
  <c r="BS1046" i="267" s="1"/>
  <c r="CA1046" i="267"/>
  <c r="CE1047" i="267"/>
  <c r="BC1049" i="267"/>
  <c r="BQ1049" i="267"/>
  <c r="BS1049" i="267" s="1"/>
  <c r="BQ1050" i="267"/>
  <c r="BS1050" i="267" s="1"/>
  <c r="CA1050" i="267"/>
  <c r="CJ1051" i="267"/>
  <c r="CJ1052" i="267"/>
  <c r="BC1053" i="267"/>
  <c r="CJ1057" i="267"/>
  <c r="CL1057" i="267"/>
  <c r="CO1057" i="267" s="1"/>
  <c r="CJ1058" i="267"/>
  <c r="CL1058" i="267"/>
  <c r="CO1058" i="267" s="1"/>
  <c r="BC1060" i="267"/>
  <c r="CO1064" i="267"/>
  <c r="BC1068" i="267"/>
  <c r="CL1070" i="267"/>
  <c r="CO1070" i="267" s="1"/>
  <c r="CJ1070" i="267"/>
  <c r="CA1077" i="267"/>
  <c r="BC1082" i="267"/>
  <c r="AY1025" i="267"/>
  <c r="BC1026" i="267"/>
  <c r="CA1027" i="267"/>
  <c r="BQ1028" i="267"/>
  <c r="BS1028" i="267" s="1"/>
  <c r="CJ1029" i="267"/>
  <c r="BW1031" i="267"/>
  <c r="CJ1031" i="267"/>
  <c r="BI1032" i="267"/>
  <c r="BJ1032" i="267" s="1"/>
  <c r="BI1035" i="267"/>
  <c r="BJ1035" i="267" s="1"/>
  <c r="BQ1036" i="267"/>
  <c r="BS1036" i="267" s="1"/>
  <c r="BW1037" i="267"/>
  <c r="CE1037" i="267"/>
  <c r="BI1038" i="267"/>
  <c r="BJ1038" i="267" s="1"/>
  <c r="BW1038" i="267"/>
  <c r="AY1039" i="267"/>
  <c r="BQ1039" i="267"/>
  <c r="BS1039" i="267" s="1"/>
  <c r="CA1039" i="267"/>
  <c r="CJ1041" i="267"/>
  <c r="AY1043" i="267"/>
  <c r="BC1044" i="267"/>
  <c r="CA1044" i="267"/>
  <c r="CE1045" i="267"/>
  <c r="BQ1047" i="267"/>
  <c r="BS1047" i="267" s="1"/>
  <c r="BI1048" i="267"/>
  <c r="BJ1048" i="267" s="1"/>
  <c r="BW1049" i="267"/>
  <c r="CE1049" i="267"/>
  <c r="BW1050" i="267"/>
  <c r="CE1051" i="267"/>
  <c r="AY1054" i="267"/>
  <c r="BC1055" i="267"/>
  <c r="BW1055" i="267"/>
  <c r="CJ1055" i="267"/>
  <c r="BI1056" i="267"/>
  <c r="BJ1056" i="267" s="1"/>
  <c r="CA1056" i="267"/>
  <c r="BW1058" i="267"/>
  <c r="CL1060" i="267"/>
  <c r="CO1060" i="267" s="1"/>
  <c r="CJ1060" i="267"/>
  <c r="AY1064" i="267"/>
  <c r="CE1065" i="267"/>
  <c r="BC1066" i="267"/>
  <c r="AY1067" i="267"/>
  <c r="BC1069" i="267"/>
  <c r="AY1074" i="267"/>
  <c r="CE1075" i="267"/>
  <c r="BC1076" i="267"/>
  <c r="BI1076" i="267"/>
  <c r="BJ1076" i="267" s="1"/>
  <c r="CA1079" i="267"/>
  <c r="CO1079" i="267"/>
  <c r="AY1081" i="267"/>
  <c r="BI1055" i="267"/>
  <c r="BJ1055" i="267" s="1"/>
  <c r="CJ1056" i="267"/>
  <c r="AY1060" i="267"/>
  <c r="CA1060" i="267"/>
  <c r="BQ1062" i="267"/>
  <c r="BS1062" i="267" s="1"/>
  <c r="BQ1063" i="267"/>
  <c r="BS1063" i="267" s="1"/>
  <c r="BQ1064" i="267"/>
  <c r="BS1064" i="267" s="1"/>
  <c r="BW1064" i="267"/>
  <c r="CJ1064" i="267"/>
  <c r="BW1065" i="267"/>
  <c r="AY1066" i="267"/>
  <c r="BC1067" i="267"/>
  <c r="CA1067" i="267"/>
  <c r="BI1068" i="267"/>
  <c r="BJ1068" i="267" s="1"/>
  <c r="AY1069" i="267"/>
  <c r="BQ1069" i="267"/>
  <c r="BS1069" i="267" s="1"/>
  <c r="BI1071" i="267"/>
  <c r="BJ1071" i="267" s="1"/>
  <c r="CE1072" i="267"/>
  <c r="BQ1074" i="267"/>
  <c r="BS1074" i="267" s="1"/>
  <c r="BC1075" i="267"/>
  <c r="BI1078" i="267"/>
  <c r="BJ1078" i="267" s="1"/>
  <c r="AY1082" i="267"/>
  <c r="BC1083" i="267"/>
  <c r="CA1083" i="267"/>
  <c r="BI1084" i="267"/>
  <c r="BJ1084" i="267" s="1"/>
  <c r="AY1086" i="267"/>
  <c r="BC1087" i="267"/>
  <c r="CA1087" i="267"/>
  <c r="BW1057" i="267"/>
  <c r="BQ1059" i="267"/>
  <c r="BS1059" i="267" s="1"/>
  <c r="CA1059" i="267"/>
  <c r="BI1061" i="267"/>
  <c r="BJ1061" i="267" s="1"/>
  <c r="CA1061" i="267"/>
  <c r="CO1061" i="267"/>
  <c r="CJ1062" i="267"/>
  <c r="CJ1063" i="267"/>
  <c r="BQ1068" i="267"/>
  <c r="BS1068" i="267" s="1"/>
  <c r="CJ1068" i="267"/>
  <c r="BC1070" i="267"/>
  <c r="CJ1071" i="267"/>
  <c r="BI1072" i="267"/>
  <c r="BJ1072" i="267" s="1"/>
  <c r="BQ1073" i="267"/>
  <c r="BS1073" i="267" s="1"/>
  <c r="CA1073" i="267"/>
  <c r="CE1074" i="267"/>
  <c r="BI1075" i="267"/>
  <c r="BJ1075" i="267" s="1"/>
  <c r="BW1076" i="267"/>
  <c r="BI1077" i="267"/>
  <c r="BJ1077" i="267" s="1"/>
  <c r="BQ1078" i="267"/>
  <c r="BS1078" i="267" s="1"/>
  <c r="CJ1079" i="267"/>
  <c r="BC1080" i="267"/>
  <c r="BI1081" i="267"/>
  <c r="BJ1081" i="267" s="1"/>
  <c r="CJ1081" i="267"/>
  <c r="CJ1082" i="267"/>
  <c r="CJ1084" i="267"/>
  <c r="BQ1085" i="267"/>
  <c r="BS1085" i="267" s="1"/>
  <c r="CJ1086" i="267"/>
  <c r="BI1087" i="267"/>
  <c r="BJ1087" i="267" s="1"/>
  <c r="BS219" i="267"/>
  <c r="DP14" i="267"/>
  <c r="DJ20" i="267"/>
  <c r="DK14" i="267"/>
  <c r="BC227" i="267"/>
  <c r="BC243" i="267"/>
  <c r="CL12" i="267"/>
  <c r="CO12" i="267" s="1"/>
  <c r="CL34" i="267"/>
  <c r="CO34" i="267" s="1"/>
  <c r="CL50" i="267"/>
  <c r="CO50" i="267" s="1"/>
  <c r="CL54" i="267"/>
  <c r="CO54" i="267" s="1"/>
  <c r="CL58" i="267"/>
  <c r="CO58" i="267" s="1"/>
  <c r="CL62" i="267"/>
  <c r="CO62" i="267" s="1"/>
  <c r="CL66" i="267"/>
  <c r="CO66" i="267" s="1"/>
  <c r="CL74" i="267"/>
  <c r="CO74" i="267" s="1"/>
  <c r="CL78" i="267"/>
  <c r="CO78" i="267" s="1"/>
  <c r="CL82" i="267"/>
  <c r="CO82" i="267" s="1"/>
  <c r="CL98" i="267"/>
  <c r="CO98" i="267" s="1"/>
  <c r="CL115" i="267"/>
  <c r="CO115" i="267" s="1"/>
  <c r="CL119" i="267"/>
  <c r="CO119" i="267" s="1"/>
  <c r="CL123" i="267"/>
  <c r="CO123" i="267" s="1"/>
  <c r="CL127" i="267"/>
  <c r="CO127" i="267" s="1"/>
  <c r="CL149" i="267"/>
  <c r="CO149" i="267" s="1"/>
  <c r="CL153" i="267"/>
  <c r="CO153" i="267" s="1"/>
  <c r="CL161" i="267"/>
  <c r="CO161" i="267" s="1"/>
  <c r="CL169" i="267"/>
  <c r="CO169" i="267" s="1"/>
  <c r="CL173" i="267"/>
  <c r="CO173" i="267" s="1"/>
  <c r="CL177" i="267"/>
  <c r="CO177" i="267" s="1"/>
  <c r="CL181" i="267"/>
  <c r="CO181" i="267" s="1"/>
  <c r="CL195" i="267"/>
  <c r="CO195" i="267" s="1"/>
  <c r="CL203" i="267"/>
  <c r="CO203" i="267" s="1"/>
  <c r="CL211" i="267"/>
  <c r="CO211" i="267" s="1"/>
  <c r="CL227" i="267"/>
  <c r="CO227" i="267" s="1"/>
  <c r="CL250" i="267"/>
  <c r="CO250" i="267" s="1"/>
  <c r="CO252" i="267"/>
  <c r="CL266" i="267"/>
  <c r="CO266" i="267" s="1"/>
  <c r="CO268" i="267"/>
  <c r="CL282" i="267"/>
  <c r="CO282" i="267" s="1"/>
  <c r="CO284" i="267"/>
  <c r="CL298" i="267"/>
  <c r="CO298" i="267" s="1"/>
  <c r="CO300" i="267"/>
  <c r="BB335" i="267"/>
  <c r="BC335" i="267" s="1"/>
  <c r="AY335" i="267"/>
  <c r="CO337" i="267"/>
  <c r="BB359" i="267"/>
  <c r="BC359" i="267" s="1"/>
  <c r="AY359" i="267"/>
  <c r="CJ363" i="267"/>
  <c r="CL363" i="267"/>
  <c r="CO363" i="267" s="1"/>
  <c r="CJ394" i="267"/>
  <c r="CL394" i="267"/>
  <c r="CO394" i="267" s="1"/>
  <c r="CO400" i="267"/>
  <c r="BB502" i="267"/>
  <c r="BC502" i="267" s="1"/>
  <c r="AY502" i="267"/>
  <c r="CJ506" i="267"/>
  <c r="CL506" i="267"/>
  <c r="CO506" i="267" s="1"/>
  <c r="CO512" i="267"/>
  <c r="CJ528" i="267"/>
  <c r="CL528" i="267"/>
  <c r="CO528" i="267" s="1"/>
  <c r="CL592" i="267"/>
  <c r="CO592" i="267" s="1"/>
  <c r="CJ639" i="267"/>
  <c r="CL639" i="267"/>
  <c r="CO639" i="267" s="1"/>
  <c r="CJ668" i="267"/>
  <c r="CL668" i="267"/>
  <c r="CO668" i="267" s="1"/>
  <c r="BB694" i="267"/>
  <c r="BC694" i="267" s="1"/>
  <c r="AY694" i="267"/>
  <c r="BB754" i="267"/>
  <c r="BC754" i="267" s="1"/>
  <c r="AY754" i="267"/>
  <c r="CJ836" i="267"/>
  <c r="CL836" i="267"/>
  <c r="CO836" i="267" s="1"/>
  <c r="CJ939" i="267"/>
  <c r="CL939" i="267"/>
  <c r="CO939" i="267" s="1"/>
  <c r="CJ1033" i="267"/>
  <c r="CL1033" i="267"/>
  <c r="CO1033" i="267" s="1"/>
  <c r="CE16" i="267"/>
  <c r="AY19" i="267"/>
  <c r="AY26" i="267"/>
  <c r="AY38" i="267"/>
  <c r="AY42" i="267"/>
  <c r="AY82" i="267"/>
  <c r="AY103" i="267"/>
  <c r="AY107" i="267"/>
  <c r="AY115" i="267"/>
  <c r="AY119" i="267"/>
  <c r="AY129" i="267"/>
  <c r="AY133" i="267"/>
  <c r="AY141" i="267"/>
  <c r="AY149" i="267"/>
  <c r="AY153" i="267"/>
  <c r="AY157" i="267"/>
  <c r="AY165" i="267"/>
  <c r="AY173" i="267"/>
  <c r="AY181" i="267"/>
  <c r="AY183" i="267"/>
  <c r="AY187" i="267"/>
  <c r="AY203" i="267"/>
  <c r="AY211" i="267"/>
  <c r="AY225" i="267"/>
  <c r="AY238" i="267"/>
  <c r="AY261" i="267"/>
  <c r="CO264" i="267"/>
  <c r="AY293" i="267"/>
  <c r="CO296" i="267"/>
  <c r="BB321" i="267"/>
  <c r="BC321" i="267" s="1"/>
  <c r="AY321" i="267"/>
  <c r="BC333" i="267"/>
  <c r="CO381" i="267"/>
  <c r="CO545" i="267"/>
  <c r="CJ562" i="267"/>
  <c r="CL562" i="267"/>
  <c r="CO562" i="267" s="1"/>
  <c r="BB574" i="267"/>
  <c r="BC574" i="267" s="1"/>
  <c r="AY574" i="267"/>
  <c r="CJ604" i="267"/>
  <c r="CL604" i="267"/>
  <c r="CO604" i="267" s="1"/>
  <c r="AY634" i="267"/>
  <c r="CJ674" i="267"/>
  <c r="CL674" i="267"/>
  <c r="CO674" i="267" s="1"/>
  <c r="CJ904" i="267"/>
  <c r="CL904" i="267"/>
  <c r="CO904" i="267" s="1"/>
  <c r="BB8" i="267"/>
  <c r="BC8" i="267" s="1"/>
  <c r="CJ8" i="267"/>
  <c r="BB10" i="267"/>
  <c r="BC10" i="267" s="1"/>
  <c r="CJ10" i="267"/>
  <c r="BB12" i="267"/>
  <c r="BC12" i="267" s="1"/>
  <c r="DP15" i="267"/>
  <c r="DQ15" i="267" s="1"/>
  <c r="DP19" i="267"/>
  <c r="DQ19" i="267" s="1"/>
  <c r="CJ19" i="267"/>
  <c r="BB22" i="267"/>
  <c r="BC22" i="267" s="1"/>
  <c r="CJ22" i="267"/>
  <c r="CJ26" i="267"/>
  <c r="BB30" i="267"/>
  <c r="BC30" i="267" s="1"/>
  <c r="CJ30" i="267"/>
  <c r="BB34" i="267"/>
  <c r="BC34" i="267" s="1"/>
  <c r="CJ38" i="267"/>
  <c r="CJ42" i="267"/>
  <c r="BB46" i="267"/>
  <c r="BC46" i="267" s="1"/>
  <c r="CJ46" i="267"/>
  <c r="BB50" i="267"/>
  <c r="BC50" i="267" s="1"/>
  <c r="BB54" i="267"/>
  <c r="BC54" i="267" s="1"/>
  <c r="BB58" i="267"/>
  <c r="BC58" i="267" s="1"/>
  <c r="BB62" i="267"/>
  <c r="BC62" i="267" s="1"/>
  <c r="BB66" i="267"/>
  <c r="BC66" i="267" s="1"/>
  <c r="BB70" i="267"/>
  <c r="BC70" i="267" s="1"/>
  <c r="CJ70" i="267"/>
  <c r="BB74" i="267"/>
  <c r="BC74" i="267" s="1"/>
  <c r="BB78" i="267"/>
  <c r="BC78" i="267" s="1"/>
  <c r="BB86" i="267"/>
  <c r="BC86" i="267" s="1"/>
  <c r="CJ86" i="267"/>
  <c r="BB90" i="267"/>
  <c r="BC90" i="267" s="1"/>
  <c r="CJ90" i="267"/>
  <c r="BB94" i="267"/>
  <c r="BC94" i="267" s="1"/>
  <c r="CJ94" i="267"/>
  <c r="BB98" i="267"/>
  <c r="BC98" i="267" s="1"/>
  <c r="CJ103" i="267"/>
  <c r="CJ107" i="267"/>
  <c r="BB111" i="267"/>
  <c r="BC111" i="267" s="1"/>
  <c r="CJ111" i="267"/>
  <c r="BB123" i="267"/>
  <c r="BC123" i="267" s="1"/>
  <c r="BB127" i="267"/>
  <c r="BC127" i="267" s="1"/>
  <c r="CJ129" i="267"/>
  <c r="CJ133" i="267"/>
  <c r="BB137" i="267"/>
  <c r="BC137" i="267" s="1"/>
  <c r="CJ137" i="267"/>
  <c r="CJ141" i="267"/>
  <c r="BB145" i="267"/>
  <c r="BC145" i="267" s="1"/>
  <c r="CJ145" i="267"/>
  <c r="CJ157" i="267"/>
  <c r="BB161" i="267"/>
  <c r="BC161" i="267" s="1"/>
  <c r="CJ165" i="267"/>
  <c r="BB169" i="267"/>
  <c r="BC169" i="267" s="1"/>
  <c r="BB177" i="267"/>
  <c r="BC177" i="267" s="1"/>
  <c r="CJ183" i="267"/>
  <c r="CJ187" i="267"/>
  <c r="BB191" i="267"/>
  <c r="BC191" i="267" s="1"/>
  <c r="CJ191" i="267"/>
  <c r="BB195" i="267"/>
  <c r="BC195" i="267" s="1"/>
  <c r="BB199" i="267"/>
  <c r="BC199" i="267" s="1"/>
  <c r="CJ199" i="267"/>
  <c r="BB207" i="267"/>
  <c r="BC207" i="267" s="1"/>
  <c r="CJ207" i="267"/>
  <c r="BB215" i="267"/>
  <c r="BC215" i="267" s="1"/>
  <c r="CJ215" i="267"/>
  <c r="BB219" i="267"/>
  <c r="BC219" i="267" s="1"/>
  <c r="CJ219" i="267"/>
  <c r="CE221" i="267"/>
  <c r="BB222" i="267"/>
  <c r="BC222" i="267" s="1"/>
  <c r="BW223" i="267"/>
  <c r="BQ224" i="267"/>
  <c r="BS224" i="267" s="1"/>
  <c r="CA224" i="267"/>
  <c r="AY227" i="267"/>
  <c r="CJ229" i="267"/>
  <c r="CJ230" i="267"/>
  <c r="BC232" i="267"/>
  <c r="AY233" i="267"/>
  <c r="CL233" i="267"/>
  <c r="CO233" i="267" s="1"/>
  <c r="BI235" i="267"/>
  <c r="BJ235" i="267" s="1"/>
  <c r="CE237" i="267"/>
  <c r="BW239" i="267"/>
  <c r="BQ240" i="267"/>
  <c r="BS240" i="267" s="1"/>
  <c r="CA240" i="267"/>
  <c r="AY243" i="267"/>
  <c r="CJ243" i="267"/>
  <c r="CL245" i="267"/>
  <c r="CO245" i="267" s="1"/>
  <c r="CE248" i="267"/>
  <c r="BQ251" i="267"/>
  <c r="BS251" i="267" s="1"/>
  <c r="AY253" i="267"/>
  <c r="BI254" i="267"/>
  <c r="BJ254" i="267" s="1"/>
  <c r="BW254" i="267"/>
  <c r="BI255" i="267"/>
  <c r="BJ255" i="267" s="1"/>
  <c r="CA255" i="267"/>
  <c r="BQ256" i="267"/>
  <c r="BS256" i="267" s="1"/>
  <c r="AY258" i="267"/>
  <c r="BC259" i="267"/>
  <c r="CL261" i="267"/>
  <c r="CO261" i="267" s="1"/>
  <c r="CE264" i="267"/>
  <c r="BQ267" i="267"/>
  <c r="BS267" i="267" s="1"/>
  <c r="AY269" i="267"/>
  <c r="BI270" i="267"/>
  <c r="BJ270" i="267" s="1"/>
  <c r="BW270" i="267"/>
  <c r="BI271" i="267"/>
  <c r="BJ271" i="267" s="1"/>
  <c r="CA271" i="267"/>
  <c r="BQ272" i="267"/>
  <c r="BS272" i="267" s="1"/>
  <c r="AY274" i="267"/>
  <c r="BC275" i="267"/>
  <c r="CL277" i="267"/>
  <c r="CO277" i="267" s="1"/>
  <c r="CE280" i="267"/>
  <c r="BQ283" i="267"/>
  <c r="BS283" i="267" s="1"/>
  <c r="AY285" i="267"/>
  <c r="BI286" i="267"/>
  <c r="BJ286" i="267" s="1"/>
  <c r="BW286" i="267"/>
  <c r="BI287" i="267"/>
  <c r="BJ287" i="267" s="1"/>
  <c r="CA287" i="267"/>
  <c r="BQ288" i="267"/>
  <c r="BS288" i="267" s="1"/>
  <c r="AY290" i="267"/>
  <c r="BC291" i="267"/>
  <c r="CL293" i="267"/>
  <c r="CO293" i="267" s="1"/>
  <c r="CE296" i="267"/>
  <c r="BQ299" i="267"/>
  <c r="BS299" i="267" s="1"/>
  <c r="AY301" i="267"/>
  <c r="BI302" i="267"/>
  <c r="BJ302" i="267" s="1"/>
  <c r="BW302" i="267"/>
  <c r="BI303" i="267"/>
  <c r="BJ303" i="267" s="1"/>
  <c r="CA303" i="267"/>
  <c r="BQ304" i="267"/>
  <c r="BS304" i="267" s="1"/>
  <c r="AY306" i="267"/>
  <c r="BC313" i="267"/>
  <c r="CL314" i="267"/>
  <c r="CO314" i="267" s="1"/>
  <c r="CL319" i="267"/>
  <c r="CO319" i="267" s="1"/>
  <c r="CA325" i="267"/>
  <c r="BI330" i="267"/>
  <c r="BJ330" i="267" s="1"/>
  <c r="BC331" i="267"/>
  <c r="BI336" i="267"/>
  <c r="BJ336" i="267" s="1"/>
  <c r="CA337" i="267"/>
  <c r="AY340" i="267"/>
  <c r="BC341" i="267"/>
  <c r="BQ349" i="267"/>
  <c r="BS349" i="267" s="1"/>
  <c r="CL352" i="267"/>
  <c r="CO352" i="267" s="1"/>
  <c r="CE362" i="267"/>
  <c r="BI368" i="267"/>
  <c r="BJ368" i="267" s="1"/>
  <c r="CA369" i="267"/>
  <c r="AY372" i="267"/>
  <c r="BC373" i="267"/>
  <c r="CL383" i="267"/>
  <c r="CO383" i="267" s="1"/>
  <c r="CE393" i="267"/>
  <c r="BI399" i="267"/>
  <c r="BJ399" i="267" s="1"/>
  <c r="CA400" i="267"/>
  <c r="AY403" i="267"/>
  <c r="BC404" i="267"/>
  <c r="BQ412" i="267"/>
  <c r="BS412" i="267" s="1"/>
  <c r="CL415" i="267"/>
  <c r="CO415" i="267" s="1"/>
  <c r="CE425" i="267"/>
  <c r="BI431" i="267"/>
  <c r="BJ431" i="267" s="1"/>
  <c r="CA432" i="267"/>
  <c r="AY435" i="267"/>
  <c r="CE441" i="267"/>
  <c r="BI447" i="267"/>
  <c r="BJ447" i="267" s="1"/>
  <c r="CA448" i="267"/>
  <c r="AY451" i="267"/>
  <c r="BC452" i="267"/>
  <c r="BQ460" i="267"/>
  <c r="BS460" i="267" s="1"/>
  <c r="CL463" i="267"/>
  <c r="CO463" i="267" s="1"/>
  <c r="CE473" i="267"/>
  <c r="BI479" i="267"/>
  <c r="BJ479" i="267" s="1"/>
  <c r="CA480" i="267"/>
  <c r="AY483" i="267"/>
  <c r="BC484" i="267"/>
  <c r="BQ492" i="267"/>
  <c r="BS492" i="267" s="1"/>
  <c r="CL495" i="267"/>
  <c r="CO495" i="267" s="1"/>
  <c r="CE505" i="267"/>
  <c r="BI511" i="267"/>
  <c r="BJ511" i="267" s="1"/>
  <c r="CA512" i="267"/>
  <c r="AY515" i="267"/>
  <c r="BC516" i="267"/>
  <c r="BQ524" i="267"/>
  <c r="BS524" i="267" s="1"/>
  <c r="CE527" i="267"/>
  <c r="BI533" i="267"/>
  <c r="BJ533" i="267" s="1"/>
  <c r="CA534" i="267"/>
  <c r="BC536" i="267"/>
  <c r="BQ544" i="267"/>
  <c r="BS544" i="267" s="1"/>
  <c r="CL547" i="267"/>
  <c r="CO547" i="267" s="1"/>
  <c r="CE557" i="267"/>
  <c r="CL563" i="267"/>
  <c r="CO563" i="267" s="1"/>
  <c r="CE669" i="267"/>
  <c r="BB758" i="267"/>
  <c r="BC758" i="267" s="1"/>
  <c r="AY758" i="267"/>
  <c r="BB390" i="267"/>
  <c r="BC390" i="267" s="1"/>
  <c r="AY390" i="267"/>
  <c r="BB422" i="267"/>
  <c r="BC422" i="267" s="1"/>
  <c r="AY422" i="267"/>
  <c r="CJ426" i="267"/>
  <c r="CL426" i="267"/>
  <c r="CO426" i="267" s="1"/>
  <c r="BB438" i="267"/>
  <c r="BC438" i="267" s="1"/>
  <c r="AY438" i="267"/>
  <c r="CJ442" i="267"/>
  <c r="CL442" i="267"/>
  <c r="CO442" i="267" s="1"/>
  <c r="BB470" i="267"/>
  <c r="BC470" i="267" s="1"/>
  <c r="AY470" i="267"/>
  <c r="CJ474" i="267"/>
  <c r="CL474" i="267"/>
  <c r="CO474" i="267" s="1"/>
  <c r="BB554" i="267"/>
  <c r="BC554" i="267" s="1"/>
  <c r="AY554" i="267"/>
  <c r="CJ558" i="267"/>
  <c r="CL558" i="267"/>
  <c r="CO558" i="267" s="1"/>
  <c r="BB599" i="267"/>
  <c r="BC599" i="267" s="1"/>
  <c r="AY599" i="267"/>
  <c r="CJ630" i="267"/>
  <c r="CL630" i="267"/>
  <c r="CO630" i="267" s="1"/>
  <c r="BB690" i="267"/>
  <c r="BC690" i="267" s="1"/>
  <c r="AY690" i="267"/>
  <c r="CJ837" i="267"/>
  <c r="CL837" i="267"/>
  <c r="CO837" i="267" s="1"/>
  <c r="CJ16" i="267"/>
  <c r="DK18" i="267"/>
  <c r="AY241" i="267"/>
  <c r="AY245" i="267"/>
  <c r="CO248" i="267"/>
  <c r="AY277" i="267"/>
  <c r="CO280" i="267"/>
  <c r="CJ310" i="267"/>
  <c r="CL310" i="267"/>
  <c r="CO310" i="267" s="1"/>
  <c r="AY328" i="267"/>
  <c r="CO350" i="267"/>
  <c r="CO413" i="267"/>
  <c r="CO461" i="267"/>
  <c r="CO493" i="267"/>
  <c r="CO525" i="267"/>
  <c r="BB615" i="267"/>
  <c r="BC615" i="267" s="1"/>
  <c r="AY615" i="267"/>
  <c r="CJ647" i="267"/>
  <c r="CL647" i="267"/>
  <c r="CO647" i="267" s="1"/>
  <c r="CJ654" i="267"/>
  <c r="CL654" i="267"/>
  <c r="CO654" i="267" s="1"/>
  <c r="CJ225" i="267"/>
  <c r="AY229" i="267"/>
  <c r="CO229" i="267"/>
  <c r="BI231" i="267"/>
  <c r="BJ231" i="267" s="1"/>
  <c r="BQ236" i="267"/>
  <c r="BS236" i="267" s="1"/>
  <c r="CJ241" i="267"/>
  <c r="AY257" i="267"/>
  <c r="AY273" i="267"/>
  <c r="AY289" i="267"/>
  <c r="AY305" i="267"/>
  <c r="CJ323" i="267"/>
  <c r="CL323" i="267"/>
  <c r="CO323" i="267" s="1"/>
  <c r="AY331" i="267"/>
  <c r="CO338" i="267"/>
  <c r="BB343" i="267"/>
  <c r="BC343" i="267" s="1"/>
  <c r="AY343" i="267"/>
  <c r="AY347" i="267"/>
  <c r="CJ347" i="267"/>
  <c r="CL347" i="267"/>
  <c r="CO347" i="267" s="1"/>
  <c r="CO370" i="267"/>
  <c r="BB375" i="267"/>
  <c r="BC375" i="267" s="1"/>
  <c r="AY375" i="267"/>
  <c r="AY379" i="267"/>
  <c r="CJ379" i="267"/>
  <c r="CL379" i="267"/>
  <c r="CO379" i="267" s="1"/>
  <c r="CO401" i="267"/>
  <c r="BB406" i="267"/>
  <c r="BC406" i="267" s="1"/>
  <c r="AY406" i="267"/>
  <c r="AY410" i="267"/>
  <c r="CJ410" i="267"/>
  <c r="CL410" i="267"/>
  <c r="CO410" i="267" s="1"/>
  <c r="CO433" i="267"/>
  <c r="CO449" i="267"/>
  <c r="BB454" i="267"/>
  <c r="BC454" i="267" s="1"/>
  <c r="AY454" i="267"/>
  <c r="AY458" i="267"/>
  <c r="CJ458" i="267"/>
  <c r="CL458" i="267"/>
  <c r="CO458" i="267" s="1"/>
  <c r="CO481" i="267"/>
  <c r="BB486" i="267"/>
  <c r="BC486" i="267" s="1"/>
  <c r="AY486" i="267"/>
  <c r="AY490" i="267"/>
  <c r="CJ490" i="267"/>
  <c r="CL490" i="267"/>
  <c r="CO490" i="267" s="1"/>
  <c r="CO513" i="267"/>
  <c r="BB518" i="267"/>
  <c r="BC518" i="267" s="1"/>
  <c r="AY518" i="267"/>
  <c r="AY522" i="267"/>
  <c r="CJ522" i="267"/>
  <c r="CL522" i="267"/>
  <c r="CO522" i="267" s="1"/>
  <c r="CO535" i="267"/>
  <c r="BB538" i="267"/>
  <c r="BC538" i="267" s="1"/>
  <c r="AY538" i="267"/>
  <c r="AY542" i="267"/>
  <c r="CJ542" i="267"/>
  <c r="CL542" i="267"/>
  <c r="CO542" i="267" s="1"/>
  <c r="CJ575" i="267"/>
  <c r="CL575" i="267"/>
  <c r="CO575" i="267" s="1"/>
  <c r="CJ582" i="267"/>
  <c r="CL582" i="267"/>
  <c r="CO582" i="267" s="1"/>
  <c r="CJ608" i="267"/>
  <c r="CL608" i="267"/>
  <c r="CO608" i="267" s="1"/>
  <c r="BB658" i="267"/>
  <c r="BC658" i="267" s="1"/>
  <c r="AY658" i="267"/>
  <c r="CJ683" i="267"/>
  <c r="CL683" i="267"/>
  <c r="CO683" i="267" s="1"/>
  <c r="BB687" i="267"/>
  <c r="BC687" i="267" s="1"/>
  <c r="AY687" i="267"/>
  <c r="CJ724" i="267"/>
  <c r="CL724" i="267"/>
  <c r="CO724" i="267" s="1"/>
  <c r="CO306" i="267"/>
  <c r="BI308" i="267"/>
  <c r="BJ308" i="267" s="1"/>
  <c r="BQ313" i="267"/>
  <c r="BS313" i="267" s="1"/>
  <c r="CO321" i="267"/>
  <c r="BQ326" i="267"/>
  <c r="BS326" i="267" s="1"/>
  <c r="CJ331" i="267"/>
  <c r="BB578" i="267"/>
  <c r="BC578" i="267" s="1"/>
  <c r="AY578" i="267"/>
  <c r="CJ578" i="267"/>
  <c r="CL578" i="267"/>
  <c r="CO578" i="267" s="1"/>
  <c r="CJ591" i="267"/>
  <c r="CL591" i="267"/>
  <c r="CO591" i="267" s="1"/>
  <c r="BB618" i="267"/>
  <c r="BC618" i="267" s="1"/>
  <c r="AY618" i="267"/>
  <c r="BB622" i="267"/>
  <c r="BC622" i="267" s="1"/>
  <c r="AY622" i="267"/>
  <c r="BB871" i="267"/>
  <c r="BC871" i="267" s="1"/>
  <c r="AY871" i="267"/>
  <c r="CJ892" i="267"/>
  <c r="CL892" i="267"/>
  <c r="CO892" i="267" s="1"/>
  <c r="CJ306" i="267"/>
  <c r="BC309" i="267"/>
  <c r="AY310" i="267"/>
  <c r="BI312" i="267"/>
  <c r="BJ312" i="267" s="1"/>
  <c r="CE314" i="267"/>
  <c r="BW316" i="267"/>
  <c r="BQ317" i="267"/>
  <c r="BS317" i="267" s="1"/>
  <c r="CA317" i="267"/>
  <c r="AY319" i="267"/>
  <c r="CJ321" i="267"/>
  <c r="AY323" i="267"/>
  <c r="BI325" i="267"/>
  <c r="BJ325" i="267" s="1"/>
  <c r="CE327" i="267"/>
  <c r="BW329" i="267"/>
  <c r="BQ330" i="267"/>
  <c r="BS330" i="267" s="1"/>
  <c r="CA330" i="267"/>
  <c r="AY333" i="267"/>
  <c r="BQ337" i="267"/>
  <c r="BS337" i="267" s="1"/>
  <c r="AY339" i="267"/>
  <c r="BI340" i="267"/>
  <c r="BJ340" i="267" s="1"/>
  <c r="BW340" i="267"/>
  <c r="BI341" i="267"/>
  <c r="BJ341" i="267" s="1"/>
  <c r="CA341" i="267"/>
  <c r="BQ342" i="267"/>
  <c r="BS342" i="267" s="1"/>
  <c r="AY344" i="267"/>
  <c r="BC345" i="267"/>
  <c r="CE350" i="267"/>
  <c r="BQ353" i="267"/>
  <c r="BS353" i="267" s="1"/>
  <c r="AY355" i="267"/>
  <c r="BI356" i="267"/>
  <c r="BJ356" i="267" s="1"/>
  <c r="BW356" i="267"/>
  <c r="BI357" i="267"/>
  <c r="BJ357" i="267" s="1"/>
  <c r="CA357" i="267"/>
  <c r="BQ358" i="267"/>
  <c r="BS358" i="267" s="1"/>
  <c r="AY360" i="267"/>
  <c r="BC361" i="267"/>
  <c r="CE366" i="267"/>
  <c r="BQ369" i="267"/>
  <c r="BS369" i="267" s="1"/>
  <c r="AY371" i="267"/>
  <c r="BI372" i="267"/>
  <c r="BJ372" i="267" s="1"/>
  <c r="BW372" i="267"/>
  <c r="BI373" i="267"/>
  <c r="BJ373" i="267" s="1"/>
  <c r="CA373" i="267"/>
  <c r="BQ374" i="267"/>
  <c r="BS374" i="267" s="1"/>
  <c r="AY376" i="267"/>
  <c r="BC377" i="267"/>
  <c r="CE381" i="267"/>
  <c r="BQ384" i="267"/>
  <c r="BS384" i="267" s="1"/>
  <c r="AY386" i="267"/>
  <c r="BI387" i="267"/>
  <c r="BJ387" i="267" s="1"/>
  <c r="BW387" i="267"/>
  <c r="BI388" i="267"/>
  <c r="BJ388" i="267" s="1"/>
  <c r="CA388" i="267"/>
  <c r="BQ389" i="267"/>
  <c r="BS389" i="267" s="1"/>
  <c r="AY391" i="267"/>
  <c r="BC392" i="267"/>
  <c r="CE397" i="267"/>
  <c r="BQ400" i="267"/>
  <c r="BS400" i="267" s="1"/>
  <c r="AY402" i="267"/>
  <c r="BI403" i="267"/>
  <c r="BJ403" i="267" s="1"/>
  <c r="BW403" i="267"/>
  <c r="BI404" i="267"/>
  <c r="BJ404" i="267" s="1"/>
  <c r="CA404" i="267"/>
  <c r="BQ405" i="267"/>
  <c r="BS405" i="267" s="1"/>
  <c r="AY407" i="267"/>
  <c r="BC408" i="267"/>
  <c r="CE413" i="267"/>
  <c r="BQ416" i="267"/>
  <c r="BS416" i="267" s="1"/>
  <c r="AY418" i="267"/>
  <c r="BI419" i="267"/>
  <c r="BJ419" i="267" s="1"/>
  <c r="BW419" i="267"/>
  <c r="BI420" i="267"/>
  <c r="BJ420" i="267" s="1"/>
  <c r="CA420" i="267"/>
  <c r="BQ421" i="267"/>
  <c r="BS421" i="267" s="1"/>
  <c r="AY423" i="267"/>
  <c r="BC424" i="267"/>
  <c r="CE429" i="267"/>
  <c r="BQ432" i="267"/>
  <c r="BS432" i="267" s="1"/>
  <c r="AY434" i="267"/>
  <c r="BI435" i="267"/>
  <c r="BJ435" i="267" s="1"/>
  <c r="BW435" i="267"/>
  <c r="BI436" i="267"/>
  <c r="BJ436" i="267" s="1"/>
  <c r="CA436" i="267"/>
  <c r="BQ437" i="267"/>
  <c r="BS437" i="267" s="1"/>
  <c r="AY439" i="267"/>
  <c r="BC440" i="267"/>
  <c r="CE445" i="267"/>
  <c r="BQ448" i="267"/>
  <c r="BS448" i="267" s="1"/>
  <c r="AY450" i="267"/>
  <c r="BI451" i="267"/>
  <c r="BJ451" i="267" s="1"/>
  <c r="BW451" i="267"/>
  <c r="BI452" i="267"/>
  <c r="BJ452" i="267" s="1"/>
  <c r="CA452" i="267"/>
  <c r="BQ453" i="267"/>
  <c r="BS453" i="267" s="1"/>
  <c r="AY455" i="267"/>
  <c r="BC456" i="267"/>
  <c r="CE461" i="267"/>
  <c r="BQ464" i="267"/>
  <c r="BS464" i="267" s="1"/>
  <c r="AY466" i="267"/>
  <c r="BI467" i="267"/>
  <c r="BJ467" i="267" s="1"/>
  <c r="BW467" i="267"/>
  <c r="BI468" i="267"/>
  <c r="BJ468" i="267" s="1"/>
  <c r="CA468" i="267"/>
  <c r="BQ469" i="267"/>
  <c r="BS469" i="267" s="1"/>
  <c r="AY471" i="267"/>
  <c r="BC472" i="267"/>
  <c r="CE477" i="267"/>
  <c r="BQ480" i="267"/>
  <c r="BS480" i="267" s="1"/>
  <c r="AY482" i="267"/>
  <c r="BI483" i="267"/>
  <c r="BJ483" i="267" s="1"/>
  <c r="BW483" i="267"/>
  <c r="BI484" i="267"/>
  <c r="BJ484" i="267" s="1"/>
  <c r="CA484" i="267"/>
  <c r="BQ485" i="267"/>
  <c r="BS485" i="267" s="1"/>
  <c r="AY487" i="267"/>
  <c r="BC488" i="267"/>
  <c r="CE493" i="267"/>
  <c r="BQ496" i="267"/>
  <c r="BS496" i="267" s="1"/>
  <c r="AY498" i="267"/>
  <c r="BI499" i="267"/>
  <c r="BJ499" i="267" s="1"/>
  <c r="BW499" i="267"/>
  <c r="BI500" i="267"/>
  <c r="BJ500" i="267" s="1"/>
  <c r="CA500" i="267"/>
  <c r="BQ501" i="267"/>
  <c r="BS501" i="267" s="1"/>
  <c r="AY503" i="267"/>
  <c r="BC504" i="267"/>
  <c r="CE509" i="267"/>
  <c r="BQ512" i="267"/>
  <c r="BS512" i="267" s="1"/>
  <c r="AY514" i="267"/>
  <c r="BI515" i="267"/>
  <c r="BJ515" i="267" s="1"/>
  <c r="BW515" i="267"/>
  <c r="BI516" i="267"/>
  <c r="BJ516" i="267" s="1"/>
  <c r="CA516" i="267"/>
  <c r="BQ517" i="267"/>
  <c r="BS517" i="267" s="1"/>
  <c r="AY519" i="267"/>
  <c r="BC520" i="267"/>
  <c r="CE525" i="267"/>
  <c r="BC526" i="267"/>
  <c r="CE531" i="267"/>
  <c r="BQ534" i="267"/>
  <c r="BS534" i="267" s="1"/>
  <c r="BI536" i="267"/>
  <c r="BJ536" i="267" s="1"/>
  <c r="CA536" i="267"/>
  <c r="BQ537" i="267"/>
  <c r="BS537" i="267" s="1"/>
  <c r="AY539" i="267"/>
  <c r="BC540" i="267"/>
  <c r="CE545" i="267"/>
  <c r="BQ548" i="267"/>
  <c r="BS548" i="267" s="1"/>
  <c r="AY550" i="267"/>
  <c r="BI551" i="267"/>
  <c r="BJ551" i="267" s="1"/>
  <c r="BW551" i="267"/>
  <c r="BI552" i="267"/>
  <c r="BJ552" i="267" s="1"/>
  <c r="CA552" i="267"/>
  <c r="BQ553" i="267"/>
  <c r="BS553" i="267" s="1"/>
  <c r="AY555" i="267"/>
  <c r="BC556" i="267"/>
  <c r="AY560" i="267"/>
  <c r="CE565" i="267"/>
  <c r="BC569" i="267"/>
  <c r="BW572" i="267"/>
  <c r="BQ577" i="267"/>
  <c r="BS577" i="267" s="1"/>
  <c r="CJ588" i="267"/>
  <c r="CL588" i="267"/>
  <c r="CO588" i="267" s="1"/>
  <c r="BB606" i="267"/>
  <c r="BC606" i="267" s="1"/>
  <c r="AY606" i="267"/>
  <c r="BC613" i="267"/>
  <c r="BW620" i="267"/>
  <c r="AY624" i="267"/>
  <c r="CJ626" i="267"/>
  <c r="CL626" i="267"/>
  <c r="CO626" i="267" s="1"/>
  <c r="BB646" i="267"/>
  <c r="BC646" i="267" s="1"/>
  <c r="AY646" i="267"/>
  <c r="BI663" i="267"/>
  <c r="BJ663" i="267" s="1"/>
  <c r="AY671" i="267"/>
  <c r="AY680" i="267"/>
  <c r="CJ727" i="267"/>
  <c r="CL727" i="267"/>
  <c r="CO727" i="267" s="1"/>
  <c r="BI737" i="267"/>
  <c r="BJ737" i="267" s="1"/>
  <c r="CJ740" i="267"/>
  <c r="CL740" i="267"/>
  <c r="CO740" i="267" s="1"/>
  <c r="AY751" i="267"/>
  <c r="BI768" i="267"/>
  <c r="BJ768" i="267" s="1"/>
  <c r="CJ788" i="267"/>
  <c r="CL788" i="267"/>
  <c r="CO788" i="267" s="1"/>
  <c r="CJ840" i="267"/>
  <c r="CL840" i="267"/>
  <c r="CO840" i="267" s="1"/>
  <c r="BB844" i="267"/>
  <c r="BC844" i="267" s="1"/>
  <c r="AY844" i="267"/>
  <c r="BC858" i="267"/>
  <c r="CE860" i="267"/>
  <c r="AY861" i="267"/>
  <c r="CJ891" i="267"/>
  <c r="CL891" i="267"/>
  <c r="CO891" i="267" s="1"/>
  <c r="BC561" i="267"/>
  <c r="AY562" i="267"/>
  <c r="BI564" i="267"/>
  <c r="BJ564" i="267" s="1"/>
  <c r="AY567" i="267"/>
  <c r="BI569" i="267"/>
  <c r="BJ569" i="267" s="1"/>
  <c r="BC572" i="267"/>
  <c r="CJ572" i="267"/>
  <c r="BI575" i="267"/>
  <c r="BJ575" i="267" s="1"/>
  <c r="BI576" i="267"/>
  <c r="BJ576" i="267" s="1"/>
  <c r="BI584" i="267"/>
  <c r="BJ584" i="267" s="1"/>
  <c r="CA584" i="267"/>
  <c r="CE585" i="267"/>
  <c r="BQ586" i="267"/>
  <c r="BS586" i="267" s="1"/>
  <c r="CJ586" i="267"/>
  <c r="BI588" i="267"/>
  <c r="BJ588" i="267" s="1"/>
  <c r="BQ589" i="267"/>
  <c r="BS589" i="267" s="1"/>
  <c r="CO589" i="267"/>
  <c r="CJ594" i="267"/>
  <c r="CL594" i="267"/>
  <c r="CO594" i="267" s="1"/>
  <c r="BW595" i="267"/>
  <c r="BC600" i="267"/>
  <c r="AY602" i="267"/>
  <c r="CE602" i="267"/>
  <c r="AY603" i="267"/>
  <c r="BQ604" i="267"/>
  <c r="BS604" i="267" s="1"/>
  <c r="CA612" i="267"/>
  <c r="BI617" i="267"/>
  <c r="BJ617" i="267" s="1"/>
  <c r="BC629" i="267"/>
  <c r="BQ634" i="267"/>
  <c r="BS634" i="267" s="1"/>
  <c r="BW636" i="267"/>
  <c r="CA637" i="267"/>
  <c r="BB638" i="267"/>
  <c r="BC638" i="267" s="1"/>
  <c r="AY638" i="267"/>
  <c r="AY640" i="267"/>
  <c r="BW644" i="267"/>
  <c r="BQ649" i="267"/>
  <c r="BS649" i="267" s="1"/>
  <c r="CJ660" i="267"/>
  <c r="CL660" i="267"/>
  <c r="CO660" i="267" s="1"/>
  <c r="BC664" i="267"/>
  <c r="CJ666" i="267"/>
  <c r="CL666" i="267"/>
  <c r="CO666" i="267" s="1"/>
  <c r="CE673" i="267"/>
  <c r="BB674" i="267"/>
  <c r="BC674" i="267" s="1"/>
  <c r="AY674" i="267"/>
  <c r="BQ677" i="267"/>
  <c r="BS677" i="267" s="1"/>
  <c r="BQ680" i="267"/>
  <c r="BS680" i="267" s="1"/>
  <c r="BQ690" i="267"/>
  <c r="BS690" i="267" s="1"/>
  <c r="BC692" i="267"/>
  <c r="CJ702" i="267"/>
  <c r="CL702" i="267"/>
  <c r="CO702" i="267" s="1"/>
  <c r="CO720" i="267"/>
  <c r="BQ724" i="267"/>
  <c r="BS724" i="267" s="1"/>
  <c r="BB735" i="267"/>
  <c r="BC735" i="267" s="1"/>
  <c r="AY735" i="267"/>
  <c r="CO737" i="267"/>
  <c r="BQ754" i="267"/>
  <c r="BS754" i="267" s="1"/>
  <c r="BC756" i="267"/>
  <c r="CJ766" i="267"/>
  <c r="CL766" i="267"/>
  <c r="CO766" i="267" s="1"/>
  <c r="CO784" i="267"/>
  <c r="BB796" i="267"/>
  <c r="BC796" i="267" s="1"/>
  <c r="AY796" i="267"/>
  <c r="CO799" i="267"/>
  <c r="CJ812" i="267"/>
  <c r="CL812" i="267"/>
  <c r="CO812" i="267" s="1"/>
  <c r="BC830" i="267"/>
  <c r="CJ875" i="267"/>
  <c r="CL875" i="267"/>
  <c r="CO875" i="267" s="1"/>
  <c r="BI560" i="267"/>
  <c r="BJ560" i="267" s="1"/>
  <c r="BQ565" i="267"/>
  <c r="BS565" i="267" s="1"/>
  <c r="BI568" i="267"/>
  <c r="BJ568" i="267" s="1"/>
  <c r="CJ570" i="267"/>
  <c r="BQ573" i="267"/>
  <c r="BS573" i="267" s="1"/>
  <c r="BI582" i="267"/>
  <c r="BJ582" i="267" s="1"/>
  <c r="BQ583" i="267"/>
  <c r="BS583" i="267" s="1"/>
  <c r="BC586" i="267"/>
  <c r="BB590" i="267"/>
  <c r="BC590" i="267" s="1"/>
  <c r="AY590" i="267"/>
  <c r="BC604" i="267"/>
  <c r="CJ610" i="267"/>
  <c r="CL610" i="267"/>
  <c r="CO610" i="267" s="1"/>
  <c r="BC634" i="267"/>
  <c r="BB650" i="267"/>
  <c r="BC650" i="267" s="1"/>
  <c r="AY650" i="267"/>
  <c r="CJ650" i="267"/>
  <c r="CL650" i="267"/>
  <c r="CO650" i="267" s="1"/>
  <c r="BC680" i="267"/>
  <c r="CJ698" i="267"/>
  <c r="CL698" i="267"/>
  <c r="CO698" i="267" s="1"/>
  <c r="CJ714" i="267"/>
  <c r="CL714" i="267"/>
  <c r="CO714" i="267" s="1"/>
  <c r="BB742" i="267"/>
  <c r="BC742" i="267" s="1"/>
  <c r="AY742" i="267"/>
  <c r="CJ762" i="267"/>
  <c r="CL762" i="267"/>
  <c r="CO762" i="267" s="1"/>
  <c r="CJ778" i="267"/>
  <c r="CL778" i="267"/>
  <c r="CO778" i="267" s="1"/>
  <c r="CJ852" i="267"/>
  <c r="CL852" i="267"/>
  <c r="CO852" i="267" s="1"/>
  <c r="CJ921" i="267"/>
  <c r="CL921" i="267"/>
  <c r="CO921" i="267" s="1"/>
  <c r="CO590" i="267"/>
  <c r="BI592" i="267"/>
  <c r="BJ592" i="267" s="1"/>
  <c r="BQ597" i="267"/>
  <c r="BS597" i="267" s="1"/>
  <c r="CJ602" i="267"/>
  <c r="CO606" i="267"/>
  <c r="BI608" i="267"/>
  <c r="BJ608" i="267" s="1"/>
  <c r="BQ613" i="267"/>
  <c r="BS613" i="267" s="1"/>
  <c r="CJ618" i="267"/>
  <c r="CO622" i="267"/>
  <c r="BI624" i="267"/>
  <c r="BJ624" i="267" s="1"/>
  <c r="BQ629" i="267"/>
  <c r="BS629" i="267" s="1"/>
  <c r="CJ634" i="267"/>
  <c r="CO638" i="267"/>
  <c r="BI640" i="267"/>
  <c r="BJ640" i="267" s="1"/>
  <c r="CJ642" i="267"/>
  <c r="BQ645" i="267"/>
  <c r="BS645" i="267" s="1"/>
  <c r="BI654" i="267"/>
  <c r="BJ654" i="267" s="1"/>
  <c r="BQ655" i="267"/>
  <c r="BS655" i="267" s="1"/>
  <c r="BB666" i="267"/>
  <c r="BC666" i="267" s="1"/>
  <c r="AY666" i="267"/>
  <c r="BQ669" i="267"/>
  <c r="BS669" i="267" s="1"/>
  <c r="CJ682" i="267"/>
  <c r="CL682" i="267"/>
  <c r="CO682" i="267" s="1"/>
  <c r="BC706" i="267"/>
  <c r="BB726" i="267"/>
  <c r="BC726" i="267" s="1"/>
  <c r="AY726" i="267"/>
  <c r="BC740" i="267"/>
  <c r="CJ746" i="267"/>
  <c r="CL746" i="267"/>
  <c r="CO746" i="267" s="1"/>
  <c r="BC770" i="267"/>
  <c r="BC798" i="267"/>
  <c r="BC869" i="267"/>
  <c r="CJ879" i="267"/>
  <c r="CL879" i="267"/>
  <c r="CO879" i="267" s="1"/>
  <c r="BB897" i="267"/>
  <c r="BC897" i="267" s="1"/>
  <c r="AY897" i="267"/>
  <c r="CJ897" i="267"/>
  <c r="CL897" i="267"/>
  <c r="CO897" i="267" s="1"/>
  <c r="CE566" i="267"/>
  <c r="BW568" i="267"/>
  <c r="BQ569" i="267"/>
  <c r="BS569" i="267" s="1"/>
  <c r="CA569" i="267"/>
  <c r="AY572" i="267"/>
  <c r="CJ574" i="267"/>
  <c r="BC577" i="267"/>
  <c r="BI580" i="267"/>
  <c r="BJ580" i="267" s="1"/>
  <c r="CE582" i="267"/>
  <c r="BW584" i="267"/>
  <c r="BQ585" i="267"/>
  <c r="BS585" i="267" s="1"/>
  <c r="CA585" i="267"/>
  <c r="AY588" i="267"/>
  <c r="CJ590" i="267"/>
  <c r="BC593" i="267"/>
  <c r="AY594" i="267"/>
  <c r="BI596" i="267"/>
  <c r="BJ596" i="267" s="1"/>
  <c r="CE598" i="267"/>
  <c r="BW600" i="267"/>
  <c r="BQ601" i="267"/>
  <c r="BS601" i="267" s="1"/>
  <c r="CA601" i="267"/>
  <c r="AY604" i="267"/>
  <c r="CJ606" i="267"/>
  <c r="BC609" i="267"/>
  <c r="AY610" i="267"/>
  <c r="BI612" i="267"/>
  <c r="BJ612" i="267" s="1"/>
  <c r="CE614" i="267"/>
  <c r="BW616" i="267"/>
  <c r="BQ617" i="267"/>
  <c r="BS617" i="267" s="1"/>
  <c r="CA617" i="267"/>
  <c r="AY620" i="267"/>
  <c r="CJ622" i="267"/>
  <c r="BC625" i="267"/>
  <c r="AY626" i="267"/>
  <c r="BI628" i="267"/>
  <c r="BJ628" i="267" s="1"/>
  <c r="CE630" i="267"/>
  <c r="BW632" i="267"/>
  <c r="BQ633" i="267"/>
  <c r="BS633" i="267" s="1"/>
  <c r="CA633" i="267"/>
  <c r="AY636" i="267"/>
  <c r="CJ638" i="267"/>
  <c r="BC641" i="267"/>
  <c r="AY642" i="267"/>
  <c r="BC644" i="267"/>
  <c r="CJ644" i="267"/>
  <c r="BI647" i="267"/>
  <c r="BJ647" i="267" s="1"/>
  <c r="BI648" i="267"/>
  <c r="BJ648" i="267" s="1"/>
  <c r="BI656" i="267"/>
  <c r="BJ656" i="267" s="1"/>
  <c r="CA656" i="267"/>
  <c r="CE657" i="267"/>
  <c r="BQ658" i="267"/>
  <c r="BS658" i="267" s="1"/>
  <c r="CJ658" i="267"/>
  <c r="BI660" i="267"/>
  <c r="BJ660" i="267" s="1"/>
  <c r="BQ661" i="267"/>
  <c r="BS661" i="267" s="1"/>
  <c r="AY662" i="267"/>
  <c r="CO662" i="267"/>
  <c r="AY664" i="267"/>
  <c r="BQ664" i="267"/>
  <c r="BS664" i="267" s="1"/>
  <c r="AY668" i="267"/>
  <c r="BI670" i="267"/>
  <c r="BJ670" i="267" s="1"/>
  <c r="BQ671" i="267"/>
  <c r="BS671" i="267" s="1"/>
  <c r="BW671" i="267"/>
  <c r="CA677" i="267"/>
  <c r="CE678" i="267"/>
  <c r="BW680" i="267"/>
  <c r="BB682" i="267"/>
  <c r="BC682" i="267" s="1"/>
  <c r="AY682" i="267"/>
  <c r="CA684" i="267"/>
  <c r="BI689" i="267"/>
  <c r="BJ689" i="267" s="1"/>
  <c r="BC701" i="267"/>
  <c r="BQ706" i="267"/>
  <c r="BS706" i="267" s="1"/>
  <c r="BW708" i="267"/>
  <c r="CA709" i="267"/>
  <c r="BB710" i="267"/>
  <c r="BC710" i="267" s="1"/>
  <c r="AY710" i="267"/>
  <c r="AY712" i="267"/>
  <c r="CE717" i="267"/>
  <c r="AY719" i="267"/>
  <c r="BI720" i="267"/>
  <c r="BJ720" i="267" s="1"/>
  <c r="BI723" i="267"/>
  <c r="BJ723" i="267" s="1"/>
  <c r="BC724" i="267"/>
  <c r="BQ725" i="267"/>
  <c r="BS725" i="267" s="1"/>
  <c r="CJ730" i="267"/>
  <c r="CL730" i="267"/>
  <c r="CO730" i="267" s="1"/>
  <c r="BW731" i="267"/>
  <c r="BC736" i="267"/>
  <c r="AY738" i="267"/>
  <c r="CE738" i="267"/>
  <c r="AY739" i="267"/>
  <c r="BQ740" i="267"/>
  <c r="BS740" i="267" s="1"/>
  <c r="CA748" i="267"/>
  <c r="BI753" i="267"/>
  <c r="BJ753" i="267" s="1"/>
  <c r="BC765" i="267"/>
  <c r="BQ770" i="267"/>
  <c r="BS770" i="267" s="1"/>
  <c r="BW772" i="267"/>
  <c r="CA773" i="267"/>
  <c r="BB774" i="267"/>
  <c r="BC774" i="267" s="1"/>
  <c r="AY774" i="267"/>
  <c r="AY776" i="267"/>
  <c r="CE781" i="267"/>
  <c r="AY783" i="267"/>
  <c r="BI784" i="267"/>
  <c r="BJ784" i="267" s="1"/>
  <c r="AY793" i="267"/>
  <c r="BC794" i="267"/>
  <c r="BQ796" i="267"/>
  <c r="BS796" i="267" s="1"/>
  <c r="CJ796" i="267"/>
  <c r="CL796" i="267"/>
  <c r="CO796" i="267" s="1"/>
  <c r="CO800" i="267"/>
  <c r="BB809" i="267"/>
  <c r="BC809" i="267" s="1"/>
  <c r="AY809" i="267"/>
  <c r="AY816" i="267"/>
  <c r="CE816" i="267"/>
  <c r="BB820" i="267"/>
  <c r="BC820" i="267" s="1"/>
  <c r="AY820" i="267"/>
  <c r="AY825" i="267"/>
  <c r="BB828" i="267"/>
  <c r="BC828" i="267" s="1"/>
  <c r="AY828" i="267"/>
  <c r="CA831" i="267"/>
  <c r="BB832" i="267"/>
  <c r="BC832" i="267" s="1"/>
  <c r="AY832" i="267"/>
  <c r="CE839" i="267"/>
  <c r="BI845" i="267"/>
  <c r="BJ845" i="267" s="1"/>
  <c r="BW853" i="267"/>
  <c r="CJ865" i="267"/>
  <c r="CL865" i="267"/>
  <c r="CO865" i="267" s="1"/>
  <c r="BI881" i="267"/>
  <c r="BJ881" i="267" s="1"/>
  <c r="AY883" i="267"/>
  <c r="BQ886" i="267"/>
  <c r="BS886" i="267" s="1"/>
  <c r="CJ909" i="267"/>
  <c r="CL909" i="267"/>
  <c r="CO909" i="267" s="1"/>
  <c r="CJ974" i="267"/>
  <c r="CL974" i="267"/>
  <c r="CO974" i="267" s="1"/>
  <c r="AY644" i="267"/>
  <c r="CJ646" i="267"/>
  <c r="BC649" i="267"/>
  <c r="BI652" i="267"/>
  <c r="BJ652" i="267" s="1"/>
  <c r="CE654" i="267"/>
  <c r="BW656" i="267"/>
  <c r="BQ657" i="267"/>
  <c r="BS657" i="267" s="1"/>
  <c r="CA657" i="267"/>
  <c r="AY660" i="267"/>
  <c r="CJ662" i="267"/>
  <c r="BC665" i="267"/>
  <c r="BI668" i="267"/>
  <c r="BJ668" i="267" s="1"/>
  <c r="CE670" i="267"/>
  <c r="BW672" i="267"/>
  <c r="BQ673" i="267"/>
  <c r="BS673" i="267" s="1"/>
  <c r="CA673" i="267"/>
  <c r="AY676" i="267"/>
  <c r="CJ678" i="267"/>
  <c r="BC681" i="267"/>
  <c r="BI684" i="267"/>
  <c r="BJ684" i="267" s="1"/>
  <c r="CE686" i="267"/>
  <c r="BW688" i="267"/>
  <c r="BQ689" i="267"/>
  <c r="BS689" i="267" s="1"/>
  <c r="CA689" i="267"/>
  <c r="AY692" i="267"/>
  <c r="CJ694" i="267"/>
  <c r="BC697" i="267"/>
  <c r="AY698" i="267"/>
  <c r="BI700" i="267"/>
  <c r="BJ700" i="267" s="1"/>
  <c r="CE702" i="267"/>
  <c r="BW704" i="267"/>
  <c r="BQ705" i="267"/>
  <c r="BS705" i="267" s="1"/>
  <c r="CA705" i="267"/>
  <c r="AY708" i="267"/>
  <c r="CJ710" i="267"/>
  <c r="BC713" i="267"/>
  <c r="AY714" i="267"/>
  <c r="BI716" i="267"/>
  <c r="BJ716" i="267" s="1"/>
  <c r="CE718" i="267"/>
  <c r="BW720" i="267"/>
  <c r="BQ721" i="267"/>
  <c r="BS721" i="267" s="1"/>
  <c r="CA721" i="267"/>
  <c r="AY724" i="267"/>
  <c r="CJ726" i="267"/>
  <c r="BC729" i="267"/>
  <c r="AY730" i="267"/>
  <c r="BI732" i="267"/>
  <c r="BJ732" i="267" s="1"/>
  <c r="CE734" i="267"/>
  <c r="BW736" i="267"/>
  <c r="BQ737" i="267"/>
  <c r="BS737" i="267" s="1"/>
  <c r="CA737" i="267"/>
  <c r="AY740" i="267"/>
  <c r="CJ742" i="267"/>
  <c r="BC745" i="267"/>
  <c r="AY746" i="267"/>
  <c r="BI748" i="267"/>
  <c r="BJ748" i="267" s="1"/>
  <c r="BW752" i="267"/>
  <c r="BQ753" i="267"/>
  <c r="BS753" i="267" s="1"/>
  <c r="CA753" i="267"/>
  <c r="AY756" i="267"/>
  <c r="CJ758" i="267"/>
  <c r="BC761" i="267"/>
  <c r="AY762" i="267"/>
  <c r="BI764" i="267"/>
  <c r="BJ764" i="267" s="1"/>
  <c r="CE766" i="267"/>
  <c r="BW768" i="267"/>
  <c r="BQ769" i="267"/>
  <c r="BS769" i="267" s="1"/>
  <c r="CA769" i="267"/>
  <c r="AY772" i="267"/>
  <c r="CJ774" i="267"/>
  <c r="BC777" i="267"/>
  <c r="AY778" i="267"/>
  <c r="BI780" i="267"/>
  <c r="BJ780" i="267" s="1"/>
  <c r="CE782" i="267"/>
  <c r="BW784" i="267"/>
  <c r="BQ785" i="267"/>
  <c r="BS785" i="267" s="1"/>
  <c r="CA785" i="267"/>
  <c r="AY790" i="267"/>
  <c r="BI792" i="267"/>
  <c r="BJ792" i="267" s="1"/>
  <c r="BQ793" i="267"/>
  <c r="BS793" i="267" s="1"/>
  <c r="BW793" i="267"/>
  <c r="CA799" i="267"/>
  <c r="CE800" i="267"/>
  <c r="BW802" i="267"/>
  <c r="BB804" i="267"/>
  <c r="BC804" i="267" s="1"/>
  <c r="AY804" i="267"/>
  <c r="BQ807" i="267"/>
  <c r="BS807" i="267" s="1"/>
  <c r="BC811" i="267"/>
  <c r="AY812" i="267"/>
  <c r="CE812" i="267"/>
  <c r="BW814" i="267"/>
  <c r="AY817" i="267"/>
  <c r="BQ819" i="267"/>
  <c r="BS819" i="267" s="1"/>
  <c r="CA819" i="267"/>
  <c r="CJ820" i="267"/>
  <c r="CL820" i="267"/>
  <c r="CO820" i="267" s="1"/>
  <c r="BC823" i="267"/>
  <c r="BI827" i="267"/>
  <c r="BJ827" i="267" s="1"/>
  <c r="BC839" i="267"/>
  <c r="BQ844" i="267"/>
  <c r="BS844" i="267" s="1"/>
  <c r="BW846" i="267"/>
  <c r="CA847" i="267"/>
  <c r="BB848" i="267"/>
  <c r="BC848" i="267" s="1"/>
  <c r="AY848" i="267"/>
  <c r="AY850" i="267"/>
  <c r="CE855" i="267"/>
  <c r="AY857" i="267"/>
  <c r="BI858" i="267"/>
  <c r="BJ858" i="267" s="1"/>
  <c r="BI861" i="267"/>
  <c r="BJ861" i="267" s="1"/>
  <c r="BC862" i="267"/>
  <c r="BQ863" i="267"/>
  <c r="BS863" i="267" s="1"/>
  <c r="BC878" i="267"/>
  <c r="BQ883" i="267"/>
  <c r="BS883" i="267" s="1"/>
  <c r="BW885" i="267"/>
  <c r="CA886" i="267"/>
  <c r="BB887" i="267"/>
  <c r="BC887" i="267" s="1"/>
  <c r="AY887" i="267"/>
  <c r="AY889" i="267"/>
  <c r="AY894" i="267"/>
  <c r="CJ894" i="267"/>
  <c r="CL894" i="267"/>
  <c r="CO894" i="267" s="1"/>
  <c r="AY899" i="267"/>
  <c r="CE899" i="267"/>
  <c r="BB903" i="267"/>
  <c r="BC903" i="267" s="1"/>
  <c r="AY903" i="267"/>
  <c r="BI911" i="267"/>
  <c r="BJ911" i="267" s="1"/>
  <c r="CO916" i="267"/>
  <c r="CJ925" i="267"/>
  <c r="CL925" i="267"/>
  <c r="CO925" i="267" s="1"/>
  <c r="BI931" i="267"/>
  <c r="BJ931" i="267" s="1"/>
  <c r="BW963" i="267"/>
  <c r="CJ963" i="267"/>
  <c r="CL963" i="267"/>
  <c r="CO963" i="267" s="1"/>
  <c r="BI980" i="267"/>
  <c r="BJ980" i="267" s="1"/>
  <c r="BQ685" i="267"/>
  <c r="BS685" i="267" s="1"/>
  <c r="CJ690" i="267"/>
  <c r="CO694" i="267"/>
  <c r="BI696" i="267"/>
  <c r="BJ696" i="267" s="1"/>
  <c r="BQ701" i="267"/>
  <c r="BS701" i="267" s="1"/>
  <c r="CJ706" i="267"/>
  <c r="CO710" i="267"/>
  <c r="BI712" i="267"/>
  <c r="BJ712" i="267" s="1"/>
  <c r="BQ717" i="267"/>
  <c r="BS717" i="267" s="1"/>
  <c r="CJ722" i="267"/>
  <c r="CO726" i="267"/>
  <c r="BI728" i="267"/>
  <c r="BJ728" i="267" s="1"/>
  <c r="BQ733" i="267"/>
  <c r="BS733" i="267" s="1"/>
  <c r="CJ738" i="267"/>
  <c r="CO742" i="267"/>
  <c r="BI744" i="267"/>
  <c r="BJ744" i="267" s="1"/>
  <c r="BQ749" i="267"/>
  <c r="BS749" i="267" s="1"/>
  <c r="CJ754" i="267"/>
  <c r="CO758" i="267"/>
  <c r="BI760" i="267"/>
  <c r="BJ760" i="267" s="1"/>
  <c r="BQ765" i="267"/>
  <c r="BS765" i="267" s="1"/>
  <c r="CJ770" i="267"/>
  <c r="CO774" i="267"/>
  <c r="BI776" i="267"/>
  <c r="BJ776" i="267" s="1"/>
  <c r="BQ781" i="267"/>
  <c r="BS781" i="267" s="1"/>
  <c r="CJ786" i="267"/>
  <c r="BB788" i="267"/>
  <c r="BC788" i="267" s="1"/>
  <c r="AY788" i="267"/>
  <c r="BQ791" i="267"/>
  <c r="BS791" i="267" s="1"/>
  <c r="CJ804" i="267"/>
  <c r="CL804" i="267"/>
  <c r="CO804" i="267" s="1"/>
  <c r="BC814" i="267"/>
  <c r="CJ814" i="267"/>
  <c r="BI818" i="267"/>
  <c r="BJ818" i="267" s="1"/>
  <c r="BB864" i="267"/>
  <c r="BC864" i="267" s="1"/>
  <c r="AY864" i="267"/>
  <c r="BC883" i="267"/>
  <c r="BB921" i="267"/>
  <c r="BC921" i="267" s="1"/>
  <c r="AY921" i="267"/>
  <c r="BB954" i="267"/>
  <c r="BC954" i="267" s="1"/>
  <c r="AY954" i="267"/>
  <c r="CJ828" i="267"/>
  <c r="CO832" i="267"/>
  <c r="BI834" i="267"/>
  <c r="BJ834" i="267" s="1"/>
  <c r="BQ839" i="267"/>
  <c r="BS839" i="267" s="1"/>
  <c r="CJ844" i="267"/>
  <c r="CO848" i="267"/>
  <c r="BI850" i="267"/>
  <c r="BJ850" i="267" s="1"/>
  <c r="BQ855" i="267"/>
  <c r="BS855" i="267" s="1"/>
  <c r="CJ860" i="267"/>
  <c r="CO864" i="267"/>
  <c r="BI866" i="267"/>
  <c r="BJ866" i="267" s="1"/>
  <c r="CO871" i="267"/>
  <c r="BI873" i="267"/>
  <c r="BJ873" i="267" s="1"/>
  <c r="BQ878" i="267"/>
  <c r="BS878" i="267" s="1"/>
  <c r="CJ883" i="267"/>
  <c r="CO887" i="267"/>
  <c r="BI889" i="267"/>
  <c r="BJ889" i="267" s="1"/>
  <c r="BI901" i="267"/>
  <c r="BJ901" i="267" s="1"/>
  <c r="CO907" i="267"/>
  <c r="BB917" i="267"/>
  <c r="BC917" i="267" s="1"/>
  <c r="AY917" i="267"/>
  <c r="CO932" i="267"/>
  <c r="BB937" i="267"/>
  <c r="BC937" i="267" s="1"/>
  <c r="AY937" i="267"/>
  <c r="BB947" i="267"/>
  <c r="BC947" i="267" s="1"/>
  <c r="AY947" i="267"/>
  <c r="CO949" i="267"/>
  <c r="BB990" i="267"/>
  <c r="BC990" i="267" s="1"/>
  <c r="AY990" i="267"/>
  <c r="BC787" i="267"/>
  <c r="BI790" i="267"/>
  <c r="BJ790" i="267" s="1"/>
  <c r="CE792" i="267"/>
  <c r="BW794" i="267"/>
  <c r="BQ795" i="267"/>
  <c r="BS795" i="267" s="1"/>
  <c r="CA795" i="267"/>
  <c r="AY798" i="267"/>
  <c r="CJ800" i="267"/>
  <c r="BC803" i="267"/>
  <c r="BI806" i="267"/>
  <c r="BJ806" i="267" s="1"/>
  <c r="CE808" i="267"/>
  <c r="BW810" i="267"/>
  <c r="BQ811" i="267"/>
  <c r="BS811" i="267" s="1"/>
  <c r="CA811" i="267"/>
  <c r="AY814" i="267"/>
  <c r="CJ816" i="267"/>
  <c r="BC819" i="267"/>
  <c r="BI822" i="267"/>
  <c r="BJ822" i="267" s="1"/>
  <c r="CE824" i="267"/>
  <c r="BW826" i="267"/>
  <c r="BQ827" i="267"/>
  <c r="BS827" i="267" s="1"/>
  <c r="CA827" i="267"/>
  <c r="AY830" i="267"/>
  <c r="CJ832" i="267"/>
  <c r="BC835" i="267"/>
  <c r="AY836" i="267"/>
  <c r="BI838" i="267"/>
  <c r="BJ838" i="267" s="1"/>
  <c r="CE840" i="267"/>
  <c r="BW842" i="267"/>
  <c r="BQ843" i="267"/>
  <c r="BS843" i="267" s="1"/>
  <c r="CA843" i="267"/>
  <c r="AY846" i="267"/>
  <c r="CJ848" i="267"/>
  <c r="BC851" i="267"/>
  <c r="AY852" i="267"/>
  <c r="BI854" i="267"/>
  <c r="BJ854" i="267" s="1"/>
  <c r="CE856" i="267"/>
  <c r="BW858" i="267"/>
  <c r="BQ859" i="267"/>
  <c r="BS859" i="267" s="1"/>
  <c r="AY862" i="267"/>
  <c r="CJ864" i="267"/>
  <c r="BC867" i="267"/>
  <c r="AY869" i="267"/>
  <c r="CJ871" i="267"/>
  <c r="BC874" i="267"/>
  <c r="AY875" i="267"/>
  <c r="BI877" i="267"/>
  <c r="BJ877" i="267" s="1"/>
  <c r="CE879" i="267"/>
  <c r="BW881" i="267"/>
  <c r="BQ882" i="267"/>
  <c r="BS882" i="267" s="1"/>
  <c r="CA882" i="267"/>
  <c r="AY885" i="267"/>
  <c r="CJ887" i="267"/>
  <c r="BC890" i="267"/>
  <c r="AY891" i="267"/>
  <c r="BI893" i="267"/>
  <c r="BJ893" i="267" s="1"/>
  <c r="BI894" i="267"/>
  <c r="BJ894" i="267" s="1"/>
  <c r="BI895" i="267"/>
  <c r="BJ895" i="267" s="1"/>
  <c r="AY900" i="267"/>
  <c r="BQ902" i="267"/>
  <c r="BS902" i="267" s="1"/>
  <c r="CA902" i="267"/>
  <c r="CJ903" i="267"/>
  <c r="CL903" i="267"/>
  <c r="CO903" i="267" s="1"/>
  <c r="BC906" i="267"/>
  <c r="CE908" i="267"/>
  <c r="BQ911" i="267"/>
  <c r="BS911" i="267" s="1"/>
  <c r="BQ912" i="267"/>
  <c r="BS912" i="267" s="1"/>
  <c r="BW914" i="267"/>
  <c r="BC915" i="267"/>
  <c r="AY918" i="267"/>
  <c r="CE924" i="267"/>
  <c r="BI930" i="267"/>
  <c r="BJ930" i="267" s="1"/>
  <c r="CA931" i="267"/>
  <c r="AY934" i="267"/>
  <c r="BC935" i="267"/>
  <c r="CA944" i="267"/>
  <c r="BI949" i="267"/>
  <c r="BJ949" i="267" s="1"/>
  <c r="CJ952" i="267"/>
  <c r="CL952" i="267"/>
  <c r="CO952" i="267" s="1"/>
  <c r="BB970" i="267"/>
  <c r="BC970" i="267" s="1"/>
  <c r="AY970" i="267"/>
  <c r="BW995" i="267"/>
  <c r="CJ995" i="267"/>
  <c r="CL995" i="267"/>
  <c r="CO995" i="267" s="1"/>
  <c r="BC952" i="267"/>
  <c r="CJ958" i="267"/>
  <c r="CL958" i="267"/>
  <c r="CO958" i="267" s="1"/>
  <c r="CO981" i="267"/>
  <c r="BB986" i="267"/>
  <c r="BC986" i="267" s="1"/>
  <c r="AY986" i="267"/>
  <c r="CJ990" i="267"/>
  <c r="CL990" i="267"/>
  <c r="CO990" i="267" s="1"/>
  <c r="BB1009" i="267"/>
  <c r="BC1009" i="267" s="1"/>
  <c r="AY1009" i="267"/>
  <c r="BB1033" i="267"/>
  <c r="BC1033" i="267" s="1"/>
  <c r="AY1033" i="267"/>
  <c r="BC896" i="267"/>
  <c r="CJ899" i="267"/>
  <c r="BC902" i="267"/>
  <c r="BI905" i="267"/>
  <c r="BJ905" i="267" s="1"/>
  <c r="CE907" i="267"/>
  <c r="CE912" i="267"/>
  <c r="BQ915" i="267"/>
  <c r="BS915" i="267" s="1"/>
  <c r="BI918" i="267"/>
  <c r="BJ918" i="267" s="1"/>
  <c r="BW918" i="267"/>
  <c r="BI919" i="267"/>
  <c r="BJ919" i="267" s="1"/>
  <c r="CA919" i="267"/>
  <c r="BQ920" i="267"/>
  <c r="BS920" i="267" s="1"/>
  <c r="AY922" i="267"/>
  <c r="BC923" i="267"/>
  <c r="CE928" i="267"/>
  <c r="BQ931" i="267"/>
  <c r="BS931" i="267" s="1"/>
  <c r="AY933" i="267"/>
  <c r="BI934" i="267"/>
  <c r="BJ934" i="267" s="1"/>
  <c r="BW934" i="267"/>
  <c r="BI935" i="267"/>
  <c r="BJ935" i="267" s="1"/>
  <c r="CA935" i="267"/>
  <c r="BQ936" i="267"/>
  <c r="BS936" i="267" s="1"/>
  <c r="CJ942" i="267"/>
  <c r="CL942" i="267"/>
  <c r="CO942" i="267" s="1"/>
  <c r="BW943" i="267"/>
  <c r="BC948" i="267"/>
  <c r="AY950" i="267"/>
  <c r="CE950" i="267"/>
  <c r="AY951" i="267"/>
  <c r="BQ952" i="267"/>
  <c r="BS952" i="267" s="1"/>
  <c r="BQ960" i="267"/>
  <c r="BS960" i="267" s="1"/>
  <c r="CE973" i="267"/>
  <c r="BI979" i="267"/>
  <c r="BJ979" i="267" s="1"/>
  <c r="CA980" i="267"/>
  <c r="AY983" i="267"/>
  <c r="BC984" i="267"/>
  <c r="BQ992" i="267"/>
  <c r="BS992" i="267" s="1"/>
  <c r="BC999" i="267"/>
  <c r="BW1002" i="267"/>
  <c r="CJ1002" i="267"/>
  <c r="CL1002" i="267"/>
  <c r="CO1002" i="267" s="1"/>
  <c r="CJ1013" i="267"/>
  <c r="CL1013" i="267"/>
  <c r="CO1013" i="267" s="1"/>
  <c r="CA1018" i="267"/>
  <c r="CJ1024" i="267"/>
  <c r="CL1024" i="267"/>
  <c r="CO1024" i="267" s="1"/>
  <c r="CJ938" i="267"/>
  <c r="BC941" i="267"/>
  <c r="AY942" i="267"/>
  <c r="BI944" i="267"/>
  <c r="BJ944" i="267" s="1"/>
  <c r="CE946" i="267"/>
  <c r="BW948" i="267"/>
  <c r="BQ949" i="267"/>
  <c r="BS949" i="267" s="1"/>
  <c r="CA949" i="267"/>
  <c r="AY952" i="267"/>
  <c r="CJ954" i="267"/>
  <c r="BC957" i="267"/>
  <c r="AY958" i="267"/>
  <c r="CE961" i="267"/>
  <c r="BQ964" i="267"/>
  <c r="BS964" i="267" s="1"/>
  <c r="AY966" i="267"/>
  <c r="BI967" i="267"/>
  <c r="BJ967" i="267" s="1"/>
  <c r="BW967" i="267"/>
  <c r="BI968" i="267"/>
  <c r="BJ968" i="267" s="1"/>
  <c r="CA968" i="267"/>
  <c r="BQ969" i="267"/>
  <c r="BS969" i="267" s="1"/>
  <c r="AY971" i="267"/>
  <c r="BC972" i="267"/>
  <c r="CE977" i="267"/>
  <c r="BQ980" i="267"/>
  <c r="BS980" i="267" s="1"/>
  <c r="AY982" i="267"/>
  <c r="BI983" i="267"/>
  <c r="BJ983" i="267" s="1"/>
  <c r="BW983" i="267"/>
  <c r="BI984" i="267"/>
  <c r="BJ984" i="267" s="1"/>
  <c r="CA984" i="267"/>
  <c r="BQ985" i="267"/>
  <c r="BS985" i="267" s="1"/>
  <c r="AY987" i="267"/>
  <c r="BC988" i="267"/>
  <c r="CE993" i="267"/>
  <c r="BQ996" i="267"/>
  <c r="BS996" i="267" s="1"/>
  <c r="AY998" i="267"/>
  <c r="BI999" i="267"/>
  <c r="BJ999" i="267" s="1"/>
  <c r="CE1012" i="267"/>
  <c r="BB1021" i="267"/>
  <c r="BC1021" i="267" s="1"/>
  <c r="AY1021" i="267"/>
  <c r="CO1047" i="267"/>
  <c r="CJ1053" i="267"/>
  <c r="CL1053" i="267"/>
  <c r="CO1053" i="267" s="1"/>
  <c r="CO938" i="267"/>
  <c r="BI940" i="267"/>
  <c r="BJ940" i="267" s="1"/>
  <c r="BQ945" i="267"/>
  <c r="BS945" i="267" s="1"/>
  <c r="CJ950" i="267"/>
  <c r="CO954" i="267"/>
  <c r="BI956" i="267"/>
  <c r="BJ956" i="267" s="1"/>
  <c r="BW999" i="267"/>
  <c r="BQ1000" i="267"/>
  <c r="BS1000" i="267" s="1"/>
  <c r="CA1000" i="267"/>
  <c r="BQ1003" i="267"/>
  <c r="BS1003" i="267" s="1"/>
  <c r="AY1005" i="267"/>
  <c r="BI1006" i="267"/>
  <c r="BJ1006" i="267" s="1"/>
  <c r="BW1006" i="267"/>
  <c r="BI1007" i="267"/>
  <c r="BJ1007" i="267" s="1"/>
  <c r="CA1007" i="267"/>
  <c r="BQ1008" i="267"/>
  <c r="BS1008" i="267" s="1"/>
  <c r="AY1010" i="267"/>
  <c r="BC1011" i="267"/>
  <c r="CE1016" i="267"/>
  <c r="CE1023" i="267"/>
  <c r="CJ1037" i="267"/>
  <c r="CL1037" i="267"/>
  <c r="CO1037" i="267" s="1"/>
  <c r="BQ1019" i="267"/>
  <c r="BS1019" i="267" s="1"/>
  <c r="CO1044" i="267"/>
  <c r="BI1018" i="267"/>
  <c r="BJ1018" i="267" s="1"/>
  <c r="CE1020" i="267"/>
  <c r="BC1022" i="267"/>
  <c r="CE1036" i="267"/>
  <c r="BI1042" i="267"/>
  <c r="BJ1042" i="267" s="1"/>
  <c r="CA1043" i="267"/>
  <c r="AY1046" i="267"/>
  <c r="BC1047" i="267"/>
  <c r="CJ1065" i="267"/>
  <c r="CL1065" i="267"/>
  <c r="CO1065" i="267" s="1"/>
  <c r="BC1028" i="267"/>
  <c r="AY1029" i="267"/>
  <c r="BI1030" i="267"/>
  <c r="BJ1030" i="267" s="1"/>
  <c r="BW1030" i="267"/>
  <c r="BI1031" i="267"/>
  <c r="BJ1031" i="267" s="1"/>
  <c r="CA1031" i="267"/>
  <c r="BQ1032" i="267"/>
  <c r="BS1032" i="267" s="1"/>
  <c r="AY1034" i="267"/>
  <c r="BC1035" i="267"/>
  <c r="CE1040" i="267"/>
  <c r="BQ1043" i="267"/>
  <c r="BS1043" i="267" s="1"/>
  <c r="AY1045" i="267"/>
  <c r="BI1046" i="267"/>
  <c r="BJ1046" i="267" s="1"/>
  <c r="BW1046" i="267"/>
  <c r="BI1047" i="267"/>
  <c r="BJ1047" i="267" s="1"/>
  <c r="CA1047" i="267"/>
  <c r="CE1052" i="267"/>
  <c r="BI1027" i="267"/>
  <c r="BJ1027" i="267" s="1"/>
  <c r="BB1062" i="267"/>
  <c r="BC1062" i="267" s="1"/>
  <c r="AY1062" i="267"/>
  <c r="CO1067" i="267"/>
  <c r="BQ1048" i="267"/>
  <c r="BS1048" i="267" s="1"/>
  <c r="CA1048" i="267"/>
  <c r="AY1050" i="267"/>
  <c r="BC1051" i="267"/>
  <c r="CE1056" i="267"/>
  <c r="AY1058" i="267"/>
  <c r="BW1059" i="267"/>
  <c r="BI1060" i="267"/>
  <c r="BJ1060" i="267" s="1"/>
  <c r="BQ1061" i="267"/>
  <c r="BS1061" i="267" s="1"/>
  <c r="AY1063" i="267"/>
  <c r="BC1064" i="267"/>
  <c r="CA1064" i="267"/>
  <c r="BI1066" i="267"/>
  <c r="BJ1066" i="267" s="1"/>
  <c r="BB1072" i="267"/>
  <c r="BC1072" i="267" s="1"/>
  <c r="AY1072" i="267"/>
  <c r="AY1076" i="267"/>
  <c r="CJ1076" i="267"/>
  <c r="CL1076" i="267"/>
  <c r="CO1076" i="267" s="1"/>
  <c r="CA1082" i="267"/>
  <c r="AY1085" i="267"/>
  <c r="BC1086" i="267"/>
  <c r="BI1059" i="267"/>
  <c r="BJ1059" i="267" s="1"/>
  <c r="BC1061" i="267"/>
  <c r="CO1083" i="267"/>
  <c r="CJ1061" i="267"/>
  <c r="CE1067" i="267"/>
  <c r="CJ1069" i="267"/>
  <c r="BQ1070" i="267"/>
  <c r="BS1070" i="267" s="1"/>
  <c r="BI1073" i="267"/>
  <c r="BJ1073" i="267" s="1"/>
  <c r="BW1073" i="267"/>
  <c r="BI1074" i="267"/>
  <c r="BJ1074" i="267" s="1"/>
  <c r="CA1074" i="267"/>
  <c r="BQ1075" i="267"/>
  <c r="BS1075" i="267" s="1"/>
  <c r="AY1077" i="267"/>
  <c r="BC1078" i="267"/>
  <c r="CL1080" i="267"/>
  <c r="CO1080" i="267" s="1"/>
  <c r="CE1083" i="267"/>
  <c r="CJ1085" i="267"/>
  <c r="BQ1086" i="267"/>
  <c r="BS1086" i="267" s="1"/>
  <c r="BQ1066" i="267"/>
  <c r="BS1066" i="267" s="1"/>
  <c r="BI1069" i="267"/>
  <c r="BJ1069" i="267" s="1"/>
  <c r="BW1069" i="267"/>
  <c r="BI1070" i="267"/>
  <c r="BJ1070" i="267" s="1"/>
  <c r="CA1070" i="267"/>
  <c r="BQ1071" i="267"/>
  <c r="BS1071" i="267" s="1"/>
  <c r="AY1073" i="267"/>
  <c r="BC1074" i="267"/>
  <c r="CE1079" i="267"/>
  <c r="BQ1082" i="267"/>
  <c r="BS1082" i="267" s="1"/>
  <c r="BI1085" i="267"/>
  <c r="BJ1085" i="267" s="1"/>
  <c r="BW1085" i="267"/>
  <c r="BI1086" i="267"/>
  <c r="BJ1086" i="267" s="1"/>
  <c r="CA1086" i="267"/>
  <c r="BQ1087" i="267"/>
  <c r="BS1087" i="267" s="1"/>
  <c r="DP20" i="267" l="1"/>
  <c r="DQ20" i="267" s="1"/>
  <c r="DQ14" i="267"/>
  <c r="DK20" i="267"/>
  <c r="DJ26" i="267"/>
  <c r="DJ29" i="267" s="1"/>
</calcChain>
</file>

<file path=xl/comments1.xml><?xml version="1.0" encoding="utf-8"?>
<comments xmlns="http://schemas.openxmlformats.org/spreadsheetml/2006/main">
  <authors>
    <author>Author</author>
  </authors>
  <commentList>
    <comment ref="A5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Energy Advantage column headings</t>
        </r>
      </text>
    </comment>
    <comment ref="AJ5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Column provides total A&amp;G O&amp;M not just A&amp;G Maintenance.  The column heading from the Platts Query output  is mislabled</t>
        </r>
      </text>
    </comment>
    <comment ref="BF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Customer Accounts Expense</t>
        </r>
      </text>
    </comment>
    <comment ref="BG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Customer Service and Information</t>
        </r>
      </text>
    </comment>
    <comment ref="BH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Sales Expense</t>
        </r>
      </text>
    </comment>
    <comment ref="BJ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Customer Serv. O&amp;M/Total Retail Customers</t>
        </r>
      </text>
    </comment>
    <comment ref="BL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Non Industrial Mwh(Res+Comm.) used to calculate % non-industrial MWHs</t>
        </r>
      </text>
    </comment>
    <comment ref="BM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Res + Comm + Industrial</t>
        </r>
      </text>
    </comment>
    <comment ref="BN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Customer Accounts Expenses</t>
        </r>
      </text>
    </comment>
    <comment ref="BO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Customer Service &amp; Information Expenses</t>
        </r>
      </text>
    </comment>
    <comment ref="BP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Sales Expenses</t>
        </r>
      </text>
    </comment>
    <comment ref="BU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Res +Comm. + Ind Mwh</t>
        </r>
      </text>
    </comment>
    <comment ref="BY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Total Retail Customers
</t>
        </r>
      </text>
    </comment>
    <comment ref="CC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Total Retail Customers</t>
        </r>
      </text>
    </comment>
    <comment ref="CD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Note that 2004 Benchmarking used total Transmission O&amp;M.</t>
        </r>
      </text>
    </comment>
    <comment ref="CG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Res +Comm. + Ind Mwh</t>
        </r>
      </text>
    </comment>
    <comment ref="CL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Res +Comm. + Ind Mwh</t>
        </r>
      </text>
    </comment>
    <comment ref="DI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Updated 8-10-07</t>
        </r>
      </text>
    </comment>
    <comment ref="DK6" author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Updated 8-10-07</t>
        </r>
      </text>
    </comment>
  </commentList>
</comments>
</file>

<file path=xl/sharedStrings.xml><?xml version="1.0" encoding="utf-8"?>
<sst xmlns="http://schemas.openxmlformats.org/spreadsheetml/2006/main" count="4530" uniqueCount="363">
  <si>
    <t>2 Factor Adjusted Regression Model With FPL's % Non-Industrial Mwh's held constant for all companies</t>
  </si>
  <si>
    <t>Customer Serv. O&amp;M Per Retail Customer</t>
  </si>
  <si>
    <t>A&amp;G per Retail MWH</t>
  </si>
  <si>
    <t>1 Factor Regression Model</t>
  </si>
  <si>
    <t>A&amp;G Per Retail Customer</t>
  </si>
  <si>
    <t>A&amp;G (less injury, damage, pension bene.) per Retail MWh</t>
  </si>
  <si>
    <t>A&amp;G O&amp;M (less Injury, Damage, Pension Benefits)</t>
  </si>
  <si>
    <t>A&amp;G (less injury, damage, pension bene.) per Retail Customer</t>
  </si>
  <si>
    <t>Non-Gen O&amp;M Per Mwh</t>
  </si>
  <si>
    <t>Non-Gen O&amp;M Per Customer</t>
  </si>
  <si>
    <t>A&amp;G O&amp;M (less Injury, Damage, Pension Benefits) + Dist + Trans + Cust Serv.</t>
  </si>
  <si>
    <t>A&amp;G (less injury, damage, pension bene.) per Retail Mwh</t>
  </si>
  <si>
    <t xml:space="preserve">A&amp;G O&amp;M (less Injury, Damage, Pension Benefits) + Dist + Trans + Cust Serv. </t>
  </si>
  <si>
    <t>A&amp;G O&amp;M (less Injury, Damage, Pension Benefits) + Dist + Trans + Cust Serv. Per Retail Customer</t>
  </si>
  <si>
    <t>Retail (RCI) Mwh</t>
  </si>
  <si>
    <t xml:space="preserve">Retail (RCI) Mwh </t>
  </si>
  <si>
    <t>Reporting Company</t>
  </si>
  <si>
    <t>Reporting Co ID</t>
  </si>
  <si>
    <t>Reporting Holding Company</t>
  </si>
  <si>
    <t>Reporting Holding Co ID</t>
  </si>
  <si>
    <t>Holding Company ID</t>
  </si>
  <si>
    <t>Average Model - No Regression Model</t>
  </si>
  <si>
    <t>Variables</t>
  </si>
  <si>
    <t>Transmission O&amp;M per Retail Customer</t>
  </si>
  <si>
    <t>Customer Service O&amp;M per Retail Customer</t>
  </si>
  <si>
    <t>Customer Serv. O&amp;M</t>
  </si>
  <si>
    <t>Customer Service O&amp;M per Retail MWh</t>
  </si>
  <si>
    <t>Year</t>
  </si>
  <si>
    <t>Holding Company Name</t>
  </si>
  <si>
    <t>CA: Tot $</t>
  </si>
  <si>
    <t>CSI: Tot $</t>
  </si>
  <si>
    <t>SA: Tot $</t>
  </si>
  <si>
    <t>FPL</t>
  </si>
  <si>
    <t>NiSource Inc</t>
  </si>
  <si>
    <t>PG&amp;E Corp</t>
  </si>
  <si>
    <t>Sempra Energy</t>
  </si>
  <si>
    <t>Edison International</t>
  </si>
  <si>
    <t>Tucson Electric Power Co</t>
  </si>
  <si>
    <t>Total Retail Customers</t>
  </si>
  <si>
    <t>Retail Customers</t>
  </si>
  <si>
    <t>Customer Service per Retail mWh</t>
  </si>
  <si>
    <t>Independent</t>
  </si>
  <si>
    <t>Dependent</t>
  </si>
  <si>
    <t>Retail (RCI) mWh</t>
  </si>
  <si>
    <t>Distribution</t>
  </si>
  <si>
    <t>Transmission</t>
  </si>
  <si>
    <t>Customer Service</t>
  </si>
  <si>
    <t>Total Transmission O&amp;M - Transmission By Others</t>
  </si>
  <si>
    <t>Total Trans O&amp;M - Transmission by Others/Retail (RCI) Mwh</t>
  </si>
  <si>
    <t>Total Trans O&amp;M - Transmission by Others/Retail Customers</t>
  </si>
  <si>
    <t>Non Industrial MWh</t>
  </si>
  <si>
    <t>Transmission O&amp;M per Retail Mwh</t>
  </si>
  <si>
    <t>Non-Industrial MWh (RC)</t>
  </si>
  <si>
    <t>Utility Name</t>
  </si>
  <si>
    <t>Utility ID</t>
  </si>
  <si>
    <t>Alabama Power Co</t>
  </si>
  <si>
    <t>Southern Co</t>
  </si>
  <si>
    <t>ALLETE Inc</t>
  </si>
  <si>
    <t>Ameren Corp</t>
  </si>
  <si>
    <t>Appalachian Power Co</t>
  </si>
  <si>
    <t>American Electric Power Co Inc</t>
  </si>
  <si>
    <t>Arizona Public Service Co</t>
  </si>
  <si>
    <t>Pinnacle West Capital Corp</t>
  </si>
  <si>
    <t>Atlantic City Electric Co</t>
  </si>
  <si>
    <t>Pepco Holdings Inc</t>
  </si>
  <si>
    <t>Avista Corp</t>
  </si>
  <si>
    <t>Baltimore Gas &amp; Electric Co</t>
  </si>
  <si>
    <t>Black Hills Corp</t>
  </si>
  <si>
    <t>Black Hills Power Inc</t>
  </si>
  <si>
    <t>Central Hudson Gas &amp; Electric Corp</t>
  </si>
  <si>
    <t>CH Energy Group Inc</t>
  </si>
  <si>
    <t>Iberdrola SA</t>
  </si>
  <si>
    <t>Central Vermont Public Service Corp</t>
  </si>
  <si>
    <t>CLECO Power LLC</t>
  </si>
  <si>
    <t>Cleco Corp</t>
  </si>
  <si>
    <t>Cleveland Electric Illuminating Co (The)</t>
  </si>
  <si>
    <t>FirstEnergy Corp</t>
  </si>
  <si>
    <t>Commonwealth Edison Co</t>
  </si>
  <si>
    <t>Exelon Corp</t>
  </si>
  <si>
    <t>Connecticut Light &amp; Power Co (The)</t>
  </si>
  <si>
    <t>Consolidated Edison Co of New York Inc</t>
  </si>
  <si>
    <t>Consolidated Edison Inc</t>
  </si>
  <si>
    <t>Dayton Power &amp; Light Co (The)</t>
  </si>
  <si>
    <t>Delmarva Power &amp; Light Co</t>
  </si>
  <si>
    <t>DTE Energy Co</t>
  </si>
  <si>
    <t>Duke Energy Carolinas</t>
  </si>
  <si>
    <t>Duke Energy Corp</t>
  </si>
  <si>
    <t>Duke Energy Indiana</t>
  </si>
  <si>
    <t>Duke Energy Kentucky</t>
  </si>
  <si>
    <t>Duquesne Light Co</t>
  </si>
  <si>
    <t>El Paso Electric Co</t>
  </si>
  <si>
    <t>Empire District Electric Co (The)</t>
  </si>
  <si>
    <t>Entergy Arkansas Inc</t>
  </si>
  <si>
    <t>Entergy Corp</t>
  </si>
  <si>
    <t>Entergy Gulf States Louisiana LLC</t>
  </si>
  <si>
    <t>Entergy Louisiana Inc</t>
  </si>
  <si>
    <t>Entergy Mississippi Inc</t>
  </si>
  <si>
    <t>Entergy New Orleans Inc</t>
  </si>
  <si>
    <t>Entergy Texas Inc</t>
  </si>
  <si>
    <t>Fitchburg Gas &amp; Electric Light Co</t>
  </si>
  <si>
    <t>Unitil Corp</t>
  </si>
  <si>
    <t>Florida Power &amp; Light Co</t>
  </si>
  <si>
    <t>Georgia Power Co</t>
  </si>
  <si>
    <t>Gaz Métropolitain &amp; Co LP</t>
  </si>
  <si>
    <t>Gulf Power Co</t>
  </si>
  <si>
    <t>Idaho Power Co</t>
  </si>
  <si>
    <t>IDACORP Inc</t>
  </si>
  <si>
    <t>Indiana Michigan Power Co</t>
  </si>
  <si>
    <t>Indianapolis Power &amp; Light</t>
  </si>
  <si>
    <t>AES Corp (The)</t>
  </si>
  <si>
    <t>Interstate Power &amp; Light Co</t>
  </si>
  <si>
    <t>Alliant Energy Corp</t>
  </si>
  <si>
    <t>Jersey Central Power &amp; Light Co</t>
  </si>
  <si>
    <t>Kansas City Power &amp; Light Co</t>
  </si>
  <si>
    <t>Great Plains Energy Inc</t>
  </si>
  <si>
    <t>Kansas Gas &amp; Electric Co</t>
  </si>
  <si>
    <t>Westar Energy Inc</t>
  </si>
  <si>
    <t>Kentucky Power Co</t>
  </si>
  <si>
    <t>Kentucky Utilities Co</t>
  </si>
  <si>
    <t>Louisville Gas &amp; Electric Co</t>
  </si>
  <si>
    <t>MDU Resources Group Inc</t>
  </si>
  <si>
    <t>Metropolitan Edison Co</t>
  </si>
  <si>
    <t>Mississippi Power Co</t>
  </si>
  <si>
    <t>Monongahela Power Co</t>
  </si>
  <si>
    <t>Nevada Power Co</t>
  </si>
  <si>
    <t>New York State Electric &amp; Gas Corp</t>
  </si>
  <si>
    <t>Northern Indiana Public Service Co</t>
  </si>
  <si>
    <t>Northern States Power Co (Minnesota)</t>
  </si>
  <si>
    <t>Xcel Energy Inc</t>
  </si>
  <si>
    <t>Northern States Power Co (Wisconsin)</t>
  </si>
  <si>
    <t>NorthWestern Corp</t>
  </si>
  <si>
    <t>Ohio Edison Co</t>
  </si>
  <si>
    <t>Ohio Power Co</t>
  </si>
  <si>
    <t>Oklahoma Gas &amp; Electric Co</t>
  </si>
  <si>
    <t>OGE Energy Corp</t>
  </si>
  <si>
    <t>Oncor Electric Delivery</t>
  </si>
  <si>
    <t>Orange &amp; Rockland Utilities Inc</t>
  </si>
  <si>
    <t>Otter Tail Power Co</t>
  </si>
  <si>
    <t>Otter Tail Corp</t>
  </si>
  <si>
    <t>Pacific Gas &amp; Electric Co</t>
  </si>
  <si>
    <t>Berkshire Hathaway Inc</t>
  </si>
  <si>
    <t>PECO Energy Co</t>
  </si>
  <si>
    <t>Pennsylvania Electric Co</t>
  </si>
  <si>
    <t>Pennsylvania Power Co</t>
  </si>
  <si>
    <t>Portland General Electric Co</t>
  </si>
  <si>
    <t>Potomac Edison Co (The)</t>
  </si>
  <si>
    <t>Potomac Electric Power Co</t>
  </si>
  <si>
    <t>PPL Electric Utilities Corp</t>
  </si>
  <si>
    <t>PPL Corp</t>
  </si>
  <si>
    <t>Public Service Co of Colorado</t>
  </si>
  <si>
    <t>Public Service Co of New Hampshire</t>
  </si>
  <si>
    <t>Public Service Co of Oklahoma</t>
  </si>
  <si>
    <t>Public Service Electric &amp; Gas Co</t>
  </si>
  <si>
    <t>Public Service Enterprise Group Inc</t>
  </si>
  <si>
    <t>Puget Sound Energy Inc</t>
  </si>
  <si>
    <t>Rochester Gas &amp; Electric Corp</t>
  </si>
  <si>
    <t>Rockland Electric Co</t>
  </si>
  <si>
    <t>San Diego Gas &amp; Electric Co</t>
  </si>
  <si>
    <t>Sierra Pacific Power Co</t>
  </si>
  <si>
    <t>South Carolina Electric &amp; Gas Co</t>
  </si>
  <si>
    <t>SCANA Corp</t>
  </si>
  <si>
    <t>Southern California Edison Co</t>
  </si>
  <si>
    <t>Southern Indiana Gas &amp; Electric Co</t>
  </si>
  <si>
    <t>Vectren Corp</t>
  </si>
  <si>
    <t>Southwestern Electric Power Co</t>
  </si>
  <si>
    <t>Southwestern Public Service Co</t>
  </si>
  <si>
    <t>Tampa Electric Co</t>
  </si>
  <si>
    <t>TECO Energy Inc</t>
  </si>
  <si>
    <t>Toledo Edison Co (The)</t>
  </si>
  <si>
    <t>UGI Utilities Inc</t>
  </si>
  <si>
    <t>UGI Corp</t>
  </si>
  <si>
    <t>United Illuminating Co (The)</t>
  </si>
  <si>
    <t>UIL Holdings Corp</t>
  </si>
  <si>
    <t>Unitil Energy Systems</t>
  </si>
  <si>
    <t>UNS Electric Inc</t>
  </si>
  <si>
    <t>Upper Peninsula Power Co</t>
  </si>
  <si>
    <t>Virginia Electric &amp; Power Co</t>
  </si>
  <si>
    <t>Dominion Resources Inc</t>
  </si>
  <si>
    <t>West Penn Power Co</t>
  </si>
  <si>
    <t>Western Massachusetts Electric Co</t>
  </si>
  <si>
    <t>Wisconsin Electric Power Co</t>
  </si>
  <si>
    <t>Wisconsin Power &amp; Light Co</t>
  </si>
  <si>
    <t>Wisconsin Public Service Corp</t>
  </si>
  <si>
    <t>Cheyenne Light Fuel &amp; Power Co</t>
  </si>
  <si>
    <t>Duke Energy Ohio</t>
  </si>
  <si>
    <t>Pike County Light &amp; Power Co</t>
  </si>
  <si>
    <t>Puget Energy Inc</t>
  </si>
  <si>
    <t>Ameren Missouri</t>
  </si>
  <si>
    <t>NextEra Energy Inc</t>
  </si>
  <si>
    <t>Energy Future Holdings Corp</t>
  </si>
  <si>
    <t>Customer Account</t>
  </si>
  <si>
    <t>Customer Sales</t>
  </si>
  <si>
    <t>Steam Generation</t>
  </si>
  <si>
    <t>Nuclear Generation</t>
  </si>
  <si>
    <t>Other Generation</t>
  </si>
  <si>
    <t>Non Generation O&amp;M</t>
  </si>
  <si>
    <t>Generation O&amp;M</t>
  </si>
  <si>
    <t>Percent Difference (FERC vs. GAAP)</t>
  </si>
  <si>
    <t>Total Non Generation O&amp;M</t>
  </si>
  <si>
    <t>Total Generation O&amp;M</t>
  </si>
  <si>
    <t>Total FERC Non-Fuel Power Interchange O&amp;M</t>
  </si>
  <si>
    <t>GAAP (Non-fuel, non-purchased power &amp; interchange)</t>
  </si>
  <si>
    <t>Percent Increase</t>
  </si>
  <si>
    <t>A&amp;G (Less injuries, pensions, benefits)</t>
  </si>
  <si>
    <t>less injuries and pensions</t>
  </si>
  <si>
    <t>Source: FERC Form 1</t>
  </si>
  <si>
    <t>Florida Power &amp; Light</t>
  </si>
  <si>
    <t>FPL FERC vs. GAAP O&amp;M (2010 vs. 2011)</t>
  </si>
  <si>
    <t>Residential, Commercial Industrial Sales (MWh)</t>
  </si>
  <si>
    <t>Black Hills Colorado Electric Utility Co LP</t>
  </si>
  <si>
    <t>DTE Electric Co</t>
  </si>
  <si>
    <t>NSTAR Co</t>
  </si>
  <si>
    <t>Duke Energy Progress</t>
  </si>
  <si>
    <t>Macquarie Bank Limited</t>
  </si>
  <si>
    <t>Uns Energy Corp</t>
  </si>
  <si>
    <t>Total Non-Fuel O&amp;M Per Mwh</t>
  </si>
  <si>
    <t>Total Non-Fuel O&amp;M: A&amp;G O&amp;M (less Injury, Damage, Pension Benefits) + Dist + Trans + Cust Serv + Production - Other fuel - Water fuel-Nuclear Fuel - Steam Fuel</t>
  </si>
  <si>
    <t>Eversource Energy</t>
  </si>
  <si>
    <t>Duke Energy Florida</t>
  </si>
  <si>
    <t>WEC Energy Group Inc</t>
  </si>
  <si>
    <t>AmerenCILCO</t>
  </si>
  <si>
    <t>AmerenCIPS</t>
  </si>
  <si>
    <t>AmerenIP</t>
  </si>
  <si>
    <t>Columbus Southern Power Co</t>
  </si>
  <si>
    <t>Edison Sault Electric Co</t>
  </si>
  <si>
    <t>Electric Energy Inc</t>
  </si>
  <si>
    <t>Dynegy Inc</t>
  </si>
  <si>
    <t>Hawaii Electric Light Co Inc</t>
  </si>
  <si>
    <t>Hawaiian Electric Industries Inc</t>
  </si>
  <si>
    <t>Hawaiian Electric Co Inc</t>
  </si>
  <si>
    <t>Maui Electric Co Ltd</t>
  </si>
  <si>
    <t>Reporting Co Company Type</t>
  </si>
  <si>
    <t>IOU-Dist O&amp;M: Total $ (580-598)</t>
  </si>
  <si>
    <t>IOU-Steam Oper: Total $ (500-509)</t>
  </si>
  <si>
    <t>IOU-Steam Maint: Total $ (510-514)</t>
  </si>
  <si>
    <t>IOU-Steam Oper: Fuel $ (501)</t>
  </si>
  <si>
    <t>IOU-Nuclear Oper: Fuel $ (518)</t>
  </si>
  <si>
    <t>IOU-Nuclear Oper: Total $ (517-525)</t>
  </si>
  <si>
    <t>IOU-Nuclear Maint: Total $ (528-532)</t>
  </si>
  <si>
    <t>IOU-Hydro Oper: Water for Power $ (536)</t>
  </si>
  <si>
    <t>IOU-Hydro Oper: Total $ (535-540)</t>
  </si>
  <si>
    <t>IOU-Hydro Maint: Total $ (541-545)</t>
  </si>
  <si>
    <t>IOU-Other Oper: Fuel $ (547)</t>
  </si>
  <si>
    <t>IOU-Other Oper: Total $ (546-550)</t>
  </si>
  <si>
    <t>IOU-Other Maint: Total $ (551-554)</t>
  </si>
  <si>
    <t>IOU-OPS: Total $ (555-557)</t>
  </si>
  <si>
    <t>IOU-OPS: Other $ (557)</t>
  </si>
  <si>
    <t>IOU-Total Production: Operating $</t>
  </si>
  <si>
    <t>IOU-Total Production: Maintenance $</t>
  </si>
  <si>
    <t>IOU-Total Production: Total $</t>
  </si>
  <si>
    <t>IOU-Tran Oper: Total $ (560-567)</t>
  </si>
  <si>
    <t>IOU-Tran Maint: Total $ (568-573)</t>
  </si>
  <si>
    <t>IOU-Tran O&amp;M: Total $ (560-573)</t>
  </si>
  <si>
    <t>IOU-Tran Oper: Transm By Others $ (565)</t>
  </si>
  <si>
    <t>IOU-Dist Oper: Total $ (580-589)</t>
  </si>
  <si>
    <t>IOU-Dist Maint: Total $ (590-598)</t>
  </si>
  <si>
    <t>IOU-Customer Acct: Total $ (901-905)</t>
  </si>
  <si>
    <t>IOU-Cust Svc &amp; Info: Total $ (907-910)</t>
  </si>
  <si>
    <t>IOU-Sales Expense: Total $ (911-916)</t>
  </si>
  <si>
    <t>IOU-A&amp;G Oper: Total $ (920-931)</t>
  </si>
  <si>
    <t>IOU-A&amp;G Maint: Gen Plt $ (935)</t>
  </si>
  <si>
    <t>IOU-A&amp;G Maint: Total $ (920-935)</t>
  </si>
  <si>
    <t>IOU-A&amp;G Oper: Injury &amp; Dam $ (925)</t>
  </si>
  <si>
    <t>IOU-A&amp;G Oper: Pens &amp; Benef $ (926)</t>
  </si>
  <si>
    <t>IOU-Total Sales MWh (440-448)</t>
  </si>
  <si>
    <t>IOU-Residential MWh (440)</t>
  </si>
  <si>
    <t>IOU-Commercial MWh (442)</t>
  </si>
  <si>
    <t>IOU-Industrial MWh (442)</t>
  </si>
  <si>
    <t>IOU-Total Retail Customers (440-446,448)</t>
  </si>
  <si>
    <t>IOU-Residential Customers (440)</t>
  </si>
  <si>
    <t>IOU-Commercial Customers (442)</t>
  </si>
  <si>
    <t>IOU-Industrial Customers (442)</t>
  </si>
  <si>
    <t>Reporting Co State</t>
  </si>
  <si>
    <t>Ownership Type</t>
  </si>
  <si>
    <t>Total Distribution Expenses $</t>
  </si>
  <si>
    <t>Total Steam Operation Expenses $</t>
  </si>
  <si>
    <t>Stm Total Maintenance Expenses $</t>
  </si>
  <si>
    <t>Stm Oper Fuel Expense $</t>
  </si>
  <si>
    <t>Nuc Oper Fuel Expense $</t>
  </si>
  <si>
    <t>Nuc Total Operation Expenses $</t>
  </si>
  <si>
    <t>Nuc Total Maintenance Expenses $</t>
  </si>
  <si>
    <t>Hyd Oper Water for Power $</t>
  </si>
  <si>
    <t>Hyd Total Operation Expenses $</t>
  </si>
  <si>
    <t>Hyd Total Maintenance Expenses $</t>
  </si>
  <si>
    <t>Oth Oper Fuel Expenses $</t>
  </si>
  <si>
    <t>Oth Total Operation Expenses $</t>
  </si>
  <si>
    <t>Oth Total Maintenance Expenses $</t>
  </si>
  <si>
    <t>Total Other Power Supply Production Expenses $</t>
  </si>
  <si>
    <t>Other Expenses $</t>
  </si>
  <si>
    <t>Total Production Operating Expenses</t>
  </si>
  <si>
    <t>Total Production Maint Expense</t>
  </si>
  <si>
    <t>Total Power Production  O &amp; M Expense $</t>
  </si>
  <si>
    <t>Trn Total Operation Expenses $</t>
  </si>
  <si>
    <t>Trn Total Maintenance Expenses $</t>
  </si>
  <si>
    <t>Total Transmission Expenses $</t>
  </si>
  <si>
    <t>Trn Oper Transmission of Elec by Others $</t>
  </si>
  <si>
    <t>Dis Total Operation Expenses $</t>
  </si>
  <si>
    <t>Dis Total Maintenance Expenses $</t>
  </si>
  <si>
    <t>CAE Total Customer Accounts Expenses $</t>
  </si>
  <si>
    <t>Total Customer Srv &amp; Information Expenses $</t>
  </si>
  <si>
    <t>Total Sales Expenses $</t>
  </si>
  <si>
    <t>A&amp;G Total Operation Expenses $</t>
  </si>
  <si>
    <t>A&amp;G - Maint General Plant $</t>
  </si>
  <si>
    <t>Total Admin &amp; General Expenses $</t>
  </si>
  <si>
    <t>A&amp;G Oper Injuries &amp; Damages $</t>
  </si>
  <si>
    <t>A&amp;G Oper Employee Pensions &amp; Benefits $</t>
  </si>
  <si>
    <t>Total Electricity Sales MWh</t>
  </si>
  <si>
    <t>Residential Sales MWh</t>
  </si>
  <si>
    <t>Commercial Sales MWh</t>
  </si>
  <si>
    <t>Industrial Sales MWh</t>
  </si>
  <si>
    <t>Residential Customers</t>
  </si>
  <si>
    <t>Commercial Customers</t>
  </si>
  <si>
    <t>Industrial Customers</t>
  </si>
  <si>
    <t>State</t>
  </si>
  <si>
    <t>Non-Fuel O&amp;M per Retail Mwh</t>
  </si>
  <si>
    <t>IO</t>
  </si>
  <si>
    <t>OH</t>
  </si>
  <si>
    <t>IOU</t>
  </si>
  <si>
    <t>TX</t>
  </si>
  <si>
    <t>AL</t>
  </si>
  <si>
    <t>MD</t>
  </si>
  <si>
    <t>MN</t>
  </si>
  <si>
    <t>MO</t>
  </si>
  <si>
    <t>IL</t>
  </si>
  <si>
    <t>VA</t>
  </si>
  <si>
    <t>AZ</t>
  </si>
  <si>
    <t>DE</t>
  </si>
  <si>
    <t>WA</t>
  </si>
  <si>
    <t>CO</t>
  </si>
  <si>
    <t>SD</t>
  </si>
  <si>
    <t>NY</t>
  </si>
  <si>
    <t>VT</t>
  </si>
  <si>
    <t>WY</t>
  </si>
  <si>
    <t>LA</t>
  </si>
  <si>
    <t>CT</t>
  </si>
  <si>
    <t>MI</t>
  </si>
  <si>
    <t>NC</t>
  </si>
  <si>
    <t>FL</t>
  </si>
  <si>
    <t>IN</t>
  </si>
  <si>
    <t>PA</t>
  </si>
  <si>
    <t>AR</t>
  </si>
  <si>
    <t>MS</t>
  </si>
  <si>
    <t>MA</t>
  </si>
  <si>
    <t>GA</t>
  </si>
  <si>
    <t>HI</t>
  </si>
  <si>
    <t>ID</t>
  </si>
  <si>
    <t>IA</t>
  </si>
  <si>
    <t>NJ</t>
  </si>
  <si>
    <t>KS</t>
  </si>
  <si>
    <t>KY</t>
  </si>
  <si>
    <t>ND</t>
  </si>
  <si>
    <t>WV</t>
  </si>
  <si>
    <t>NV</t>
  </si>
  <si>
    <t>WI</t>
  </si>
  <si>
    <t>OK</t>
  </si>
  <si>
    <t>Private</t>
  </si>
  <si>
    <t>CA</t>
  </si>
  <si>
    <t>OR</t>
  </si>
  <si>
    <t>DC</t>
  </si>
  <si>
    <t>NH</t>
  </si>
  <si>
    <t>SC</t>
  </si>
  <si>
    <t>OPC 021251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</si>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</sst>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"/>
    <numFmt numFmtId="165" formatCode="0.0%"/>
    <numFmt numFmtId="166" formatCode="0.0"/>
    <numFmt numFmtId="167" formatCode="#,##0.0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sz val="10"/>
      <name val="Arial"/>
      <family val="2"/>
    </font>
    <font>
      <b/>
      <u val="double"/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indexed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13"/>
        <bgColor indexed="9"/>
      </patternFill>
    </fill>
    <fill>
      <patternFill patternType="solid">
        <fgColor indexed="14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0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2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9"/>
      </patternFill>
    </fill>
    <fill>
      <patternFill patternType="solid">
        <fgColor rgb="FFFF0000"/>
        <bgColor indexed="9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</borders>
  <cellStyleXfs count="5">
    <xf numFmtId="0" fontId="0" fillId="0" borderId="0"/>
    <xf numFmtId="0" fontId="12" fillId="0" borderId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37" fontId="0" fillId="0" borderId="0" xfId="2" applyNumberFormat="1" applyFont="1" applyFill="1" applyAlignment="1">
      <alignment horizontal="center" wrapText="1"/>
    </xf>
    <xf numFmtId="165" fontId="2" fillId="0" borderId="0" xfId="2" applyNumberFormat="1" applyFont="1" applyFill="1" applyBorder="1" applyAlignment="1">
      <alignment horizontal="center" wrapText="1"/>
    </xf>
    <xf numFmtId="9" fontId="0" fillId="13" borderId="0" xfId="2" applyFont="1" applyFill="1" applyBorder="1" applyAlignment="1">
      <alignment horizontal="center" wrapText="1"/>
    </xf>
    <xf numFmtId="0" fontId="1" fillId="0" borderId="0" xfId="4" applyFill="1" applyAlignment="1">
      <alignment horizontal="center"/>
    </xf>
    <xf numFmtId="0" fontId="1" fillId="18" borderId="0" xfId="4" applyFill="1" applyAlignment="1">
      <alignment horizontal="center"/>
    </xf>
    <xf numFmtId="0" fontId="1" fillId="0" borderId="0" xfId="4"/>
    <xf numFmtId="0" fontId="2" fillId="0" borderId="0" xfId="4" applyFont="1" applyAlignment="1">
      <alignment horizontal="center"/>
    </xf>
    <xf numFmtId="0" fontId="2" fillId="0" borderId="0" xfId="4" applyFont="1" applyAlignment="1"/>
    <xf numFmtId="0" fontId="1" fillId="0" borderId="0" xfId="4" applyFill="1" applyBorder="1"/>
    <xf numFmtId="0" fontId="1" fillId="0" borderId="0" xfId="4" applyFill="1" applyBorder="1" applyAlignment="1">
      <alignment horizontal="center"/>
    </xf>
    <xf numFmtId="0" fontId="8" fillId="0" borderId="0" xfId="4" applyFont="1"/>
    <xf numFmtId="0" fontId="1" fillId="0" borderId="0" xfId="4" applyAlignment="1">
      <alignment horizontal="center" wrapText="1"/>
    </xf>
    <xf numFmtId="0" fontId="1" fillId="0" borderId="0" xfId="4" applyAlignment="1"/>
    <xf numFmtId="0" fontId="1" fillId="0" borderId="0" xfId="4" applyAlignment="1">
      <alignment horizontal="center"/>
    </xf>
    <xf numFmtId="3" fontId="11" fillId="8" borderId="0" xfId="4" applyNumberFormat="1" applyFont="1" applyFill="1" applyAlignment="1">
      <alignment horizontal="center" vertical="center"/>
    </xf>
    <xf numFmtId="3" fontId="11" fillId="10" borderId="0" xfId="4" applyNumberFormat="1" applyFont="1" applyFill="1" applyAlignment="1">
      <alignment horizontal="center" vertical="center"/>
    </xf>
    <xf numFmtId="3" fontId="11" fillId="19" borderId="0" xfId="4" applyNumberFormat="1" applyFont="1" applyFill="1" applyAlignment="1">
      <alignment horizontal="center" vertical="center"/>
    </xf>
    <xf numFmtId="3" fontId="11" fillId="9" borderId="0" xfId="4" applyNumberFormat="1" applyFont="1" applyFill="1" applyAlignment="1">
      <alignment horizontal="center" vertical="center"/>
    </xf>
    <xf numFmtId="3" fontId="11" fillId="20" borderId="0" xfId="4" applyNumberFormat="1" applyFont="1" applyFill="1" applyAlignment="1">
      <alignment horizontal="center" vertical="center"/>
    </xf>
    <xf numFmtId="3" fontId="11" fillId="21" borderId="0" xfId="4" applyNumberFormat="1" applyFont="1" applyFill="1" applyAlignment="1">
      <alignment horizontal="center" vertical="center"/>
    </xf>
    <xf numFmtId="0" fontId="1" fillId="21" borderId="0" xfId="4" applyFill="1" applyAlignment="1">
      <alignment horizontal="center"/>
    </xf>
    <xf numFmtId="0" fontId="1" fillId="22" borderId="0" xfId="4" applyFill="1" applyAlignment="1">
      <alignment horizontal="center"/>
    </xf>
    <xf numFmtId="0" fontId="1" fillId="0" borderId="0" xfId="4" applyFill="1" applyBorder="1" applyAlignment="1">
      <alignment horizontal="center" wrapText="1"/>
    </xf>
    <xf numFmtId="0" fontId="10" fillId="7" borderId="1" xfId="4" applyFont="1" applyFill="1" applyBorder="1" applyAlignment="1">
      <alignment horizontal="center" wrapText="1"/>
    </xf>
    <xf numFmtId="0" fontId="17" fillId="7" borderId="1" xfId="4" applyFont="1" applyFill="1" applyBorder="1" applyAlignment="1">
      <alignment horizontal="center" wrapText="1"/>
    </xf>
    <xf numFmtId="0" fontId="2" fillId="0" borderId="5" xfId="4" applyFont="1" applyBorder="1" applyAlignment="1">
      <alignment horizontal="center"/>
    </xf>
    <xf numFmtId="2" fontId="2" fillId="0" borderId="2" xfId="4" applyNumberFormat="1" applyFont="1" applyBorder="1" applyAlignment="1">
      <alignment horizontal="center"/>
    </xf>
    <xf numFmtId="0" fontId="2" fillId="0" borderId="2" xfId="4" applyFont="1" applyBorder="1" applyAlignment="1">
      <alignment horizontal="center"/>
    </xf>
    <xf numFmtId="0" fontId="1" fillId="0" borderId="2" xfId="4" applyBorder="1" applyAlignment="1">
      <alignment horizontal="center"/>
    </xf>
    <xf numFmtId="0" fontId="1" fillId="0" borderId="0" xfId="4" applyFill="1"/>
    <xf numFmtId="0" fontId="11" fillId="23" borderId="0" xfId="4" applyFont="1" applyFill="1" applyAlignment="1">
      <alignment horizontal="center" vertical="center" wrapText="1"/>
    </xf>
    <xf numFmtId="0" fontId="1" fillId="4" borderId="2" xfId="4" applyFill="1" applyBorder="1" applyAlignment="1">
      <alignment horizontal="center" wrapText="1"/>
    </xf>
    <xf numFmtId="2" fontId="1" fillId="4" borderId="2" xfId="4" applyNumberFormat="1" applyFill="1" applyBorder="1" applyAlignment="1">
      <alignment horizontal="center" wrapText="1"/>
    </xf>
    <xf numFmtId="0" fontId="1" fillId="0" borderId="2" xfId="4" applyBorder="1" applyAlignment="1">
      <alignment horizontal="center" wrapText="1"/>
    </xf>
    <xf numFmtId="164" fontId="1" fillId="5" borderId="3" xfId="4" applyNumberFormat="1" applyFill="1" applyBorder="1" applyAlignment="1">
      <alignment horizontal="center" wrapText="1"/>
    </xf>
    <xf numFmtId="0" fontId="1" fillId="3" borderId="3" xfId="4" applyFill="1" applyBorder="1" applyAlignment="1">
      <alignment horizontal="center" wrapText="1"/>
    </xf>
    <xf numFmtId="0" fontId="1" fillId="0" borderId="3" xfId="4" applyBorder="1" applyAlignment="1">
      <alignment horizontal="center" wrapText="1"/>
    </xf>
    <xf numFmtId="0" fontId="1" fillId="5" borderId="3" xfId="4" applyFill="1" applyBorder="1" applyAlignment="1">
      <alignment horizontal="center" wrapText="1"/>
    </xf>
    <xf numFmtId="0" fontId="1" fillId="0" borderId="4" xfId="4" applyBorder="1" applyAlignment="1">
      <alignment horizontal="center" wrapText="1"/>
    </xf>
    <xf numFmtId="0" fontId="2" fillId="3" borderId="2" xfId="4" applyFont="1" applyFill="1" applyBorder="1" applyAlignment="1">
      <alignment horizontal="center" wrapText="1"/>
    </xf>
    <xf numFmtId="166" fontId="1" fillId="0" borderId="2" xfId="4" applyNumberFormat="1" applyBorder="1" applyAlignment="1">
      <alignment horizontal="center" wrapText="1"/>
    </xf>
    <xf numFmtId="0" fontId="1" fillId="0" borderId="0" xfId="4" applyAlignment="1">
      <alignment wrapText="1"/>
    </xf>
    <xf numFmtId="0" fontId="15" fillId="0" borderId="2" xfId="4" applyFont="1" applyBorder="1" applyAlignment="1">
      <alignment horizontal="center" wrapText="1"/>
    </xf>
    <xf numFmtId="0" fontId="1" fillId="0" borderId="2" xfId="4" applyFont="1" applyBorder="1" applyAlignment="1">
      <alignment horizontal="center" wrapText="1"/>
    </xf>
    <xf numFmtId="0" fontId="11" fillId="8" borderId="0" xfId="4" applyFont="1" applyFill="1" applyAlignment="1">
      <alignment horizontal="center" vertical="center" wrapText="1"/>
    </xf>
    <xf numFmtId="0" fontId="1" fillId="0" borderId="0" xfId="4" applyFill="1" applyBorder="1" applyAlignment="1">
      <alignment wrapText="1"/>
    </xf>
    <xf numFmtId="0" fontId="11" fillId="0" borderId="0" xfId="4" applyFont="1" applyFill="1" applyBorder="1" applyAlignment="1">
      <alignment horizontal="center" vertical="center" wrapText="1"/>
    </xf>
    <xf numFmtId="3" fontId="1" fillId="0" borderId="0" xfId="4" applyNumberFormat="1" applyAlignment="1">
      <alignment horizontal="center" wrapText="1"/>
    </xf>
    <xf numFmtId="3" fontId="1" fillId="13" borderId="0" xfId="4" applyNumberFormat="1" applyFill="1" applyAlignment="1">
      <alignment horizontal="center" wrapText="1"/>
    </xf>
    <xf numFmtId="2" fontId="1" fillId="4" borderId="0" xfId="4" applyNumberFormat="1" applyFill="1" applyAlignment="1">
      <alignment horizontal="center" wrapText="1"/>
    </xf>
    <xf numFmtId="3" fontId="1" fillId="4" borderId="0" xfId="4" applyNumberFormat="1" applyFill="1" applyAlignment="1">
      <alignment horizontal="center" wrapText="1"/>
    </xf>
    <xf numFmtId="3" fontId="1" fillId="11" borderId="0" xfId="4" applyNumberFormat="1" applyFill="1" applyAlignment="1">
      <alignment horizontal="center" wrapText="1"/>
    </xf>
    <xf numFmtId="0" fontId="1" fillId="0" borderId="0" xfId="4" applyFill="1" applyAlignment="1">
      <alignment horizontal="center" wrapText="1"/>
    </xf>
    <xf numFmtId="166" fontId="1" fillId="4" borderId="0" xfId="4" applyNumberFormat="1" applyFill="1" applyAlignment="1">
      <alignment horizontal="center" wrapText="1"/>
    </xf>
    <xf numFmtId="167" fontId="1" fillId="4" borderId="0" xfId="4" applyNumberFormat="1" applyFill="1" applyAlignment="1">
      <alignment horizontal="center" wrapText="1"/>
    </xf>
    <xf numFmtId="164" fontId="1" fillId="0" borderId="0" xfId="4" applyNumberFormat="1" applyFill="1" applyBorder="1" applyAlignment="1">
      <alignment horizontal="center" wrapText="1"/>
    </xf>
    <xf numFmtId="3" fontId="1" fillId="0" borderId="0" xfId="4" applyNumberFormat="1" applyFill="1" applyBorder="1" applyAlignment="1">
      <alignment horizontal="center" wrapText="1"/>
    </xf>
    <xf numFmtId="0" fontId="1" fillId="0" borderId="0" xfId="4" applyFont="1" applyFill="1"/>
    <xf numFmtId="0" fontId="11" fillId="24" borderId="0" xfId="4" applyFont="1" applyFill="1" applyAlignment="1">
      <alignment horizontal="center" vertical="center" wrapText="1"/>
    </xf>
    <xf numFmtId="0" fontId="11" fillId="14" borderId="0" xfId="4" applyFont="1" applyFill="1" applyAlignment="1">
      <alignment horizontal="center" vertical="center" wrapText="1"/>
    </xf>
    <xf numFmtId="2" fontId="1" fillId="0" borderId="0" xfId="4" applyNumberFormat="1" applyFill="1" applyAlignment="1">
      <alignment horizontal="center"/>
    </xf>
    <xf numFmtId="166" fontId="1" fillId="0" borderId="0" xfId="4" applyNumberFormat="1" applyFill="1" applyAlignment="1">
      <alignment horizontal="center"/>
    </xf>
    <xf numFmtId="3" fontId="1" fillId="0" borderId="0" xfId="4" applyNumberFormat="1" applyFill="1" applyBorder="1" applyAlignment="1">
      <alignment horizontal="center"/>
    </xf>
    <xf numFmtId="0" fontId="2" fillId="0" borderId="0" xfId="4" applyFont="1" applyFill="1" applyBorder="1" applyAlignment="1">
      <alignment horizontal="center" wrapText="1"/>
    </xf>
    <xf numFmtId="3" fontId="1" fillId="18" borderId="0" xfId="4" applyNumberFormat="1" applyFill="1" applyAlignment="1">
      <alignment horizontal="center" wrapText="1"/>
    </xf>
    <xf numFmtId="0" fontId="6" fillId="0" borderId="0" xfId="4" applyFont="1" applyFill="1" applyBorder="1" applyAlignment="1">
      <alignment horizontal="center" wrapText="1"/>
    </xf>
    <xf numFmtId="0" fontId="6" fillId="0" borderId="0" xfId="4" applyFont="1" applyFill="1" applyBorder="1" applyAlignment="1">
      <alignment horizontal="right" wrapText="1"/>
    </xf>
    <xf numFmtId="0" fontId="1" fillId="0" borderId="0" xfId="4" applyFont="1" applyFill="1" applyBorder="1" applyAlignment="1">
      <alignment wrapText="1"/>
    </xf>
    <xf numFmtId="0" fontId="1" fillId="13" borderId="0" xfId="4" applyFont="1" applyFill="1" applyBorder="1" applyAlignment="1">
      <alignment horizontal="right" wrapText="1"/>
    </xf>
    <xf numFmtId="37" fontId="1" fillId="13" borderId="0" xfId="4" applyNumberFormat="1" applyFont="1" applyFill="1" applyBorder="1" applyAlignment="1">
      <alignment wrapText="1"/>
    </xf>
    <xf numFmtId="37" fontId="1" fillId="13" borderId="0" xfId="4" applyNumberFormat="1" applyFill="1" applyBorder="1" applyAlignment="1">
      <alignment wrapText="1"/>
    </xf>
    <xf numFmtId="37" fontId="1" fillId="0" borderId="0" xfId="4" applyNumberFormat="1" applyFill="1"/>
    <xf numFmtId="0" fontId="11" fillId="25" borderId="0" xfId="4" applyFont="1" applyFill="1" applyAlignment="1">
      <alignment horizontal="center" vertical="center" wrapText="1"/>
    </xf>
    <xf numFmtId="0" fontId="1" fillId="15" borderId="0" xfId="4" applyFill="1" applyBorder="1" applyAlignment="1">
      <alignment wrapText="1"/>
    </xf>
    <xf numFmtId="3" fontId="1" fillId="15" borderId="0" xfId="4" applyNumberFormat="1" applyFill="1" applyAlignment="1">
      <alignment horizontal="center" wrapText="1"/>
    </xf>
    <xf numFmtId="3" fontId="1" fillId="15" borderId="0" xfId="4" applyNumberFormat="1" applyFill="1" applyBorder="1" applyAlignment="1">
      <alignment wrapText="1"/>
    </xf>
    <xf numFmtId="0" fontId="1" fillId="17" borderId="0" xfId="4" applyFont="1" applyFill="1" applyBorder="1" applyAlignment="1">
      <alignment horizontal="right" wrapText="1"/>
    </xf>
    <xf numFmtId="37" fontId="1" fillId="17" borderId="0" xfId="4" applyNumberFormat="1" applyFill="1" applyBorder="1" applyAlignment="1">
      <alignment wrapText="1"/>
    </xf>
    <xf numFmtId="9" fontId="1" fillId="17" borderId="0" xfId="2" applyFont="1" applyFill="1" applyBorder="1" applyAlignment="1">
      <alignment horizontal="center" wrapText="1"/>
    </xf>
    <xf numFmtId="0" fontId="1" fillId="13" borderId="0" xfId="4" applyFill="1" applyBorder="1" applyAlignment="1">
      <alignment wrapText="1"/>
    </xf>
    <xf numFmtId="0" fontId="11" fillId="13" borderId="0" xfId="4" applyFont="1" applyFill="1" applyBorder="1" applyAlignment="1">
      <alignment horizontal="center" vertical="center" wrapText="1"/>
    </xf>
    <xf numFmtId="0" fontId="11" fillId="15" borderId="0" xfId="4" applyFont="1" applyFill="1" applyBorder="1" applyAlignment="1">
      <alignment horizontal="center" vertical="center" wrapText="1"/>
    </xf>
    <xf numFmtId="0" fontId="11" fillId="16" borderId="0" xfId="4" applyFont="1" applyFill="1" applyAlignment="1">
      <alignment horizontal="center" vertical="center" wrapText="1"/>
    </xf>
    <xf numFmtId="0" fontId="1" fillId="6" borderId="0" xfId="4" applyFill="1" applyBorder="1" applyAlignment="1">
      <alignment wrapText="1"/>
    </xf>
    <xf numFmtId="37" fontId="9" fillId="13" borderId="0" xfId="4" applyNumberFormat="1" applyFont="1" applyFill="1" applyBorder="1" applyAlignment="1">
      <alignment wrapText="1"/>
    </xf>
    <xf numFmtId="0" fontId="11" fillId="6" borderId="0" xfId="4" applyFont="1" applyFill="1" applyBorder="1" applyAlignment="1">
      <alignment horizontal="center" vertical="center" wrapText="1"/>
    </xf>
    <xf numFmtId="0" fontId="11" fillId="10" borderId="0" xfId="4" applyFont="1" applyFill="1" applyAlignment="1">
      <alignment horizontal="center" vertical="center" wrapText="1"/>
    </xf>
    <xf numFmtId="0" fontId="2" fillId="0" borderId="0" xfId="4" applyFont="1" applyFill="1" applyBorder="1" applyAlignment="1">
      <alignment horizontal="right" wrapText="1"/>
    </xf>
    <xf numFmtId="37" fontId="2" fillId="0" borderId="0" xfId="4" applyNumberFormat="1" applyFont="1" applyFill="1" applyBorder="1" applyAlignment="1">
      <alignment wrapText="1"/>
    </xf>
    <xf numFmtId="3" fontId="1" fillId="13" borderId="10" xfId="4" applyNumberFormat="1" applyFill="1" applyBorder="1" applyAlignment="1">
      <alignment wrapText="1"/>
    </xf>
    <xf numFmtId="0" fontId="1" fillId="0" borderId="12" xfId="4" applyFont="1" applyFill="1" applyBorder="1" applyAlignment="1">
      <alignment horizontal="left" wrapText="1"/>
    </xf>
    <xf numFmtId="0" fontId="3" fillId="13" borderId="0" xfId="4" applyFont="1" applyFill="1" applyBorder="1" applyAlignment="1">
      <alignment horizontal="right" wrapText="1"/>
    </xf>
    <xf numFmtId="0" fontId="1" fillId="0" borderId="0" xfId="4" applyFont="1" applyFill="1" applyBorder="1" applyAlignment="1">
      <alignment horizontal="right" wrapText="1"/>
    </xf>
    <xf numFmtId="37" fontId="1" fillId="0" borderId="0" xfId="4" applyNumberFormat="1" applyFill="1" applyBorder="1" applyAlignment="1">
      <alignment wrapText="1"/>
    </xf>
    <xf numFmtId="37" fontId="1" fillId="0" borderId="0" xfId="4" applyNumberFormat="1" applyFont="1" applyFill="1" applyBorder="1" applyAlignment="1">
      <alignment wrapText="1"/>
    </xf>
    <xf numFmtId="37" fontId="9" fillId="0" borderId="0" xfId="4" applyNumberFormat="1" applyFont="1" applyFill="1" applyBorder="1" applyAlignment="1">
      <alignment wrapText="1"/>
    </xf>
    <xf numFmtId="37" fontId="6" fillId="0" borderId="0" xfId="4" applyNumberFormat="1" applyFont="1" applyFill="1" applyBorder="1" applyAlignment="1">
      <alignment wrapText="1"/>
    </xf>
    <xf numFmtId="0" fontId="13" fillId="0" borderId="0" xfId="4" applyFont="1" applyFill="1" applyBorder="1" applyAlignment="1">
      <alignment horizontal="right" wrapText="1"/>
    </xf>
    <xf numFmtId="37" fontId="13" fillId="0" borderId="0" xfId="4" applyNumberFormat="1" applyFont="1" applyFill="1" applyBorder="1" applyAlignment="1">
      <alignment wrapText="1"/>
    </xf>
    <xf numFmtId="37" fontId="13" fillId="0" borderId="0" xfId="4" applyNumberFormat="1" applyFont="1" applyFill="1" applyBorder="1" applyAlignment="1">
      <alignment horizontal="right" wrapText="1"/>
    </xf>
    <xf numFmtId="0" fontId="11" fillId="9" borderId="0" xfId="4" applyFont="1" applyFill="1" applyAlignment="1">
      <alignment horizontal="center" vertical="center" wrapText="1"/>
    </xf>
    <xf numFmtId="0" fontId="11" fillId="18" borderId="0" xfId="4" applyFont="1" applyFill="1" applyAlignment="1">
      <alignment horizontal="center" vertical="center" wrapText="1"/>
    </xf>
    <xf numFmtId="0" fontId="1" fillId="2" borderId="0" xfId="4" applyFill="1" applyBorder="1" applyAlignment="1">
      <alignment wrapText="1"/>
    </xf>
    <xf numFmtId="0" fontId="11" fillId="2" borderId="0" xfId="4" applyFont="1" applyFill="1" applyBorder="1" applyAlignment="1">
      <alignment horizontal="center" vertical="center" wrapText="1"/>
    </xf>
    <xf numFmtId="0" fontId="11" fillId="12" borderId="0" xfId="4" applyFont="1" applyFill="1" applyAlignment="1">
      <alignment horizontal="center" vertical="center" wrapText="1"/>
    </xf>
    <xf numFmtId="0" fontId="1" fillId="18" borderId="0" xfId="4" applyFill="1" applyAlignment="1">
      <alignment horizontal="center" wrapText="1"/>
    </xf>
    <xf numFmtId="0" fontId="7" fillId="17" borderId="0" xfId="4" applyFont="1" applyFill="1"/>
    <xf numFmtId="0" fontId="2" fillId="0" borderId="0" xfId="4" applyFont="1"/>
    <xf numFmtId="0" fontId="2" fillId="0" borderId="0" xfId="4" applyFont="1" applyFill="1" applyAlignment="1">
      <alignment horizontal="center"/>
    </xf>
    <xf numFmtId="0" fontId="2" fillId="18" borderId="0" xfId="4" applyFont="1" applyFill="1" applyAlignment="1">
      <alignment horizontal="center"/>
    </xf>
    <xf numFmtId="2" fontId="2" fillId="0" borderId="0" xfId="4" applyNumberFormat="1" applyFont="1" applyFill="1" applyAlignment="1">
      <alignment horizontal="center"/>
    </xf>
    <xf numFmtId="166" fontId="2" fillId="0" borderId="0" xfId="4" applyNumberFormat="1" applyFont="1" applyFill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2" fillId="17" borderId="0" xfId="4" applyFont="1" applyFill="1" applyAlignment="1">
      <alignment horizontal="center"/>
    </xf>
    <xf numFmtId="37" fontId="2" fillId="0" borderId="0" xfId="4" applyNumberFormat="1" applyFont="1" applyFill="1" applyAlignment="1">
      <alignment horizontal="center"/>
    </xf>
    <xf numFmtId="0" fontId="2" fillId="0" borderId="0" xfId="4" applyFont="1" applyFill="1" applyBorder="1"/>
    <xf numFmtId="0" fontId="1" fillId="0" borderId="0" xfId="4" applyFill="1" applyBorder="1" applyAlignment="1">
      <alignment horizontal="center" wrapText="1"/>
    </xf>
    <xf numFmtId="0" fontId="7" fillId="0" borderId="0" xfId="4" applyFont="1" applyFill="1" applyBorder="1" applyAlignment="1">
      <alignment horizontal="center" wrapText="1"/>
    </xf>
    <xf numFmtId="0" fontId="2" fillId="0" borderId="0" xfId="4" applyFont="1" applyFill="1" applyBorder="1" applyAlignment="1">
      <alignment horizontal="center" wrapText="1"/>
    </xf>
    <xf numFmtId="0" fontId="14" fillId="0" borderId="0" xfId="4" applyFont="1" applyFill="1" applyBorder="1" applyAlignment="1">
      <alignment horizontal="center" vertical="center" wrapText="1"/>
    </xf>
    <xf numFmtId="0" fontId="1" fillId="0" borderId="10" xfId="4" applyBorder="1" applyAlignment="1">
      <alignment horizontal="center"/>
    </xf>
    <xf numFmtId="0" fontId="1" fillId="0" borderId="12" xfId="4" applyBorder="1" applyAlignment="1">
      <alignment horizontal="center"/>
    </xf>
    <xf numFmtId="0" fontId="1" fillId="0" borderId="5" xfId="4" applyBorder="1" applyAlignment="1">
      <alignment horizontal="center"/>
    </xf>
    <xf numFmtId="0" fontId="2" fillId="0" borderId="10" xfId="4" applyFont="1" applyBorder="1" applyAlignment="1">
      <alignment horizontal="center"/>
    </xf>
    <xf numFmtId="0" fontId="2" fillId="0" borderId="5" xfId="4" applyFont="1" applyBorder="1" applyAlignment="1">
      <alignment horizontal="center"/>
    </xf>
    <xf numFmtId="0" fontId="2" fillId="0" borderId="12" xfId="4" applyFont="1" applyBorder="1" applyAlignment="1">
      <alignment horizontal="center"/>
    </xf>
    <xf numFmtId="0" fontId="2" fillId="0" borderId="2" xfId="4" applyFont="1" applyBorder="1" applyAlignment="1">
      <alignment horizontal="center"/>
    </xf>
    <xf numFmtId="0" fontId="1" fillId="0" borderId="8" xfId="4" applyBorder="1" applyAlignment="1">
      <alignment horizontal="center"/>
    </xf>
    <xf numFmtId="0" fontId="1" fillId="0" borderId="9" xfId="4" applyBorder="1" applyAlignment="1">
      <alignment horizontal="center"/>
    </xf>
    <xf numFmtId="0" fontId="1" fillId="0" borderId="4" xfId="4" applyBorder="1" applyAlignment="1">
      <alignment horizontal="center"/>
    </xf>
    <xf numFmtId="0" fontId="16" fillId="0" borderId="2" xfId="4" applyFont="1" applyBorder="1" applyAlignment="1">
      <alignment horizontal="center"/>
    </xf>
    <xf numFmtId="0" fontId="1" fillId="0" borderId="6" xfId="4" applyBorder="1" applyAlignment="1">
      <alignment horizontal="center"/>
    </xf>
    <xf numFmtId="0" fontId="1" fillId="0" borderId="0" xfId="4" applyBorder="1" applyAlignment="1">
      <alignment horizontal="center"/>
    </xf>
    <xf numFmtId="0" fontId="1" fillId="0" borderId="7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3" xfId="4" applyBorder="1" applyAlignment="1">
      <alignment horizontal="center"/>
    </xf>
    <xf numFmtId="0" fontId="2" fillId="0" borderId="14" xfId="4" applyFont="1" applyBorder="1" applyAlignment="1">
      <alignment horizontal="center"/>
    </xf>
    <xf numFmtId="0" fontId="2" fillId="0" borderId="11" xfId="4" applyFont="1" applyBorder="1" applyAlignment="1">
      <alignment horizontal="center"/>
    </xf>
    <xf numFmtId="0" fontId="2" fillId="0" borderId="13" xfId="4" applyFont="1" applyBorder="1" applyAlignment="1">
      <alignment horizontal="center"/>
    </xf>
    <xf numFmtId="0" fontId="2" fillId="0" borderId="6" xfId="4" applyFont="1" applyBorder="1" applyAlignment="1">
      <alignment horizontal="center"/>
    </xf>
    <xf numFmtId="0" fontId="2" fillId="0" borderId="0" xfId="4" applyFont="1" applyBorder="1" applyAlignment="1">
      <alignment horizontal="center"/>
    </xf>
  </cellXfs>
  <cellStyles count="5">
    <cellStyle name="Normal" xfId="0" builtinId="0"/>
    <cellStyle name="Normal 2" xfId="1"/>
    <cellStyle name="Normal 3" xfId="4"/>
    <cellStyle name="Percent" xfId="2" builtinId="5"/>
    <cellStyle name="Percent 2" xfId="3"/>
  </cellStyles>
  <dxfs count="0"/>
  <tableStyles count="0" defaultTableStyle="TableStyleMedium9" defaultPivotStyle="PivotStyleLight16"/>
  <colors>
    <mruColors>
      <color rgb="FF00B050"/>
      <color rgb="FF0048B9"/>
      <color rgb="FF0000FF"/>
      <color rgb="FFDAA600"/>
      <color rgb="FFFEB705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M0KKZ/AppData/Local/Microsoft/Windows/Temporary%20Internet%20Files/Content.Outlook/CB2D25VL/2014-EEI-DS-CS-CostPerCust_ResultsSummary_PeerPanel_7-3-14_BDH_07_23_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c2012/2012%20Corporate%20Benchmark%20Project/Benchmarking%20Archives/2011%20Benchmarking%20Archive/2004%20Benchmark%20Except%20Nuclear%20and%20Dist%20CapEx%20cavendish%20segouin%20scale%209-3-09%20update%202011%208-8-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2012"/>
      <sheetName val="2014"/>
      <sheetName val="CS Cost Per Cust_BDH"/>
      <sheetName val="Summary"/>
      <sheetName val="CS Cost Per Cust"/>
      <sheetName val="Func Area Avgs"/>
      <sheetName val="FS "/>
      <sheetName val="MR "/>
      <sheetName val="Contact Ctr"/>
      <sheetName val="Billing"/>
      <sheetName val="Cash Post"/>
      <sheetName val="CredColl"/>
      <sheetName val="Rev Prot"/>
      <sheetName val="Bus Offc"/>
      <sheetName val="Net Write Off"/>
      <sheetName val="Cust Count-Profile"/>
      <sheetName val="DS Screen Prints"/>
    </sheetNames>
    <sheetDataSet>
      <sheetData sheetId="0" refreshError="1"/>
      <sheetData sheetId="1" refreshError="1"/>
      <sheetData sheetId="2" refreshError="1"/>
      <sheetData sheetId="3" refreshError="1">
        <row r="4">
          <cell r="B4" t="str">
            <v xml:space="preserve">
Company 
G=Gas Only
E=Electric Only
C=Combo Gas+Elec
n=31</v>
          </cell>
          <cell r="C4" t="str">
            <v>2013 Direct O&amp;M per Customer for TOTAL CUSTOMER SERVICE Includes 
Net W/O</v>
          </cell>
          <cell r="D4" t="str">
            <v xml:space="preserve">2013 Total Direct O&amp;M per Customer for FIELD SERVICES </v>
          </cell>
          <cell r="E4" t="str">
            <v xml:space="preserve">2013 Total Direct O&amp;M per Customer for METER READING </v>
          </cell>
          <cell r="F4" t="str">
            <v xml:space="preserve">2013 Total Direct O&amp;M per Customer for CONTACT CENTER </v>
          </cell>
          <cell r="G4" t="str">
            <v xml:space="preserve">2013 Total Direct O&amp;M per Customer for BILLING </v>
          </cell>
          <cell r="H4" t="str">
            <v xml:space="preserve">2013 Total Direct O&amp;M per Customer for CASH POSTING </v>
          </cell>
          <cell r="I4" t="str">
            <v>2013 Total Direct O&amp;M per Customer for CREDIT COLLECTION
Includes 
Net W/O</v>
          </cell>
          <cell r="J4" t="str">
            <v xml:space="preserve">2013 Total Direct O&amp;M  per Customer for REVENUE PROTECTION </v>
          </cell>
          <cell r="K4" t="str">
            <v xml:space="preserve">2013 Total Direct O&amp;M NET Expns per Cust BUSINESS OFFICES </v>
          </cell>
          <cell r="M4" t="str">
            <v>2013 NET Write-off Expense per Cust (included in credit &amp; collection data)</v>
          </cell>
          <cell r="O4" t="str">
            <v xml:space="preserve">TOTAL Retail Customers  -- Number of Retail Customers Served (2013 AVERAGE) </v>
          </cell>
        </row>
        <row r="5">
          <cell r="B5" t="str">
            <v xml:space="preserve">FPL E </v>
          </cell>
          <cell r="C5">
            <v>24.538912165662147</v>
          </cell>
          <cell r="D5">
            <v>1.74386909497</v>
          </cell>
          <cell r="E5">
            <v>3.2966757418000001</v>
          </cell>
          <cell r="F5">
            <v>7.6078382044900001</v>
          </cell>
          <cell r="G5">
            <v>4.4735996223800001</v>
          </cell>
          <cell r="H5">
            <v>0.72187120523000003</v>
          </cell>
          <cell r="I5">
            <v>5.7474505216961491</v>
          </cell>
          <cell r="J5">
            <v>0.94760777509600003</v>
          </cell>
          <cell r="K5" t="str">
            <v>Not Applicable</v>
          </cell>
          <cell r="M5">
            <v>2.1566432753315539</v>
          </cell>
          <cell r="O5">
            <v>4626927</v>
          </cell>
        </row>
        <row r="6">
          <cell r="B6" t="str">
            <v xml:space="preserve">TECO E </v>
          </cell>
          <cell r="C6">
            <v>36.72257479476194</v>
          </cell>
          <cell r="D6">
            <v>2.500707464</v>
          </cell>
          <cell r="E6">
            <v>2.8594859910600001</v>
          </cell>
          <cell r="F6">
            <v>13.732552699999999</v>
          </cell>
          <cell r="G6">
            <v>6.9955450639499999</v>
          </cell>
          <cell r="H6">
            <v>2.01341230829</v>
          </cell>
          <cell r="I6">
            <v>7.8560789365729375</v>
          </cell>
          <cell r="J6">
            <v>0.764792330889</v>
          </cell>
          <cell r="K6" t="str">
            <v>Not Applicable</v>
          </cell>
          <cell r="M6">
            <v>2.8456836059792581</v>
          </cell>
          <cell r="O6">
            <v>694735</v>
          </cell>
        </row>
        <row r="7">
          <cell r="B7" t="str">
            <v xml:space="preserve">NiSource NIPSCO C </v>
          </cell>
          <cell r="C7">
            <v>131.0714318854298</v>
          </cell>
          <cell r="D7">
            <v>87.035303903699997</v>
          </cell>
          <cell r="E7">
            <v>9.9348867831599996</v>
          </cell>
          <cell r="F7">
            <v>16.0741062729</v>
          </cell>
          <cell r="G7">
            <v>7.4064770771499999</v>
          </cell>
          <cell r="H7">
            <v>1.19233275965</v>
          </cell>
          <cell r="I7">
            <v>8.3886710249278096</v>
          </cell>
          <cell r="J7">
            <v>0.21855302489699999</v>
          </cell>
          <cell r="K7">
            <v>0.82110103904499998</v>
          </cell>
          <cell r="M7">
            <v>4.874774372717491</v>
          </cell>
          <cell r="O7">
            <v>905254</v>
          </cell>
        </row>
        <row r="8">
          <cell r="B8" t="str">
            <v xml:space="preserve">Gulf Power E </v>
          </cell>
          <cell r="C8">
            <v>37.311953644720269</v>
          </cell>
          <cell r="D8">
            <v>2.67081105808</v>
          </cell>
          <cell r="E8">
            <v>2.7819472039600002</v>
          </cell>
          <cell r="F8">
            <v>8.6744684095399993</v>
          </cell>
          <cell r="G8">
            <v>6.0561802867200001</v>
          </cell>
          <cell r="H8">
            <v>3.3874789764900002</v>
          </cell>
          <cell r="I8">
            <v>9.1197958983952709</v>
          </cell>
          <cell r="J8">
            <v>0.30805049739500001</v>
          </cell>
          <cell r="K8">
            <v>4.3132213141399998</v>
          </cell>
          <cell r="M8">
            <v>5.5033239339173257</v>
          </cell>
          <cell r="O8">
            <v>439389</v>
          </cell>
        </row>
        <row r="9">
          <cell r="B9" t="str">
            <v xml:space="preserve">Black Hills Corp C </v>
          </cell>
          <cell r="C9">
            <v>35.138599396543029</v>
          </cell>
          <cell r="D9">
            <v>4.3427581792899996</v>
          </cell>
          <cell r="E9">
            <v>4.1085594615099996</v>
          </cell>
          <cell r="F9">
            <v>7.6267432917200004</v>
          </cell>
          <cell r="G9">
            <v>6.6175662222299998</v>
          </cell>
          <cell r="H9">
            <v>1.6603021616</v>
          </cell>
          <cell r="I9">
            <v>7.2531316054150281</v>
          </cell>
          <cell r="J9">
            <v>0.18932699392800001</v>
          </cell>
          <cell r="K9">
            <v>3.3402114808499999</v>
          </cell>
          <cell r="M9">
            <v>5.6144508328537546</v>
          </cell>
          <cell r="O9">
            <v>743708</v>
          </cell>
        </row>
        <row r="10">
          <cell r="B10" t="str">
            <v xml:space="preserve">Miss Pow E </v>
          </cell>
          <cell r="C10">
            <v>71.010622458547033</v>
          </cell>
          <cell r="D10">
            <v>12.0764002232</v>
          </cell>
          <cell r="E10">
            <v>12.0358874178</v>
          </cell>
          <cell r="F10">
            <v>11.6291735781</v>
          </cell>
          <cell r="G10">
            <v>6.7558001888400003</v>
          </cell>
          <cell r="H10">
            <v>8.4212163235100004</v>
          </cell>
          <cell r="I10">
            <v>16.045791229896032</v>
          </cell>
          <cell r="J10">
            <v>0.33893120393100001</v>
          </cell>
          <cell r="K10">
            <v>3.7074222932700001</v>
          </cell>
          <cell r="M10">
            <v>5.9753140456852245</v>
          </cell>
          <cell r="O10">
            <v>186406</v>
          </cell>
        </row>
        <row r="11">
          <cell r="B11" t="str">
            <v xml:space="preserve">S Cal Edison E </v>
          </cell>
          <cell r="C11">
            <v>37.084584765452448</v>
          </cell>
          <cell r="D11">
            <v>6.3532287046600002</v>
          </cell>
          <cell r="E11">
            <v>3.3175116137299998</v>
          </cell>
          <cell r="F11">
            <v>9.0223419120399999</v>
          </cell>
          <cell r="G11">
            <v>7.1060204114900003</v>
          </cell>
          <cell r="H11">
            <v>1.87989246043</v>
          </cell>
          <cell r="I11">
            <v>9.0488531737224491</v>
          </cell>
          <cell r="J11">
            <v>0.35673648938000002</v>
          </cell>
          <cell r="K11" t="str">
            <v>Not Applicable</v>
          </cell>
          <cell r="M11">
            <v>6.1320221310461802</v>
          </cell>
          <cell r="O11">
            <v>4965242</v>
          </cell>
        </row>
        <row r="12">
          <cell r="B12" t="str">
            <v xml:space="preserve">Vectren C </v>
          </cell>
          <cell r="C12">
            <v>43.382310605670035</v>
          </cell>
          <cell r="D12">
            <v>9.6021793750899995</v>
          </cell>
          <cell r="E12">
            <v>8.8459006380799998</v>
          </cell>
          <cell r="F12">
            <v>7.0605350257400001</v>
          </cell>
          <cell r="G12">
            <v>6.1811132241899998</v>
          </cell>
          <cell r="H12">
            <v>1.2768628338900001</v>
          </cell>
          <cell r="I12">
            <v>10.089278460167039</v>
          </cell>
          <cell r="J12">
            <v>0.32644104851299999</v>
          </cell>
          <cell r="K12" t="str">
            <v>Not Applicable</v>
          </cell>
          <cell r="M12">
            <v>6.1320373275541398</v>
          </cell>
          <cell r="O12">
            <v>1051127</v>
          </cell>
        </row>
        <row r="13">
          <cell r="B13" t="str">
            <v xml:space="preserve">PNM E </v>
          </cell>
          <cell r="C13">
            <v>44.276078410531078</v>
          </cell>
          <cell r="D13">
            <v>7.0413292329699999</v>
          </cell>
          <cell r="E13">
            <v>9.6842726975800009</v>
          </cell>
          <cell r="F13">
            <v>7.8849192716900003</v>
          </cell>
          <cell r="G13">
            <v>7.5494275432500002</v>
          </cell>
          <cell r="H13">
            <v>2.0284190395200001</v>
          </cell>
          <cell r="I13">
            <v>9.5191974193700712</v>
          </cell>
          <cell r="J13">
            <v>0.56851320615099998</v>
          </cell>
          <cell r="K13" t="str">
            <v>Not Applicable</v>
          </cell>
          <cell r="M13">
            <v>6.3163024547071505</v>
          </cell>
          <cell r="O13">
            <v>508248</v>
          </cell>
        </row>
        <row r="14">
          <cell r="B14" t="str">
            <v xml:space="preserve">El Paso E </v>
          </cell>
          <cell r="C14">
            <v>39.542177377783915</v>
          </cell>
          <cell r="D14">
            <v>3.70494213501</v>
          </cell>
          <cell r="E14">
            <v>2.9219014023400001</v>
          </cell>
          <cell r="F14">
            <v>7.8959936085600004</v>
          </cell>
          <cell r="G14">
            <v>9.72132147616</v>
          </cell>
          <cell r="H14">
            <v>3.11974250461</v>
          </cell>
          <cell r="I14">
            <v>10.784753454797919</v>
          </cell>
          <cell r="J14">
            <v>0.53437440973600003</v>
          </cell>
          <cell r="K14">
            <v>0.85914838657000003</v>
          </cell>
          <cell r="M14">
            <v>7.0009316595792468</v>
          </cell>
          <cell r="O14">
            <v>391774</v>
          </cell>
        </row>
        <row r="15">
          <cell r="B15" t="str">
            <v xml:space="preserve">Alabama Pow E </v>
          </cell>
          <cell r="C15">
            <v>54.347927275208292</v>
          </cell>
          <cell r="D15">
            <v>5.6094715496500003</v>
          </cell>
          <cell r="E15">
            <v>2.2875927691200002</v>
          </cell>
          <cell r="F15">
            <v>11.2435052082</v>
          </cell>
          <cell r="G15">
            <v>6.7953314730400001</v>
          </cell>
          <cell r="H15">
            <v>7.5963921867700002</v>
          </cell>
          <cell r="I15">
            <v>19.07521292268229</v>
          </cell>
          <cell r="J15">
            <v>0.65444234535599999</v>
          </cell>
          <cell r="K15">
            <v>1.08597882039</v>
          </cell>
          <cell r="M15">
            <v>7.2093883564136787</v>
          </cell>
          <cell r="O15">
            <v>1442425</v>
          </cell>
        </row>
        <row r="16">
          <cell r="B16" t="str">
            <v xml:space="preserve">Entergy C </v>
          </cell>
          <cell r="C16">
            <v>43.666327579504106</v>
          </cell>
          <cell r="D16">
            <v>2.8817177441099999</v>
          </cell>
          <cell r="E16">
            <v>8.8674162017100002</v>
          </cell>
          <cell r="F16">
            <v>11.048418957299999</v>
          </cell>
          <cell r="G16">
            <v>7.0673770135699998</v>
          </cell>
          <cell r="H16">
            <v>1.47470044641</v>
          </cell>
          <cell r="I16">
            <v>10.655380767981098</v>
          </cell>
          <cell r="J16">
            <v>1.1835475039200001</v>
          </cell>
          <cell r="K16">
            <v>0.48776894450300001</v>
          </cell>
          <cell r="M16">
            <v>7.2954232442317091</v>
          </cell>
          <cell r="O16">
            <v>2822283</v>
          </cell>
        </row>
        <row r="17">
          <cell r="B17" t="str">
            <v xml:space="preserve">Pacificorp E </v>
          </cell>
          <cell r="C17">
            <v>36.148512733432305</v>
          </cell>
          <cell r="D17">
            <v>3.56649688738</v>
          </cell>
          <cell r="E17">
            <v>4.6977928692699997</v>
          </cell>
          <cell r="F17">
            <v>11.2491318619</v>
          </cell>
          <cell r="G17">
            <v>5.3774318053199996</v>
          </cell>
          <cell r="H17">
            <v>1.1585987549500001</v>
          </cell>
          <cell r="I17">
            <v>10.032846632710809</v>
          </cell>
          <cell r="J17">
            <v>6.6213921901499995E-2</v>
          </cell>
          <cell r="K17" t="str">
            <v>Not Applicable</v>
          </cell>
          <cell r="M17">
            <v>7.817510469722694</v>
          </cell>
          <cell r="O17">
            <v>1767000</v>
          </cell>
        </row>
        <row r="18">
          <cell r="B18" t="str">
            <v xml:space="preserve">Georgia Pow E </v>
          </cell>
          <cell r="C18">
            <v>47.218831793900506</v>
          </cell>
          <cell r="D18">
            <v>5.7616849331199997</v>
          </cell>
          <cell r="E18">
            <v>4.0447015542700004</v>
          </cell>
          <cell r="F18">
            <v>10.1380896136</v>
          </cell>
          <cell r="G18">
            <v>7.27711969905</v>
          </cell>
          <cell r="H18">
            <v>3.6103465322199999</v>
          </cell>
          <cell r="I18">
            <v>13.107797866055506</v>
          </cell>
          <cell r="J18">
            <v>0.83815833554499997</v>
          </cell>
          <cell r="K18">
            <v>2.44093326004</v>
          </cell>
          <cell r="M18">
            <v>8.185672961496838</v>
          </cell>
          <cell r="O18">
            <v>2384973</v>
          </cell>
        </row>
        <row r="19">
          <cell r="B19" t="str">
            <v xml:space="preserve">AEP E </v>
          </cell>
          <cell r="C19">
            <v>32.299616341172751</v>
          </cell>
          <cell r="D19">
            <v>4.69843858666</v>
          </cell>
          <cell r="E19">
            <v>3.8530301606299999</v>
          </cell>
          <cell r="F19">
            <v>6.1827400576700002</v>
          </cell>
          <cell r="G19">
            <v>4.8017621584199999</v>
          </cell>
          <cell r="H19">
            <v>0.74808978005000004</v>
          </cell>
          <cell r="I19">
            <v>11.408598314342747</v>
          </cell>
          <cell r="J19">
            <v>0.60695728339999999</v>
          </cell>
          <cell r="K19" t="str">
            <v>Not Applicable</v>
          </cell>
          <cell r="M19">
            <v>8.2334576236142389</v>
          </cell>
          <cell r="O19">
            <v>5320180</v>
          </cell>
        </row>
        <row r="20">
          <cell r="B20" t="str">
            <v xml:space="preserve">Wisc PS Integrys C </v>
          </cell>
          <cell r="C20">
            <v>30.781154478269837</v>
          </cell>
          <cell r="D20">
            <v>4.5033894936700003</v>
          </cell>
          <cell r="E20">
            <v>2.2481144068500001</v>
          </cell>
          <cell r="F20">
            <v>6.6045806270499998</v>
          </cell>
          <cell r="G20">
            <v>5.4512632133499999</v>
          </cell>
          <cell r="H20">
            <v>1.3158064913</v>
          </cell>
          <cell r="I20">
            <v>10.372995719364434</v>
          </cell>
          <cell r="J20">
            <v>2.3658634297399998E-2</v>
          </cell>
          <cell r="K20">
            <v>0.26134589238799999</v>
          </cell>
          <cell r="M20">
            <v>8.2910264377352068</v>
          </cell>
          <cell r="O20">
            <v>634018</v>
          </cell>
        </row>
        <row r="21">
          <cell r="B21" t="str">
            <v xml:space="preserve">Xcel Energy C </v>
          </cell>
          <cell r="C21">
            <v>37.263642275863646</v>
          </cell>
          <cell r="D21">
            <v>2.91005654802</v>
          </cell>
          <cell r="E21">
            <v>8.8051912695999999</v>
          </cell>
          <cell r="F21">
            <v>6.8720994054900002</v>
          </cell>
          <cell r="G21">
            <v>5.9716485999</v>
          </cell>
          <cell r="H21">
            <v>0.81720136264900001</v>
          </cell>
          <cell r="I21">
            <v>11.731164587453639</v>
          </cell>
          <cell r="J21">
            <v>0.156280502751</v>
          </cell>
          <cell r="K21" t="str">
            <v>Not Applicable</v>
          </cell>
          <cell r="M21">
            <v>8.8009413218437853</v>
          </cell>
          <cell r="O21">
            <v>3871577</v>
          </cell>
        </row>
        <row r="22">
          <cell r="B22" t="str">
            <v xml:space="preserve">Hawaiian E </v>
          </cell>
          <cell r="C22">
            <v>66.593536732229765</v>
          </cell>
          <cell r="D22">
            <v>5.4311621838599997</v>
          </cell>
          <cell r="E22">
            <v>9.6907098889299998</v>
          </cell>
          <cell r="F22">
            <v>22.024354342300001</v>
          </cell>
          <cell r="G22">
            <v>9.3545697845600007</v>
          </cell>
          <cell r="H22">
            <v>4.8020473705300004</v>
          </cell>
          <cell r="I22">
            <v>14.533544092064766</v>
          </cell>
          <cell r="J22">
            <v>0.75714906998499998</v>
          </cell>
          <cell r="K22" t="str">
            <v>Not Applicable</v>
          </cell>
          <cell r="M22">
            <v>9.0162284223203528</v>
          </cell>
          <cell r="O22">
            <v>298920</v>
          </cell>
        </row>
        <row r="23">
          <cell r="B23" t="str">
            <v xml:space="preserve">Dayton P&amp;L E </v>
          </cell>
          <cell r="C23">
            <v>41.696408162855917</v>
          </cell>
          <cell r="D23">
            <v>2.6115659996299998</v>
          </cell>
          <cell r="E23">
            <v>4.7841281052799998</v>
          </cell>
          <cell r="F23">
            <v>9.6611229744999996</v>
          </cell>
          <cell r="G23">
            <v>9.0955021112499992</v>
          </cell>
          <cell r="H23">
            <v>1.37987883238</v>
          </cell>
          <cell r="I23">
            <v>13.842569062641918</v>
          </cell>
          <cell r="J23">
            <v>0.32164107717399998</v>
          </cell>
          <cell r="K23" t="str">
            <v>Not Applicable</v>
          </cell>
          <cell r="M23">
            <v>9.4955040437517511</v>
          </cell>
          <cell r="O23">
            <v>517465</v>
          </cell>
        </row>
        <row r="24">
          <cell r="B24" t="str">
            <v xml:space="preserve">PG&amp;E C </v>
          </cell>
          <cell r="C24">
            <v>61.103403024951561</v>
          </cell>
          <cell r="D24">
            <v>15.9680314797</v>
          </cell>
          <cell r="E24">
            <v>7.8015758424900001</v>
          </cell>
          <cell r="F24">
            <v>11.605074911099999</v>
          </cell>
          <cell r="G24">
            <v>7.9705265019800002</v>
          </cell>
          <cell r="H24">
            <v>3.72236546219</v>
          </cell>
          <cell r="I24">
            <v>12.207647460376554</v>
          </cell>
          <cell r="J24">
            <v>0.63202843877500003</v>
          </cell>
          <cell r="K24">
            <v>1.1961529283400001</v>
          </cell>
          <cell r="M24">
            <v>9.6770528592972394</v>
          </cell>
          <cell r="O24">
            <v>6135004</v>
          </cell>
        </row>
        <row r="25">
          <cell r="B25" t="str">
            <v xml:space="preserve">PS of NH E </v>
          </cell>
          <cell r="C25">
            <v>52.014490961641371</v>
          </cell>
          <cell r="D25">
            <v>4.7961493051700002</v>
          </cell>
          <cell r="E25">
            <v>13.8933021683</v>
          </cell>
          <cell r="F25">
            <v>8.3161526556799998</v>
          </cell>
          <cell r="G25">
            <v>7.0647207109499996</v>
          </cell>
          <cell r="H25">
            <v>1.19475445538</v>
          </cell>
          <cell r="I25">
            <v>16.520819040477367</v>
          </cell>
          <cell r="J25">
            <v>0.22859262568399999</v>
          </cell>
          <cell r="K25" t="str">
            <v>Not Applicable</v>
          </cell>
          <cell r="M25">
            <v>10.646610798219443</v>
          </cell>
          <cell r="O25">
            <v>501416</v>
          </cell>
        </row>
        <row r="26">
          <cell r="B26" t="str">
            <v xml:space="preserve">KCP&amp;L E </v>
          </cell>
          <cell r="C26">
            <v>46.967301219756465</v>
          </cell>
          <cell r="D26">
            <v>2.07818080844</v>
          </cell>
          <cell r="E26">
            <v>9.6616901162400008</v>
          </cell>
          <cell r="F26">
            <v>9.8681266389100006</v>
          </cell>
          <cell r="G26">
            <v>5.42438994897</v>
          </cell>
          <cell r="H26">
            <v>2.0144829037899998</v>
          </cell>
          <cell r="I26">
            <v>17.023810856747456</v>
          </cell>
          <cell r="J26">
            <v>0.89661994665900002</v>
          </cell>
          <cell r="K26" t="str">
            <v>Not Applicable</v>
          </cell>
          <cell r="M26">
            <v>14.03799256988407</v>
          </cell>
          <cell r="O26">
            <v>893122</v>
          </cell>
        </row>
        <row r="27">
          <cell r="B27" t="str">
            <v xml:space="preserve">Ameren Illinois C </v>
          </cell>
          <cell r="C27">
            <v>95.340207343803982</v>
          </cell>
          <cell r="D27">
            <v>36.112831409000002</v>
          </cell>
          <cell r="E27">
            <v>18.904824956100001</v>
          </cell>
          <cell r="F27">
            <v>11.545650333399999</v>
          </cell>
          <cell r="G27">
            <v>7.6311646410099998</v>
          </cell>
          <cell r="H27">
            <v>1.0947664833199999</v>
          </cell>
          <cell r="I27">
            <v>19.709536520414989</v>
          </cell>
          <cell r="J27">
            <v>0.341433000559</v>
          </cell>
          <cell r="K27" t="str">
            <v>Not Applicable</v>
          </cell>
          <cell r="M27">
            <v>14.785242560024674</v>
          </cell>
          <cell r="O27">
            <v>1348862</v>
          </cell>
        </row>
        <row r="28">
          <cell r="B28" t="str">
            <v xml:space="preserve">Connecticut L&amp;P E </v>
          </cell>
          <cell r="C28">
            <v>54.712860307704652</v>
          </cell>
          <cell r="D28">
            <v>7.8783765690200003</v>
          </cell>
          <cell r="E28">
            <v>3.81818995775</v>
          </cell>
          <cell r="F28">
            <v>10.784032653300001</v>
          </cell>
          <cell r="G28">
            <v>6.9006092507199996</v>
          </cell>
          <cell r="H28">
            <v>1.02045594001</v>
          </cell>
          <cell r="I28">
            <v>23.798265479543648</v>
          </cell>
          <cell r="J28">
            <v>0.51293045736099996</v>
          </cell>
          <cell r="K28" t="str">
            <v>Not Applicable</v>
          </cell>
          <cell r="M28">
            <v>17.850952483043741</v>
          </cell>
          <cell r="O28">
            <v>1217397</v>
          </cell>
        </row>
        <row r="29">
          <cell r="B29" t="str">
            <v xml:space="preserve">ComEd E </v>
          </cell>
          <cell r="C29">
            <v>54.850552170746617</v>
          </cell>
          <cell r="D29">
            <v>2.24931614664</v>
          </cell>
          <cell r="E29">
            <v>12.577282586700001</v>
          </cell>
          <cell r="F29">
            <v>9.7930249820499995</v>
          </cell>
          <cell r="G29">
            <v>7.0646707559899999</v>
          </cell>
          <cell r="H29">
            <v>0.45672320895500002</v>
          </cell>
          <cell r="I29">
            <v>21.127571249581621</v>
          </cell>
          <cell r="J29">
            <v>1.58196324083</v>
          </cell>
          <cell r="K29" t="str">
            <v>Not Applicable</v>
          </cell>
          <cell r="M29">
            <v>18.47702877363426</v>
          </cell>
          <cell r="O29">
            <v>3842198</v>
          </cell>
        </row>
        <row r="30">
          <cell r="B30" t="str">
            <v xml:space="preserve">W Massachusett E </v>
          </cell>
          <cell r="C30">
            <v>58.914440176684046</v>
          </cell>
          <cell r="D30">
            <v>4.41</v>
          </cell>
          <cell r="E30">
            <v>3.3597788207299999</v>
          </cell>
          <cell r="F30">
            <v>11.218641700199999</v>
          </cell>
          <cell r="G30">
            <v>7.6809576056999997</v>
          </cell>
          <cell r="H30">
            <v>0.96191295221999995</v>
          </cell>
          <cell r="I30">
            <v>30.779811591611043</v>
          </cell>
          <cell r="J30">
            <v>0.503337506223</v>
          </cell>
          <cell r="K30" t="str">
            <v>Not Applicable</v>
          </cell>
          <cell r="M30">
            <v>24.869419162747533</v>
          </cell>
          <cell r="O30">
            <v>206891</v>
          </cell>
        </row>
        <row r="31">
          <cell r="B31" t="str">
            <v xml:space="preserve">Public Svc E&amp;G C </v>
          </cell>
          <cell r="C31">
            <v>68.424845420257185</v>
          </cell>
          <cell r="D31">
            <v>2.4298400126200002</v>
          </cell>
          <cell r="E31">
            <v>10.025080282099999</v>
          </cell>
          <cell r="F31">
            <v>10.646044852199999</v>
          </cell>
          <cell r="G31">
            <v>7.6386127612700001</v>
          </cell>
          <cell r="H31">
            <v>2.46297493374</v>
          </cell>
          <cell r="I31">
            <v>32.670896844068182</v>
          </cell>
          <cell r="J31">
            <v>0.59717272596899995</v>
          </cell>
          <cell r="K31">
            <v>1.9542230082900001</v>
          </cell>
          <cell r="M31">
            <v>25.832529111005911</v>
          </cell>
          <cell r="O31">
            <v>2496822</v>
          </cell>
        </row>
        <row r="32">
          <cell r="B32" t="str">
            <v xml:space="preserve">NStar C </v>
          </cell>
          <cell r="C32">
            <v>51.939790900668967</v>
          </cell>
          <cell r="D32">
            <v>1.8648654516200001</v>
          </cell>
          <cell r="E32">
            <v>2.1218068700099999</v>
          </cell>
          <cell r="F32">
            <v>9.7042998413599992</v>
          </cell>
          <cell r="G32">
            <v>6.4531619992499998</v>
          </cell>
          <cell r="H32">
            <v>0.74642519860900003</v>
          </cell>
          <cell r="I32">
            <v>30.725312121526965</v>
          </cell>
          <cell r="J32">
            <v>0.32391941829300003</v>
          </cell>
          <cell r="K32" t="str">
            <v>Not Applicable</v>
          </cell>
          <cell r="M32">
            <v>26.076427323097537</v>
          </cell>
          <cell r="O32">
            <v>1289722</v>
          </cell>
        </row>
        <row r="33">
          <cell r="B33" t="str">
            <v xml:space="preserve">Balt G&amp;E C </v>
          </cell>
          <cell r="C33">
            <v>71.791887492361028</v>
          </cell>
          <cell r="D33">
            <v>5.3471653413800002</v>
          </cell>
          <cell r="E33">
            <v>5.5013692448600002</v>
          </cell>
          <cell r="F33">
            <v>14.768618671500001</v>
          </cell>
          <cell r="G33">
            <v>8.4759712820100006</v>
          </cell>
          <cell r="H33">
            <v>0.47325742041699997</v>
          </cell>
          <cell r="I33">
            <v>36.247530235008021</v>
          </cell>
          <cell r="J33">
            <v>0.97797529718599996</v>
          </cell>
          <cell r="K33" t="str">
            <v>Not Applicable</v>
          </cell>
          <cell r="M33">
            <v>29.279039153173493</v>
          </cell>
          <cell r="O33">
            <v>1258723</v>
          </cell>
        </row>
        <row r="34">
          <cell r="B34" t="str">
            <v xml:space="preserve">PPL E </v>
          </cell>
          <cell r="C34">
            <v>60.586198242015733</v>
          </cell>
          <cell r="D34">
            <v>5.0964607183800004</v>
          </cell>
          <cell r="E34">
            <v>1.2975697474800001</v>
          </cell>
          <cell r="F34">
            <v>12.5387846456</v>
          </cell>
          <cell r="G34">
            <v>6.7677163726199998</v>
          </cell>
          <cell r="H34">
            <v>1.0938189845499999</v>
          </cell>
          <cell r="I34">
            <v>33.394138844681734</v>
          </cell>
          <cell r="J34">
            <v>0.39770892870399999</v>
          </cell>
          <cell r="K34" t="str">
            <v>Not Applicable</v>
          </cell>
          <cell r="M34">
            <v>29.546510201869818</v>
          </cell>
          <cell r="O34">
            <v>1402488</v>
          </cell>
        </row>
        <row r="35">
          <cell r="B35" t="str">
            <v xml:space="preserve">PECO C </v>
          </cell>
          <cell r="C35">
            <v>80.171534648408098</v>
          </cell>
          <cell r="D35">
            <v>3.0693932101699999</v>
          </cell>
          <cell r="E35">
            <v>15.770288877400001</v>
          </cell>
          <cell r="F35">
            <v>12.142522509400001</v>
          </cell>
          <cell r="G35">
            <v>6.55714500785</v>
          </cell>
          <cell r="H35">
            <v>0.87739004384800001</v>
          </cell>
          <cell r="I35">
            <v>40.061942778748097</v>
          </cell>
          <cell r="J35">
            <v>1.32406984554</v>
          </cell>
          <cell r="K35">
            <v>0.36878237545199999</v>
          </cell>
          <cell r="M35">
            <v>32.248319132715352</v>
          </cell>
          <cell r="O35">
            <v>1609437</v>
          </cell>
        </row>
        <row r="36">
          <cell r="B36" t="str">
            <v>AVERAGE</v>
          </cell>
          <cell r="C36">
            <v>52.983958541501288</v>
          </cell>
          <cell r="D36">
            <v>8.5918350273938717</v>
          </cell>
          <cell r="E36">
            <v>6.896724698285162</v>
          </cell>
          <cell r="F36">
            <v>10.489151281209352</v>
          </cell>
          <cell r="G36">
            <v>6.957571090746451</v>
          </cell>
          <cell r="H36">
            <v>2.0878683973389673</v>
          </cell>
          <cell r="I36">
            <v>16.867109506872374</v>
          </cell>
          <cell r="J36">
            <v>0.56384280922673857</v>
          </cell>
          <cell r="K36">
            <v>1.7363574786065001</v>
          </cell>
          <cell r="M36">
            <v>12.265282601587568</v>
          </cell>
        </row>
        <row r="37">
          <cell r="B37" t="str">
            <v>MAXIMUM</v>
          </cell>
          <cell r="C37">
            <v>131.0714318854298</v>
          </cell>
          <cell r="D37">
            <v>87.035303903699997</v>
          </cell>
          <cell r="E37">
            <v>18.904824956100001</v>
          </cell>
          <cell r="F37">
            <v>22.024354342300001</v>
          </cell>
          <cell r="G37">
            <v>9.72132147616</v>
          </cell>
          <cell r="H37">
            <v>8.4212163235100004</v>
          </cell>
          <cell r="I37">
            <v>40.061942778748097</v>
          </cell>
          <cell r="J37">
            <v>1.58196324083</v>
          </cell>
          <cell r="K37">
            <v>4.3132213141399998</v>
          </cell>
        </row>
        <row r="38">
          <cell r="B38" t="str">
            <v>MINIMUM</v>
          </cell>
          <cell r="C38">
            <v>24.538912165662147</v>
          </cell>
          <cell r="D38">
            <v>1.74386909497</v>
          </cell>
          <cell r="E38">
            <v>1.2975697474800001</v>
          </cell>
          <cell r="F38">
            <v>6.1827400576700002</v>
          </cell>
          <cell r="G38">
            <v>4.4735996223800001</v>
          </cell>
          <cell r="H38">
            <v>0.45672320895500002</v>
          </cell>
          <cell r="I38">
            <v>5.7474505216961491</v>
          </cell>
          <cell r="J38">
            <v>2.3658634297399998E-2</v>
          </cell>
          <cell r="K38">
            <v>0.26134589238799999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lding Company Pivot Name List"/>
      <sheetName val="Raw Data HC Op Costs 2010"/>
      <sheetName val="Raw Data Dist Co Op Cost 2010"/>
      <sheetName val="2010 Holding &amp; Dist. name Table"/>
      <sheetName val="Synergies at the Decile 2009"/>
      <sheetName val="Synergies at the Quarter 2009"/>
      <sheetName val="Summary Results +Top Lev 2009"/>
      <sheetName val="Dist Op Co Model 2010"/>
      <sheetName val="Dist O&amp;M per mWh chart 2010"/>
      <sheetName val="Distribution Op Co Costs 2010"/>
      <sheetName val="Tran O&amp;M Per MWh 2010 Char (3)"/>
      <sheetName val="Trans O&amp;M per MWH Model 2010"/>
      <sheetName val="Hold Co Trans O&amp;M per mWh 2010"/>
      <sheetName val="Tran O&amp;M Per Cust 2010Char "/>
      <sheetName val="Trans O&amp;M Per Cust Model 2010"/>
      <sheetName val="Hold Co Trans O&amp;M per Cust"/>
      <sheetName val="Cust O&amp;M per Cust Model 2010"/>
      <sheetName val="Cust O&amp;M Per Cust 2010 Chart "/>
      <sheetName val=" Cust Svc O&amp;M per Cust"/>
      <sheetName val="Cust O&amp;M per Mwh Model 2010"/>
      <sheetName val="Customer O&amp;M Per MWH 2010 Chart"/>
      <sheetName val="Cust Svc O&amp;M per mWh"/>
      <sheetName val="A&amp;G per Retail Mwh Model 2010"/>
      <sheetName val="A&amp;G per mWh Chart 2010"/>
      <sheetName val="Hold Co A&amp;G per mWh"/>
      <sheetName val="A&amp;G Per Cust Model 2010"/>
      <sheetName val="A&amp;G per Cust Chart 2010"/>
      <sheetName val="Hold Co A&amp;G per Cust "/>
      <sheetName val="Non-Gen O&amp;M per Cust Model 2010"/>
      <sheetName val="Non Gen O&amp;M per Cust Chart 2010"/>
      <sheetName val="Hold Co Non-Gen per Cust"/>
      <sheetName val="Non-Gen O&amp;M Per MWH Model 2010"/>
      <sheetName val="Non per mWh Chart 2010"/>
      <sheetName val="Non per mWh Chart 2010 (2)"/>
      <sheetName val="Hold Co Non-Gen per mWh"/>
      <sheetName val="Capacity Data 2009"/>
      <sheetName val="Capacity Pivot 2010"/>
      <sheetName val="Capacity Pivot Summary 2010"/>
      <sheetName val="Capacity 2010 Ventyx Chart (2)"/>
      <sheetName val="Model Notes"/>
    </sheetNames>
    <sheetDataSet>
      <sheetData sheetId="0" refreshError="1"/>
      <sheetData sheetId="1" refreshError="1">
        <row r="40">
          <cell r="CS40">
            <v>4520327</v>
          </cell>
        </row>
        <row r="41">
          <cell r="CS41">
            <v>104016757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8"/>
    <pageSetUpPr fitToPage="1"/>
  </sheetPr>
  <dimension ref="A1:EC1087"/>
  <sheetViews>
    <sheetView tabSelected="1" zoomScale="85" zoomScaleNormal="85" workbookViewId="0">
      <pane xSplit="1" ySplit="6" topLeftCell="B7" activePane="bottomRight" state="frozen"/>
      <selection pane="topRight" activeCell="B1" sqref="B1"/>
      <selection pane="bottomLeft" activeCell="A6" sqref="A6"/>
      <selection pane="bottomRight"/>
    </sheetView>
  </sheetViews>
  <sheetFormatPr defaultColWidth="9.140625" defaultRowHeight="12.75" x14ac:dyDescent="0.2"/>
  <cols>
    <col min="1" max="1" width="44.85546875" style="6" customWidth="1"/>
    <col min="2" max="2" width="24.42578125" style="4" customWidth="1"/>
    <col min="3" max="3" width="13.42578125" style="4" customWidth="1"/>
    <col min="4" max="4" width="33.140625" style="4" customWidth="1"/>
    <col min="5" max="5" width="30.140625" style="4" customWidth="1"/>
    <col min="6" max="7" width="13.42578125" style="4" customWidth="1"/>
    <col min="8" max="8" width="18.28515625" style="4" customWidth="1"/>
    <col min="9" max="9" width="26.140625" style="4" customWidth="1"/>
    <col min="10" max="24" width="13.42578125" style="4" customWidth="1"/>
    <col min="25" max="25" width="26" style="4" customWidth="1"/>
    <col min="26" max="26" width="13.42578125" style="4" customWidth="1"/>
    <col min="27" max="27" width="17.85546875" style="4" customWidth="1"/>
    <col min="28" max="28" width="30.85546875" style="4" customWidth="1"/>
    <col min="29" max="29" width="28.7109375" style="4" customWidth="1"/>
    <col min="30" max="33" width="13.42578125" style="4" customWidth="1"/>
    <col min="34" max="34" width="16.7109375" style="4" customWidth="1"/>
    <col min="35" max="35" width="13.42578125" style="4" customWidth="1"/>
    <col min="36" max="36" width="23.85546875" style="4" customWidth="1"/>
    <col min="37" max="46" width="13.42578125" style="4" customWidth="1"/>
    <col min="47" max="47" width="9" style="4" customWidth="1"/>
    <col min="48" max="48" width="9.140625" style="5" customWidth="1"/>
    <col min="49" max="49" width="25.42578125" style="4" customWidth="1"/>
    <col min="50" max="50" width="16.85546875" style="4" customWidth="1"/>
    <col min="51" max="51" width="16.85546875" style="61" customWidth="1"/>
    <col min="52" max="52" width="14.85546875" style="4" customWidth="1"/>
    <col min="53" max="53" width="22.85546875" style="4" customWidth="1"/>
    <col min="54" max="55" width="16.42578125" style="4" customWidth="1"/>
    <col min="56" max="56" width="13" style="4" customWidth="1"/>
    <col min="57" max="57" width="16.42578125" style="4" customWidth="1"/>
    <col min="58" max="58" width="14.5703125" style="4" customWidth="1"/>
    <col min="59" max="59" width="13.28515625" style="4" customWidth="1"/>
    <col min="60" max="60" width="12.5703125" style="4" customWidth="1"/>
    <col min="61" max="62" width="12.42578125" style="4" customWidth="1"/>
    <col min="63" max="63" width="9.140625" style="4" customWidth="1"/>
    <col min="64" max="64" width="13.5703125" style="4" customWidth="1"/>
    <col min="65" max="65" width="11.140625" style="4" customWidth="1"/>
    <col min="66" max="66" width="12.140625" style="4" customWidth="1"/>
    <col min="67" max="67" width="12.28515625" style="4" customWidth="1"/>
    <col min="68" max="68" width="13.140625" style="4" customWidth="1"/>
    <col min="69" max="69" width="13.7109375" style="4" customWidth="1"/>
    <col min="70" max="70" width="11.140625" style="4" customWidth="1"/>
    <col min="71" max="71" width="12.42578125" style="4" customWidth="1"/>
    <col min="72" max="72" width="9.140625" style="4" customWidth="1"/>
    <col min="73" max="73" width="19" style="4" customWidth="1"/>
    <col min="74" max="74" width="18.85546875" style="4" customWidth="1"/>
    <col min="75" max="75" width="21.28515625" style="62" customWidth="1"/>
    <col min="76" max="76" width="9.140625" style="4" customWidth="1"/>
    <col min="77" max="77" width="16.5703125" style="4" customWidth="1"/>
    <col min="78" max="78" width="18" style="4" customWidth="1"/>
    <col min="79" max="79" width="15" style="4" customWidth="1"/>
    <col min="80" max="80" width="9.140625" style="4" customWidth="1"/>
    <col min="81" max="81" width="17.42578125" style="4" customWidth="1"/>
    <col min="82" max="82" width="26.5703125" style="4" customWidth="1"/>
    <col min="83" max="83" width="19.5703125" style="4" customWidth="1"/>
    <col min="84" max="84" width="9.140625" style="4" customWidth="1"/>
    <col min="85" max="86" width="15.85546875" style="4" customWidth="1"/>
    <col min="87" max="87" width="18.5703125" style="4" customWidth="1"/>
    <col min="88" max="88" width="28.28515625" style="4" customWidth="1"/>
    <col min="89" max="89" width="9.140625" style="10"/>
    <col min="90" max="90" width="22.28515625" style="10" customWidth="1"/>
    <col min="91" max="91" width="16.5703125" style="10" customWidth="1"/>
    <col min="92" max="92" width="22.42578125" style="10" customWidth="1"/>
    <col min="93" max="93" width="16.7109375" style="10" customWidth="1"/>
    <col min="94" max="106" width="9.140625" style="10"/>
    <col min="107" max="107" width="36.140625" style="10" customWidth="1"/>
    <col min="108" max="108" width="14.7109375" style="10" customWidth="1"/>
    <col min="109" max="109" width="25.85546875" style="10" customWidth="1"/>
    <col min="110" max="110" width="12.7109375" style="10" bestFit="1" customWidth="1"/>
    <col min="111" max="111" width="9.140625" style="10"/>
    <col min="112" max="112" width="52.28515625" style="10" customWidth="1"/>
    <col min="113" max="113" width="13.42578125" style="10" bestFit="1" customWidth="1"/>
    <col min="114" max="114" width="20" style="10" customWidth="1"/>
    <col min="115" max="115" width="19.42578125" style="10" customWidth="1"/>
    <col min="116" max="116" width="58.7109375" style="10" customWidth="1"/>
    <col min="117" max="117" width="23.28515625" style="10" customWidth="1"/>
    <col min="118" max="118" width="40.140625" style="10" customWidth="1"/>
    <col min="119" max="119" width="12.7109375" style="10" customWidth="1"/>
    <col min="120" max="120" width="18.140625" style="10" customWidth="1"/>
    <col min="121" max="121" width="16.42578125" style="10" customWidth="1"/>
    <col min="122" max="133" width="9.140625" style="10"/>
    <col min="134" max="16384" width="9.140625" style="4"/>
  </cols>
  <sheetData>
    <row r="1" spans="1:133" s="109" customFormat="1" ht="18.75" thickBot="1" x14ac:dyDescent="0.3">
      <c r="A1" s="107" t="s">
        <v>361</v>
      </c>
      <c r="AV1" s="110"/>
      <c r="AY1" s="111"/>
      <c r="BW1" s="112"/>
      <c r="CK1" s="113"/>
      <c r="CL1" s="113"/>
      <c r="CM1" s="113"/>
      <c r="CN1" s="113"/>
      <c r="CO1" s="113"/>
      <c r="CP1" s="113"/>
      <c r="CQ1" s="113"/>
      <c r="CR1" s="113"/>
      <c r="CS1" s="113"/>
      <c r="CT1" s="113"/>
      <c r="CU1" s="113"/>
      <c r="CV1" s="113"/>
      <c r="CW1" s="113"/>
      <c r="CX1" s="113"/>
      <c r="CY1" s="113"/>
      <c r="CZ1" s="113"/>
      <c r="DA1" s="113"/>
      <c r="DB1" s="113"/>
      <c r="DC1" s="113"/>
      <c r="DD1" s="113"/>
      <c r="DE1" s="113"/>
      <c r="DF1" s="113"/>
      <c r="DG1" s="113"/>
      <c r="DH1" s="113"/>
      <c r="DI1" s="113"/>
      <c r="DJ1" s="113"/>
      <c r="DK1" s="113"/>
      <c r="DL1" s="113"/>
      <c r="DM1" s="113"/>
      <c r="DN1" s="113"/>
      <c r="DO1" s="113"/>
      <c r="DP1" s="113"/>
      <c r="DQ1" s="113"/>
      <c r="DR1" s="113"/>
      <c r="DS1" s="113"/>
      <c r="DT1" s="113"/>
      <c r="DU1" s="113"/>
      <c r="DV1" s="113"/>
      <c r="DW1" s="113"/>
      <c r="DX1" s="113"/>
      <c r="DY1" s="113"/>
      <c r="DZ1" s="113"/>
      <c r="EA1" s="113"/>
      <c r="EB1" s="113"/>
      <c r="EC1" s="113"/>
    </row>
    <row r="2" spans="1:133" s="109" customFormat="1" ht="19.5" thickTop="1" thickBot="1" x14ac:dyDescent="0.3">
      <c r="A2" s="107" t="s">
        <v>362</v>
      </c>
      <c r="B2" s="114"/>
      <c r="C2" s="114"/>
      <c r="D2" s="114"/>
      <c r="AC2" s="115"/>
      <c r="AN2" s="115"/>
      <c r="AV2" s="110"/>
      <c r="AW2" s="138" t="s">
        <v>51</v>
      </c>
      <c r="AX2" s="139"/>
      <c r="AY2" s="140"/>
      <c r="AZ2" s="108"/>
      <c r="BA2" s="141" t="s">
        <v>23</v>
      </c>
      <c r="BB2" s="142"/>
      <c r="BC2" s="142"/>
      <c r="BD2" s="7"/>
      <c r="BE2" s="124" t="s">
        <v>24</v>
      </c>
      <c r="BF2" s="126"/>
      <c r="BG2" s="126"/>
      <c r="BH2" s="126"/>
      <c r="BI2" s="126"/>
      <c r="BJ2" s="125"/>
      <c r="BK2" s="7"/>
      <c r="BL2" s="138" t="s">
        <v>26</v>
      </c>
      <c r="BM2" s="139"/>
      <c r="BN2" s="139"/>
      <c r="BO2" s="139"/>
      <c r="BP2" s="139"/>
      <c r="BQ2" s="139"/>
      <c r="BR2" s="139"/>
      <c r="BS2" s="140"/>
      <c r="BT2" s="8"/>
      <c r="BU2" s="127" t="s">
        <v>2</v>
      </c>
      <c r="BV2" s="127"/>
      <c r="BW2" s="127"/>
      <c r="BX2" s="8"/>
      <c r="BY2" s="127" t="s">
        <v>4</v>
      </c>
      <c r="BZ2" s="127"/>
      <c r="CA2" s="127"/>
      <c r="CB2" s="108"/>
      <c r="CC2" s="127" t="s">
        <v>9</v>
      </c>
      <c r="CD2" s="127"/>
      <c r="CE2" s="127"/>
      <c r="CF2" s="8"/>
      <c r="CG2" s="127" t="s">
        <v>8</v>
      </c>
      <c r="CH2" s="127"/>
      <c r="CI2" s="127"/>
      <c r="CJ2" s="127"/>
      <c r="CK2" s="116"/>
      <c r="CL2" s="131" t="s">
        <v>215</v>
      </c>
      <c r="CM2" s="131"/>
      <c r="CN2" s="131"/>
      <c r="CO2" s="131"/>
      <c r="CP2" s="116"/>
      <c r="CQ2" s="116"/>
      <c r="CR2" s="116"/>
      <c r="CS2" s="116"/>
      <c r="CT2" s="116"/>
      <c r="CU2" s="116"/>
      <c r="CV2" s="116"/>
      <c r="CW2" s="116"/>
      <c r="CX2" s="116"/>
      <c r="CY2" s="116"/>
      <c r="CZ2" s="116"/>
      <c r="DA2" s="116"/>
      <c r="DB2" s="113"/>
      <c r="DC2" s="113"/>
      <c r="DD2" s="113"/>
      <c r="DE2" s="113"/>
      <c r="DF2" s="113"/>
      <c r="DG2" s="113"/>
      <c r="DH2" s="113"/>
      <c r="DI2" s="113"/>
      <c r="DJ2" s="113"/>
      <c r="DK2" s="113"/>
      <c r="DL2" s="113"/>
      <c r="DM2" s="113"/>
      <c r="DN2" s="113"/>
      <c r="DO2" s="113"/>
      <c r="DP2" s="113"/>
      <c r="DQ2" s="113"/>
      <c r="DR2" s="113"/>
      <c r="DS2" s="113"/>
      <c r="DT2" s="113"/>
      <c r="DU2" s="113"/>
      <c r="DV2" s="113"/>
      <c r="DW2" s="113"/>
      <c r="DX2" s="113"/>
      <c r="DY2" s="113"/>
      <c r="DZ2" s="113"/>
      <c r="EA2" s="113"/>
      <c r="EB2" s="113"/>
      <c r="EC2" s="113"/>
    </row>
    <row r="3" spans="1:133" ht="14.25" thickTop="1" thickBot="1" x14ac:dyDescent="0.25">
      <c r="A3" s="11"/>
      <c r="B3" s="12"/>
      <c r="C3" s="12"/>
      <c r="D3" s="12"/>
      <c r="E3" s="12">
        <f t="shared" ref="E3:AE3" si="0">+D3+1</f>
        <v>1</v>
      </c>
      <c r="F3" s="12">
        <f t="shared" si="0"/>
        <v>2</v>
      </c>
      <c r="G3" s="12">
        <f t="shared" si="0"/>
        <v>3</v>
      </c>
      <c r="H3" s="12">
        <f t="shared" si="0"/>
        <v>4</v>
      </c>
      <c r="I3" s="12">
        <f t="shared" si="0"/>
        <v>5</v>
      </c>
      <c r="J3" s="12">
        <f t="shared" si="0"/>
        <v>6</v>
      </c>
      <c r="K3" s="12">
        <f t="shared" si="0"/>
        <v>7</v>
      </c>
      <c r="L3" s="12">
        <f t="shared" si="0"/>
        <v>8</v>
      </c>
      <c r="M3" s="12">
        <f t="shared" si="0"/>
        <v>9</v>
      </c>
      <c r="N3" s="12">
        <f t="shared" si="0"/>
        <v>10</v>
      </c>
      <c r="O3" s="12">
        <f t="shared" si="0"/>
        <v>11</v>
      </c>
      <c r="P3" s="12">
        <f t="shared" si="0"/>
        <v>12</v>
      </c>
      <c r="Q3" s="12">
        <f t="shared" si="0"/>
        <v>13</v>
      </c>
      <c r="R3" s="12">
        <f t="shared" si="0"/>
        <v>14</v>
      </c>
      <c r="S3" s="12">
        <f t="shared" si="0"/>
        <v>15</v>
      </c>
      <c r="T3" s="12">
        <f t="shared" si="0"/>
        <v>16</v>
      </c>
      <c r="U3" s="12">
        <f t="shared" si="0"/>
        <v>17</v>
      </c>
      <c r="V3" s="12">
        <f t="shared" si="0"/>
        <v>18</v>
      </c>
      <c r="W3" s="12">
        <f t="shared" si="0"/>
        <v>19</v>
      </c>
      <c r="X3" s="12">
        <f t="shared" si="0"/>
        <v>20</v>
      </c>
      <c r="Y3" s="12">
        <f t="shared" si="0"/>
        <v>21</v>
      </c>
      <c r="Z3" s="12">
        <f t="shared" si="0"/>
        <v>22</v>
      </c>
      <c r="AA3" s="12">
        <f t="shared" si="0"/>
        <v>23</v>
      </c>
      <c r="AB3" s="12">
        <f t="shared" si="0"/>
        <v>24</v>
      </c>
      <c r="AC3" s="12">
        <f t="shared" si="0"/>
        <v>25</v>
      </c>
      <c r="AD3" s="12">
        <f t="shared" si="0"/>
        <v>26</v>
      </c>
      <c r="AE3" s="12">
        <f t="shared" si="0"/>
        <v>27</v>
      </c>
      <c r="AW3" s="132" t="s">
        <v>21</v>
      </c>
      <c r="AX3" s="133"/>
      <c r="AY3" s="134"/>
      <c r="AZ3" s="6"/>
      <c r="BA3" s="135" t="s">
        <v>21</v>
      </c>
      <c r="BB3" s="136"/>
      <c r="BC3" s="137"/>
      <c r="BD3" s="13"/>
      <c r="BE3" s="121" t="s">
        <v>21</v>
      </c>
      <c r="BF3" s="122"/>
      <c r="BG3" s="122"/>
      <c r="BH3" s="122"/>
      <c r="BI3" s="122"/>
      <c r="BJ3" s="123"/>
      <c r="BK3" s="14"/>
      <c r="BL3" s="132" t="s">
        <v>0</v>
      </c>
      <c r="BM3" s="133"/>
      <c r="BN3" s="133"/>
      <c r="BO3" s="133"/>
      <c r="BP3" s="133"/>
      <c r="BQ3" s="133"/>
      <c r="BR3" s="133"/>
      <c r="BS3" s="134"/>
      <c r="BT3" s="6"/>
      <c r="BU3" s="127" t="s">
        <v>3</v>
      </c>
      <c r="BV3" s="127"/>
      <c r="BW3" s="127"/>
      <c r="BX3" s="6"/>
      <c r="BY3" s="127" t="s">
        <v>3</v>
      </c>
      <c r="BZ3" s="127"/>
      <c r="CA3" s="127"/>
      <c r="CB3" s="6"/>
      <c r="CC3" s="127" t="s">
        <v>3</v>
      </c>
      <c r="CD3" s="127"/>
      <c r="CE3" s="127"/>
      <c r="CF3" s="6"/>
      <c r="CG3" s="127" t="s">
        <v>3</v>
      </c>
      <c r="CH3" s="127"/>
      <c r="CI3" s="127"/>
      <c r="CJ3" s="127"/>
      <c r="CK3" s="9"/>
      <c r="CL3" s="127" t="s">
        <v>3</v>
      </c>
      <c r="CM3" s="127"/>
      <c r="CN3" s="127"/>
      <c r="CO3" s="127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</row>
    <row r="4" spans="1:133" ht="14.25" thickTop="1" thickBot="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6"/>
      <c r="Z4" s="16"/>
      <c r="AA4" s="16"/>
      <c r="AB4" s="16"/>
      <c r="AC4" s="17"/>
      <c r="AD4" s="17"/>
      <c r="AE4" s="18"/>
      <c r="AF4" s="18"/>
      <c r="AG4" s="18"/>
      <c r="AH4" s="19"/>
      <c r="AI4" s="19"/>
      <c r="AJ4" s="19"/>
      <c r="AK4" s="19"/>
      <c r="AL4" s="19"/>
      <c r="AM4" s="20"/>
      <c r="AN4" s="20"/>
      <c r="AO4" s="21"/>
      <c r="AP4" s="21"/>
      <c r="AQ4" s="22"/>
      <c r="AR4" s="22"/>
      <c r="AS4" s="22"/>
      <c r="AT4" s="22"/>
      <c r="AW4" s="128" t="s">
        <v>22</v>
      </c>
      <c r="AX4" s="129"/>
      <c r="AY4" s="130"/>
      <c r="AZ4" s="6"/>
      <c r="BA4" s="128" t="s">
        <v>22</v>
      </c>
      <c r="BB4" s="129"/>
      <c r="BC4" s="130"/>
      <c r="BD4" s="14"/>
      <c r="BE4" s="121" t="s">
        <v>22</v>
      </c>
      <c r="BF4" s="122"/>
      <c r="BG4" s="122"/>
      <c r="BH4" s="122"/>
      <c r="BI4" s="122"/>
      <c r="BJ4" s="123"/>
      <c r="BK4" s="14"/>
      <c r="BL4" s="121" t="s">
        <v>22</v>
      </c>
      <c r="BM4" s="122"/>
      <c r="BN4" s="122"/>
      <c r="BO4" s="122"/>
      <c r="BP4" s="122"/>
      <c r="BQ4" s="122"/>
      <c r="BR4" s="122"/>
      <c r="BS4" s="123"/>
      <c r="BT4" s="6"/>
      <c r="BU4" s="121" t="s">
        <v>22</v>
      </c>
      <c r="BV4" s="122"/>
      <c r="BW4" s="123"/>
      <c r="BX4" s="6"/>
      <c r="BY4" s="121" t="s">
        <v>22</v>
      </c>
      <c r="BZ4" s="122"/>
      <c r="CA4" s="123"/>
      <c r="CB4" s="6"/>
      <c r="CC4" s="121" t="s">
        <v>22</v>
      </c>
      <c r="CD4" s="122"/>
      <c r="CE4" s="123"/>
      <c r="CF4" s="6"/>
      <c r="CG4" s="121" t="s">
        <v>22</v>
      </c>
      <c r="CH4" s="122"/>
      <c r="CI4" s="122"/>
      <c r="CJ4" s="123"/>
      <c r="CL4" s="121" t="s">
        <v>22</v>
      </c>
      <c r="CM4" s="122"/>
      <c r="CN4" s="122"/>
      <c r="CO4" s="123"/>
      <c r="DI4" s="23"/>
      <c r="DJ4" s="23"/>
      <c r="DK4" s="23"/>
    </row>
    <row r="5" spans="1:133" ht="49.5" thickTop="1" thickBot="1" x14ac:dyDescent="0.25">
      <c r="A5" s="24" t="s">
        <v>16</v>
      </c>
      <c r="B5" s="24" t="s">
        <v>17</v>
      </c>
      <c r="C5" s="24" t="s">
        <v>27</v>
      </c>
      <c r="D5" s="24" t="s">
        <v>18</v>
      </c>
      <c r="E5" s="24" t="s">
        <v>19</v>
      </c>
      <c r="F5" s="24" t="s">
        <v>231</v>
      </c>
      <c r="G5" s="24" t="s">
        <v>232</v>
      </c>
      <c r="H5" s="24" t="s">
        <v>233</v>
      </c>
      <c r="I5" s="24" t="s">
        <v>234</v>
      </c>
      <c r="J5" s="24" t="s">
        <v>235</v>
      </c>
      <c r="K5" s="24" t="s">
        <v>236</v>
      </c>
      <c r="L5" s="24" t="s">
        <v>237</v>
      </c>
      <c r="M5" s="24" t="s">
        <v>238</v>
      </c>
      <c r="N5" s="24" t="s">
        <v>239</v>
      </c>
      <c r="O5" s="24" t="s">
        <v>240</v>
      </c>
      <c r="P5" s="24" t="s">
        <v>241</v>
      </c>
      <c r="Q5" s="24" t="s">
        <v>242</v>
      </c>
      <c r="R5" s="24" t="s">
        <v>243</v>
      </c>
      <c r="S5" s="24" t="s">
        <v>244</v>
      </c>
      <c r="T5" s="24" t="s">
        <v>245</v>
      </c>
      <c r="U5" s="24" t="s">
        <v>246</v>
      </c>
      <c r="V5" s="25" t="s">
        <v>247</v>
      </c>
      <c r="W5" s="24" t="s">
        <v>248</v>
      </c>
      <c r="X5" s="24" t="s">
        <v>249</v>
      </c>
      <c r="Y5" s="24" t="s">
        <v>250</v>
      </c>
      <c r="Z5" s="24" t="s">
        <v>251</v>
      </c>
      <c r="AA5" s="24" t="s">
        <v>252</v>
      </c>
      <c r="AB5" s="24" t="s">
        <v>253</v>
      </c>
      <c r="AC5" s="24" t="s">
        <v>254</v>
      </c>
      <c r="AD5" s="24" t="s">
        <v>255</v>
      </c>
      <c r="AE5" s="24" t="s">
        <v>256</v>
      </c>
      <c r="AF5" s="24" t="s">
        <v>257</v>
      </c>
      <c r="AG5" s="24" t="s">
        <v>258</v>
      </c>
      <c r="AH5" s="24" t="s">
        <v>259</v>
      </c>
      <c r="AI5" s="24" t="s">
        <v>260</v>
      </c>
      <c r="AJ5" s="24" t="s">
        <v>261</v>
      </c>
      <c r="AK5" s="24" t="s">
        <v>262</v>
      </c>
      <c r="AL5" s="24" t="s">
        <v>263</v>
      </c>
      <c r="AM5" s="24" t="s">
        <v>264</v>
      </c>
      <c r="AN5" s="24" t="s">
        <v>265</v>
      </c>
      <c r="AO5" s="24" t="s">
        <v>266</v>
      </c>
      <c r="AP5" s="24" t="s">
        <v>267</v>
      </c>
      <c r="AQ5" s="24" t="s">
        <v>268</v>
      </c>
      <c r="AR5" s="24" t="s">
        <v>269</v>
      </c>
      <c r="AS5" s="24" t="s">
        <v>270</v>
      </c>
      <c r="AT5" s="24" t="s">
        <v>271</v>
      </c>
      <c r="AU5" s="24" t="s">
        <v>272</v>
      </c>
      <c r="AW5" s="26" t="s">
        <v>41</v>
      </c>
      <c r="AX5" s="26"/>
      <c r="AY5" s="27" t="s">
        <v>42</v>
      </c>
      <c r="AZ5" s="14"/>
      <c r="BA5" s="28" t="s">
        <v>41</v>
      </c>
      <c r="BB5" s="29"/>
      <c r="BC5" s="28" t="s">
        <v>42</v>
      </c>
      <c r="BD5" s="14"/>
      <c r="BE5" s="29" t="s">
        <v>41</v>
      </c>
      <c r="BF5" s="121" t="s">
        <v>42</v>
      </c>
      <c r="BG5" s="122"/>
      <c r="BH5" s="122"/>
      <c r="BI5" s="122"/>
      <c r="BJ5" s="123"/>
      <c r="BK5" s="14"/>
      <c r="BL5" s="124" t="s">
        <v>41</v>
      </c>
      <c r="BM5" s="125"/>
      <c r="BN5" s="124" t="s">
        <v>42</v>
      </c>
      <c r="BO5" s="126"/>
      <c r="BP5" s="126"/>
      <c r="BQ5" s="126"/>
      <c r="BR5" s="126"/>
      <c r="BS5" s="125"/>
      <c r="BT5" s="14"/>
      <c r="BU5" s="28" t="s">
        <v>41</v>
      </c>
      <c r="BV5" s="127"/>
      <c r="BW5" s="127"/>
      <c r="BX5" s="14"/>
      <c r="BY5" s="28" t="s">
        <v>41</v>
      </c>
      <c r="BZ5" s="127"/>
      <c r="CA5" s="127"/>
      <c r="CB5" s="6"/>
      <c r="CC5" s="28" t="s">
        <v>41</v>
      </c>
      <c r="CD5" s="127"/>
      <c r="CE5" s="127"/>
      <c r="CF5" s="14"/>
      <c r="CG5" s="28" t="s">
        <v>41</v>
      </c>
      <c r="CH5" s="28"/>
      <c r="CI5" s="127"/>
      <c r="CJ5" s="127"/>
      <c r="CL5" s="28" t="s">
        <v>41</v>
      </c>
      <c r="CM5" s="28"/>
      <c r="CN5" s="127"/>
      <c r="CO5" s="127"/>
    </row>
    <row r="6" spans="1:133" s="45" customFormat="1" ht="105" customHeight="1" thickTop="1" thickBot="1" x14ac:dyDescent="0.25">
      <c r="A6" s="30" t="s">
        <v>53</v>
      </c>
      <c r="B6" s="30" t="s">
        <v>54</v>
      </c>
      <c r="C6" s="30" t="s">
        <v>27</v>
      </c>
      <c r="D6" s="30" t="s">
        <v>28</v>
      </c>
      <c r="E6" s="30" t="s">
        <v>20</v>
      </c>
      <c r="F6" s="30" t="s">
        <v>273</v>
      </c>
      <c r="G6" s="30" t="s">
        <v>274</v>
      </c>
      <c r="H6" s="30" t="s">
        <v>275</v>
      </c>
      <c r="I6" s="30" t="s">
        <v>276</v>
      </c>
      <c r="J6" s="30" t="s">
        <v>277</v>
      </c>
      <c r="K6" s="30" t="s">
        <v>278</v>
      </c>
      <c r="L6" s="30" t="s">
        <v>279</v>
      </c>
      <c r="M6" s="30" t="s">
        <v>280</v>
      </c>
      <c r="N6" s="30" t="s">
        <v>281</v>
      </c>
      <c r="O6" s="30" t="s">
        <v>282</v>
      </c>
      <c r="P6" s="30" t="s">
        <v>283</v>
      </c>
      <c r="Q6" s="30" t="s">
        <v>284</v>
      </c>
      <c r="R6" s="30" t="s">
        <v>285</v>
      </c>
      <c r="S6" s="30" t="s">
        <v>286</v>
      </c>
      <c r="T6" s="30" t="s">
        <v>287</v>
      </c>
      <c r="U6" s="30" t="s">
        <v>288</v>
      </c>
      <c r="V6" s="30" t="s">
        <v>289</v>
      </c>
      <c r="W6" s="30" t="s">
        <v>290</v>
      </c>
      <c r="X6" s="30" t="s">
        <v>291</v>
      </c>
      <c r="Y6" s="30" t="s">
        <v>292</v>
      </c>
      <c r="Z6" s="30" t="s">
        <v>293</v>
      </c>
      <c r="AA6" s="30" t="s">
        <v>294</v>
      </c>
      <c r="AB6" s="30" t="s">
        <v>295</v>
      </c>
      <c r="AC6" s="30" t="s">
        <v>296</v>
      </c>
      <c r="AD6" s="30" t="s">
        <v>297</v>
      </c>
      <c r="AE6" s="30" t="s">
        <v>298</v>
      </c>
      <c r="AF6" s="30" t="s">
        <v>299</v>
      </c>
      <c r="AG6" s="30" t="s">
        <v>300</v>
      </c>
      <c r="AH6" s="30" t="s">
        <v>301</v>
      </c>
      <c r="AI6" s="30" t="s">
        <v>302</v>
      </c>
      <c r="AJ6" s="30" t="s">
        <v>303</v>
      </c>
      <c r="AK6" s="30" t="s">
        <v>304</v>
      </c>
      <c r="AL6" s="30" t="s">
        <v>305</v>
      </c>
      <c r="AM6" s="30" t="s">
        <v>306</v>
      </c>
      <c r="AN6" s="30" t="s">
        <v>307</v>
      </c>
      <c r="AO6" s="30" t="s">
        <v>308</v>
      </c>
      <c r="AP6" s="30" t="s">
        <v>309</v>
      </c>
      <c r="AQ6" s="30" t="s">
        <v>38</v>
      </c>
      <c r="AR6" s="30" t="s">
        <v>310</v>
      </c>
      <c r="AS6" s="30" t="s">
        <v>311</v>
      </c>
      <c r="AT6" s="30" t="s">
        <v>312</v>
      </c>
      <c r="AU6" s="30" t="s">
        <v>313</v>
      </c>
      <c r="AV6" s="31"/>
      <c r="AW6" s="32" t="s">
        <v>15</v>
      </c>
      <c r="AX6" s="32" t="s">
        <v>47</v>
      </c>
      <c r="AY6" s="33" t="s">
        <v>48</v>
      </c>
      <c r="AZ6" s="12"/>
      <c r="BA6" s="34" t="s">
        <v>38</v>
      </c>
      <c r="BB6" s="32" t="s">
        <v>47</v>
      </c>
      <c r="BC6" s="32" t="s">
        <v>49</v>
      </c>
      <c r="BD6" s="12"/>
      <c r="BE6" s="34" t="s">
        <v>38</v>
      </c>
      <c r="BF6" s="35" t="s">
        <v>29</v>
      </c>
      <c r="BG6" s="35" t="s">
        <v>30</v>
      </c>
      <c r="BH6" s="36" t="s">
        <v>31</v>
      </c>
      <c r="BI6" s="37" t="s">
        <v>25</v>
      </c>
      <c r="BJ6" s="37" t="s">
        <v>1</v>
      </c>
      <c r="BK6" s="12"/>
      <c r="BL6" s="34" t="s">
        <v>50</v>
      </c>
      <c r="BM6" s="37" t="s">
        <v>14</v>
      </c>
      <c r="BN6" s="35" t="s">
        <v>29</v>
      </c>
      <c r="BO6" s="35" t="s">
        <v>30</v>
      </c>
      <c r="BP6" s="38" t="s">
        <v>31</v>
      </c>
      <c r="BQ6" s="39" t="s">
        <v>25</v>
      </c>
      <c r="BR6" s="34" t="s">
        <v>43</v>
      </c>
      <c r="BS6" s="40" t="s">
        <v>40</v>
      </c>
      <c r="BT6" s="12"/>
      <c r="BU6" s="34" t="s">
        <v>14</v>
      </c>
      <c r="BV6" s="34" t="s">
        <v>6</v>
      </c>
      <c r="BW6" s="41" t="s">
        <v>5</v>
      </c>
      <c r="BX6" s="12"/>
      <c r="BY6" s="34" t="s">
        <v>38</v>
      </c>
      <c r="BZ6" s="34" t="s">
        <v>6</v>
      </c>
      <c r="CA6" s="34" t="s">
        <v>7</v>
      </c>
      <c r="CB6" s="42"/>
      <c r="CC6" s="34" t="s">
        <v>38</v>
      </c>
      <c r="CD6" s="34" t="s">
        <v>12</v>
      </c>
      <c r="CE6" s="34" t="s">
        <v>13</v>
      </c>
      <c r="CF6" s="12"/>
      <c r="CG6" s="34" t="s">
        <v>14</v>
      </c>
      <c r="CH6" s="34" t="s">
        <v>52</v>
      </c>
      <c r="CI6" s="34" t="s">
        <v>10</v>
      </c>
      <c r="CJ6" s="34" t="s">
        <v>11</v>
      </c>
      <c r="CK6" s="23"/>
      <c r="CL6" s="34" t="s">
        <v>14</v>
      </c>
      <c r="CM6" s="34" t="s">
        <v>52</v>
      </c>
      <c r="CN6" s="43" t="s">
        <v>216</v>
      </c>
      <c r="CO6" s="44" t="s">
        <v>314</v>
      </c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I6" s="23"/>
      <c r="DJ6" s="46"/>
      <c r="DK6" s="23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</row>
    <row r="7" spans="1:133" s="45" customFormat="1" ht="18" customHeight="1" thickTop="1" x14ac:dyDescent="0.2">
      <c r="A7" s="30" t="s">
        <v>55</v>
      </c>
      <c r="B7" s="30">
        <v>1002</v>
      </c>
      <c r="C7" s="30">
        <v>2014</v>
      </c>
      <c r="D7" s="30" t="s">
        <v>56</v>
      </c>
      <c r="E7" s="30">
        <v>386084</v>
      </c>
      <c r="F7" s="30" t="s">
        <v>317</v>
      </c>
      <c r="G7" s="30">
        <v>188699680</v>
      </c>
      <c r="H7" s="30">
        <v>1238421357</v>
      </c>
      <c r="I7" s="30">
        <v>243120788</v>
      </c>
      <c r="J7" s="30">
        <v>1083639423</v>
      </c>
      <c r="K7" s="30">
        <v>121362008</v>
      </c>
      <c r="L7" s="30">
        <v>259256457</v>
      </c>
      <c r="M7" s="30">
        <v>76106903</v>
      </c>
      <c r="N7" s="30">
        <v>784825</v>
      </c>
      <c r="O7" s="30">
        <v>23739550</v>
      </c>
      <c r="P7" s="30">
        <v>14467465</v>
      </c>
      <c r="Q7" s="30">
        <v>394492508</v>
      </c>
      <c r="R7" s="30">
        <v>406157903</v>
      </c>
      <c r="S7" s="30">
        <v>15886115</v>
      </c>
      <c r="T7" s="30">
        <v>411557537</v>
      </c>
      <c r="U7" s="30">
        <v>8504141</v>
      </c>
      <c r="V7" s="30">
        <v>1927575267</v>
      </c>
      <c r="W7" s="30">
        <v>349581271</v>
      </c>
      <c r="X7" s="30">
        <v>2277156538</v>
      </c>
      <c r="Y7" s="30">
        <v>35875331</v>
      </c>
      <c r="Z7" s="30">
        <v>37413673</v>
      </c>
      <c r="AA7" s="30">
        <v>73289004</v>
      </c>
      <c r="AB7" s="30">
        <v>921800</v>
      </c>
      <c r="AC7" s="30">
        <v>68449635</v>
      </c>
      <c r="AD7" s="30">
        <v>120250045</v>
      </c>
      <c r="AE7" s="30">
        <v>100081342</v>
      </c>
      <c r="AF7" s="30">
        <v>38459254</v>
      </c>
      <c r="AG7" s="30">
        <v>8779342</v>
      </c>
      <c r="AH7" s="30">
        <v>352691904</v>
      </c>
      <c r="AI7" s="30">
        <v>7618885</v>
      </c>
      <c r="AJ7" s="30">
        <v>360310789</v>
      </c>
      <c r="AK7" s="30">
        <v>20824318</v>
      </c>
      <c r="AL7" s="30">
        <v>65770516</v>
      </c>
      <c r="AM7" s="30">
        <v>67155314</v>
      </c>
      <c r="AN7" s="30">
        <v>18726485</v>
      </c>
      <c r="AO7" s="30">
        <v>14118248</v>
      </c>
      <c r="AP7" s="30">
        <v>23799049</v>
      </c>
      <c r="AQ7" s="30">
        <v>1450921</v>
      </c>
      <c r="AR7" s="30">
        <v>1247061</v>
      </c>
      <c r="AS7" s="30">
        <v>197082</v>
      </c>
      <c r="AT7" s="30">
        <v>6032</v>
      </c>
      <c r="AU7" s="30" t="s">
        <v>319</v>
      </c>
      <c r="AV7" s="31"/>
      <c r="AW7" s="48">
        <f t="shared" ref="AW7:AW30" si="1">+AN7+AO7+AP7</f>
        <v>56643782</v>
      </c>
      <c r="AX7" s="49">
        <f t="shared" ref="AX7:AX30" si="2">+AA7-AB7</f>
        <v>72367204</v>
      </c>
      <c r="AY7" s="50">
        <f t="shared" ref="AY7:AY30" si="3">IF(AW7=0,0,IF(AX7=0,0,AX7/AW7))</f>
        <v>1.2775842545259426</v>
      </c>
      <c r="AZ7" s="12"/>
      <c r="BA7" s="48">
        <f t="shared" ref="BA7:BA30" si="4">+AQ7</f>
        <v>1450921</v>
      </c>
      <c r="BB7" s="48">
        <f t="shared" ref="BB7:BB30" si="5">+AX7</f>
        <v>72367204</v>
      </c>
      <c r="BC7" s="51">
        <f t="shared" ref="BC7:BC30" si="6">IF(BA7=0,0,IF(BB7=0,0,BB7/BA7))</f>
        <v>49.876736224784118</v>
      </c>
      <c r="BD7" s="12"/>
      <c r="BE7" s="52">
        <f t="shared" ref="BE7:BE30" si="7">+AQ7</f>
        <v>1450921</v>
      </c>
      <c r="BF7" s="48">
        <f t="shared" ref="BF7:BH27" si="8">+AE7</f>
        <v>100081342</v>
      </c>
      <c r="BG7" s="48">
        <f t="shared" si="8"/>
        <v>38459254</v>
      </c>
      <c r="BH7" s="48">
        <f t="shared" si="8"/>
        <v>8779342</v>
      </c>
      <c r="BI7" s="48">
        <f t="shared" ref="BI7:BI30" si="9">SUM(BF7:BH7)</f>
        <v>147319938</v>
      </c>
      <c r="BJ7" s="51">
        <f t="shared" ref="BJ7:BJ30" si="10">IF(BE7=0,0,IF(BI7=0,0,BI7/BE7))</f>
        <v>101.53546471517058</v>
      </c>
      <c r="BK7" s="12"/>
      <c r="BL7" s="1">
        <f t="shared" ref="BL7:BL30" si="11">AO7+AN7</f>
        <v>32844733</v>
      </c>
      <c r="BM7" s="53">
        <f t="shared" ref="BM7:BM30" si="12">+AN7+AO7+AP7</f>
        <v>56643782</v>
      </c>
      <c r="BN7" s="48">
        <f t="shared" ref="BN7:BP27" si="13">+AE7</f>
        <v>100081342</v>
      </c>
      <c r="BO7" s="48">
        <f t="shared" si="13"/>
        <v>38459254</v>
      </c>
      <c r="BP7" s="48">
        <f t="shared" si="13"/>
        <v>8779342</v>
      </c>
      <c r="BQ7" s="48">
        <f t="shared" ref="BQ7:BQ30" si="14">SUM(BN7:BP7)</f>
        <v>147319938</v>
      </c>
      <c r="BR7" s="12">
        <f t="shared" ref="BR7:BR30" si="15">+BM7</f>
        <v>56643782</v>
      </c>
      <c r="BS7" s="54">
        <f t="shared" ref="BS7:BS30" si="16">+IF(BQ7=0,0,IF(BR7=0,0,BQ7/BR7))</f>
        <v>2.6008139428260635</v>
      </c>
      <c r="BT7" s="12"/>
      <c r="BU7" s="48">
        <f t="shared" ref="BU7:BU30" si="17">+AN7+AO7+AP7</f>
        <v>56643782</v>
      </c>
      <c r="BV7" s="48">
        <f t="shared" ref="BV7:BV30" si="18">+(AJ7)-AK7-AL7</f>
        <v>273715955</v>
      </c>
      <c r="BW7" s="54">
        <f t="shared" ref="BW7:BW30" si="19">IF(BU7=0,0,IF(BV7=0,0,BV7/BU7))</f>
        <v>4.8322330419250603</v>
      </c>
      <c r="BX7" s="12"/>
      <c r="BY7" s="52">
        <f t="shared" ref="BY7:BY30" si="20">+AQ7</f>
        <v>1450921</v>
      </c>
      <c r="BZ7" s="48">
        <f t="shared" ref="BZ7:BZ30" si="21">+AJ7-AK7-AL7</f>
        <v>273715955</v>
      </c>
      <c r="CA7" s="55">
        <f t="shared" ref="CA7:CA30" si="22">IF(BY7=0,0,IF(BZ7=0,0,BZ7/BY7))</f>
        <v>188.64979898974514</v>
      </c>
      <c r="CB7" s="12"/>
      <c r="CC7" s="48">
        <f t="shared" ref="CC7:CC30" si="23">+AQ7</f>
        <v>1450921</v>
      </c>
      <c r="CD7" s="48">
        <f t="shared" ref="CD7:CD30" si="24">+(AJ7-AK7-AL7)+(AC7+AD7)+(AA7)+(AE7+AF7+AG7)</f>
        <v>683024577</v>
      </c>
      <c r="CE7" s="55">
        <f t="shared" ref="CE7:CE30" si="25">IF(CC7=0,0,IF(CD7=0,0,CD7/CC7))</f>
        <v>470.75242346068461</v>
      </c>
      <c r="CF7" s="12"/>
      <c r="CG7" s="48">
        <f t="shared" ref="CG7:CG30" si="26">+AN7+AO7+AP7</f>
        <v>56643782</v>
      </c>
      <c r="CH7" s="48">
        <f t="shared" ref="CH7:CH30" si="27">+AN7+AO7</f>
        <v>32844733</v>
      </c>
      <c r="CI7" s="48">
        <f t="shared" ref="CI7:CI30" si="28">+(AJ7-AK7-AL7)+(AC7+AD7)+(AA7)+(AE7+AF7+AG7)</f>
        <v>683024577</v>
      </c>
      <c r="CJ7" s="55">
        <f t="shared" ref="CJ7:CJ30" si="29">IF(CG7=0,0,IF(CI7=0,0,CI7/CG7))</f>
        <v>12.058244574841419</v>
      </c>
      <c r="CK7" s="23"/>
      <c r="CL7" s="48">
        <f t="shared" ref="CL7:CM30" si="30">CG7</f>
        <v>56643782</v>
      </c>
      <c r="CM7" s="48">
        <f t="shared" si="30"/>
        <v>32844733</v>
      </c>
      <c r="CN7" s="48">
        <f t="shared" ref="CN7:CN30" si="31">(AJ7-AK7-AL7)+(AC7+AD7)+(AA7)+(AE7+AF7+AG7)+(X7-Q7-N7-K7-J7)</f>
        <v>1359902351</v>
      </c>
      <c r="CO7" s="55">
        <f t="shared" ref="CO7:CO30" si="32">IF(CL7=0,0,IF(CN7=0,0,CN7/CL7))</f>
        <v>24.007972331367281</v>
      </c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56"/>
      <c r="DD7" s="46"/>
      <c r="DE7" s="56"/>
      <c r="DF7" s="46"/>
      <c r="DG7" s="46"/>
      <c r="DH7" s="117" t="s">
        <v>32</v>
      </c>
      <c r="DI7" s="117"/>
      <c r="DJ7" s="117"/>
      <c r="DK7" s="46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</row>
    <row r="8" spans="1:133" s="45" customFormat="1" ht="18" customHeight="1" x14ac:dyDescent="0.2">
      <c r="A8" s="30" t="s">
        <v>55</v>
      </c>
      <c r="B8" s="30">
        <v>1002</v>
      </c>
      <c r="C8" s="30">
        <v>2013</v>
      </c>
      <c r="D8" s="58" t="s">
        <v>56</v>
      </c>
      <c r="E8" s="30">
        <v>386084</v>
      </c>
      <c r="F8" s="30" t="s">
        <v>317</v>
      </c>
      <c r="G8" s="30">
        <v>170411121</v>
      </c>
      <c r="H8" s="30">
        <v>1287768391</v>
      </c>
      <c r="I8" s="30">
        <v>156642986</v>
      </c>
      <c r="J8" s="30">
        <v>1148007269</v>
      </c>
      <c r="K8" s="30">
        <v>118330758</v>
      </c>
      <c r="L8" s="30">
        <v>242056629</v>
      </c>
      <c r="M8" s="30">
        <v>76771449</v>
      </c>
      <c r="N8" s="30">
        <v>645409</v>
      </c>
      <c r="O8" s="30">
        <v>20673852</v>
      </c>
      <c r="P8" s="30">
        <v>9523836</v>
      </c>
      <c r="Q8" s="30">
        <v>358598179</v>
      </c>
      <c r="R8" s="30">
        <v>369078078</v>
      </c>
      <c r="S8" s="30">
        <v>16473188</v>
      </c>
      <c r="T8" s="30">
        <v>253110595</v>
      </c>
      <c r="U8" s="30">
        <v>8852045</v>
      </c>
      <c r="V8" s="30">
        <v>1919576950</v>
      </c>
      <c r="W8" s="30">
        <v>259411459</v>
      </c>
      <c r="X8" s="30">
        <v>2178988409</v>
      </c>
      <c r="Y8" s="30">
        <v>30753459</v>
      </c>
      <c r="Z8" s="30">
        <v>29879700</v>
      </c>
      <c r="AA8" s="30">
        <v>60633159</v>
      </c>
      <c r="AB8" s="30">
        <v>710083</v>
      </c>
      <c r="AC8" s="30">
        <v>61190151</v>
      </c>
      <c r="AD8" s="30">
        <v>109220970</v>
      </c>
      <c r="AE8" s="30">
        <v>90103210</v>
      </c>
      <c r="AF8" s="30">
        <v>34907456</v>
      </c>
      <c r="AG8" s="30">
        <v>9154199</v>
      </c>
      <c r="AH8" s="30">
        <v>343010787</v>
      </c>
      <c r="AI8" s="30">
        <v>8520111</v>
      </c>
      <c r="AJ8" s="30">
        <v>351530898</v>
      </c>
      <c r="AK8" s="30">
        <v>19917895</v>
      </c>
      <c r="AL8" s="30">
        <v>85268346</v>
      </c>
      <c r="AM8" s="30">
        <v>66309626</v>
      </c>
      <c r="AN8" s="30">
        <v>17919762</v>
      </c>
      <c r="AO8" s="30">
        <v>13891961</v>
      </c>
      <c r="AP8" s="30">
        <v>22903925</v>
      </c>
      <c r="AQ8" s="30">
        <v>1444803</v>
      </c>
      <c r="AR8" s="30">
        <v>1241998</v>
      </c>
      <c r="AS8" s="30">
        <v>196209</v>
      </c>
      <c r="AT8" s="30">
        <v>5851</v>
      </c>
      <c r="AU8" s="30" t="s">
        <v>319</v>
      </c>
      <c r="AV8" s="31"/>
      <c r="AW8" s="48">
        <f t="shared" si="1"/>
        <v>54715648</v>
      </c>
      <c r="AX8" s="49">
        <f t="shared" si="2"/>
        <v>59923076</v>
      </c>
      <c r="AY8" s="50">
        <f t="shared" si="3"/>
        <v>1.0951725546593178</v>
      </c>
      <c r="AZ8" s="12"/>
      <c r="BA8" s="48">
        <f t="shared" si="4"/>
        <v>1444803</v>
      </c>
      <c r="BB8" s="48">
        <f t="shared" si="5"/>
        <v>59923076</v>
      </c>
      <c r="BC8" s="51">
        <f t="shared" si="6"/>
        <v>41.474911112449242</v>
      </c>
      <c r="BD8" s="12"/>
      <c r="BE8" s="52">
        <f t="shared" si="7"/>
        <v>1444803</v>
      </c>
      <c r="BF8" s="48">
        <f t="shared" si="8"/>
        <v>90103210</v>
      </c>
      <c r="BG8" s="48">
        <f t="shared" si="8"/>
        <v>34907456</v>
      </c>
      <c r="BH8" s="48">
        <f t="shared" si="8"/>
        <v>9154199</v>
      </c>
      <c r="BI8" s="48">
        <f t="shared" si="9"/>
        <v>134164865</v>
      </c>
      <c r="BJ8" s="51">
        <f t="shared" si="10"/>
        <v>92.860317288931427</v>
      </c>
      <c r="BK8" s="12"/>
      <c r="BL8" s="1">
        <f t="shared" si="11"/>
        <v>31811723</v>
      </c>
      <c r="BM8" s="53">
        <f t="shared" si="12"/>
        <v>54715648</v>
      </c>
      <c r="BN8" s="48">
        <f t="shared" si="13"/>
        <v>90103210</v>
      </c>
      <c r="BO8" s="48">
        <f t="shared" si="13"/>
        <v>34907456</v>
      </c>
      <c r="BP8" s="48">
        <f t="shared" si="13"/>
        <v>9154199</v>
      </c>
      <c r="BQ8" s="48">
        <f t="shared" si="14"/>
        <v>134164865</v>
      </c>
      <c r="BR8" s="12">
        <f t="shared" si="15"/>
        <v>54715648</v>
      </c>
      <c r="BS8" s="54">
        <f t="shared" si="16"/>
        <v>2.4520383090409528</v>
      </c>
      <c r="BT8" s="12"/>
      <c r="BU8" s="48">
        <f t="shared" si="17"/>
        <v>54715648</v>
      </c>
      <c r="BV8" s="48">
        <f t="shared" si="18"/>
        <v>246344657</v>
      </c>
      <c r="BW8" s="54">
        <f t="shared" si="19"/>
        <v>4.502270666702147</v>
      </c>
      <c r="BX8" s="12"/>
      <c r="BY8" s="52">
        <f t="shared" si="20"/>
        <v>1444803</v>
      </c>
      <c r="BZ8" s="48">
        <f t="shared" si="21"/>
        <v>246344657</v>
      </c>
      <c r="CA8" s="55">
        <f t="shared" si="22"/>
        <v>170.50397666671512</v>
      </c>
      <c r="CB8" s="12"/>
      <c r="CC8" s="48">
        <f t="shared" si="23"/>
        <v>1444803</v>
      </c>
      <c r="CD8" s="48">
        <f t="shared" si="24"/>
        <v>611553802</v>
      </c>
      <c r="CE8" s="55">
        <f t="shared" si="25"/>
        <v>423.27833067899223</v>
      </c>
      <c r="CF8" s="12"/>
      <c r="CG8" s="48">
        <f t="shared" si="26"/>
        <v>54715648</v>
      </c>
      <c r="CH8" s="48">
        <f t="shared" si="27"/>
        <v>31811723</v>
      </c>
      <c r="CI8" s="48">
        <f t="shared" si="28"/>
        <v>611553802</v>
      </c>
      <c r="CJ8" s="55">
        <f t="shared" si="29"/>
        <v>11.176945249739161</v>
      </c>
      <c r="CK8" s="23"/>
      <c r="CL8" s="48">
        <f t="shared" si="30"/>
        <v>54715648</v>
      </c>
      <c r="CM8" s="48">
        <f t="shared" si="30"/>
        <v>31811723</v>
      </c>
      <c r="CN8" s="48">
        <f t="shared" si="31"/>
        <v>1164960596</v>
      </c>
      <c r="CO8" s="55">
        <f t="shared" si="32"/>
        <v>21.291177909471163</v>
      </c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56"/>
      <c r="DD8" s="46"/>
      <c r="DE8" s="56"/>
      <c r="DF8" s="46"/>
      <c r="DG8" s="46"/>
      <c r="DH8" s="46"/>
      <c r="DI8" s="23">
        <v>2010</v>
      </c>
      <c r="DJ8" s="23">
        <v>2011</v>
      </c>
      <c r="DK8" s="46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</row>
    <row r="9" spans="1:133" x14ac:dyDescent="0.2">
      <c r="A9" s="30" t="s">
        <v>55</v>
      </c>
      <c r="B9" s="30">
        <v>1002</v>
      </c>
      <c r="C9" s="30">
        <v>2012</v>
      </c>
      <c r="D9" s="30" t="s">
        <v>56</v>
      </c>
      <c r="E9" s="30">
        <v>386084</v>
      </c>
      <c r="F9" s="30" t="s">
        <v>317</v>
      </c>
      <c r="G9" s="30">
        <v>161780131</v>
      </c>
      <c r="H9" s="30">
        <v>1177954587</v>
      </c>
      <c r="I9" s="30">
        <v>163652339</v>
      </c>
      <c r="J9" s="30">
        <v>1043150076</v>
      </c>
      <c r="K9" s="30">
        <v>117573739</v>
      </c>
      <c r="L9" s="30">
        <v>243680598</v>
      </c>
      <c r="M9" s="30">
        <v>70190071</v>
      </c>
      <c r="N9" s="30">
        <v>553960</v>
      </c>
      <c r="O9" s="30">
        <v>21416242</v>
      </c>
      <c r="P9" s="30">
        <v>9551161</v>
      </c>
      <c r="Q9" s="30">
        <v>325904654</v>
      </c>
      <c r="R9" s="30">
        <v>336137743</v>
      </c>
      <c r="S9" s="30">
        <v>14553886</v>
      </c>
      <c r="T9" s="30">
        <v>287081647</v>
      </c>
      <c r="U9" s="30">
        <v>10203004</v>
      </c>
      <c r="V9" s="30">
        <v>1779189170</v>
      </c>
      <c r="W9" s="30">
        <v>257947457</v>
      </c>
      <c r="X9" s="30">
        <v>2037136627</v>
      </c>
      <c r="Y9" s="30">
        <v>30249369</v>
      </c>
      <c r="Z9" s="30">
        <v>31639845</v>
      </c>
      <c r="AA9" s="30">
        <v>61889214</v>
      </c>
      <c r="AB9" s="30">
        <v>707164</v>
      </c>
      <c r="AC9" s="30">
        <v>55432032</v>
      </c>
      <c r="AD9" s="30">
        <v>106348099</v>
      </c>
      <c r="AE9" s="30">
        <v>88847357</v>
      </c>
      <c r="AF9" s="30">
        <v>34380127</v>
      </c>
      <c r="AG9" s="30">
        <v>9501398</v>
      </c>
      <c r="AH9" s="30">
        <v>346766190</v>
      </c>
      <c r="AI9" s="30">
        <v>8436847</v>
      </c>
      <c r="AJ9" s="30">
        <v>355203037</v>
      </c>
      <c r="AK9" s="30">
        <v>24708281</v>
      </c>
      <c r="AL9" s="30">
        <v>77899806</v>
      </c>
      <c r="AM9" s="30">
        <v>62422449</v>
      </c>
      <c r="AN9" s="30">
        <v>17612420</v>
      </c>
      <c r="AO9" s="30">
        <v>13962744</v>
      </c>
      <c r="AP9" s="30">
        <v>22157722</v>
      </c>
      <c r="AQ9" s="30">
        <v>1440488</v>
      </c>
      <c r="AR9" s="30">
        <v>1237730</v>
      </c>
      <c r="AS9" s="30">
        <v>196177</v>
      </c>
      <c r="AT9" s="30">
        <v>5839</v>
      </c>
      <c r="AU9" s="30" t="s">
        <v>319</v>
      </c>
      <c r="AW9" s="48">
        <f t="shared" si="1"/>
        <v>53732886</v>
      </c>
      <c r="AX9" s="49">
        <f t="shared" si="2"/>
        <v>61182050</v>
      </c>
      <c r="AY9" s="50">
        <f t="shared" si="3"/>
        <v>1.1386332384975562</v>
      </c>
      <c r="AZ9" s="12"/>
      <c r="BA9" s="48">
        <f t="shared" si="4"/>
        <v>1440488</v>
      </c>
      <c r="BB9" s="48">
        <f t="shared" si="5"/>
        <v>61182050</v>
      </c>
      <c r="BC9" s="51">
        <f t="shared" si="6"/>
        <v>42.473141046645303</v>
      </c>
      <c r="BD9" s="12"/>
      <c r="BE9" s="52">
        <f t="shared" si="7"/>
        <v>1440488</v>
      </c>
      <c r="BF9" s="48">
        <f t="shared" si="8"/>
        <v>88847357</v>
      </c>
      <c r="BG9" s="48">
        <f t="shared" si="8"/>
        <v>34380127</v>
      </c>
      <c r="BH9" s="48">
        <f t="shared" si="8"/>
        <v>9501398</v>
      </c>
      <c r="BI9" s="48">
        <f t="shared" si="9"/>
        <v>132728882</v>
      </c>
      <c r="BJ9" s="51">
        <f t="shared" si="10"/>
        <v>92.14160895474312</v>
      </c>
      <c r="BK9" s="12"/>
      <c r="BL9" s="1">
        <f t="shared" si="11"/>
        <v>31575164</v>
      </c>
      <c r="BM9" s="53">
        <f t="shared" si="12"/>
        <v>53732886</v>
      </c>
      <c r="BN9" s="48">
        <f t="shared" si="13"/>
        <v>88847357</v>
      </c>
      <c r="BO9" s="48">
        <f t="shared" si="13"/>
        <v>34380127</v>
      </c>
      <c r="BP9" s="48">
        <f t="shared" si="13"/>
        <v>9501398</v>
      </c>
      <c r="BQ9" s="48">
        <f t="shared" si="14"/>
        <v>132728882</v>
      </c>
      <c r="BR9" s="12">
        <f t="shared" si="15"/>
        <v>53732886</v>
      </c>
      <c r="BS9" s="54">
        <f t="shared" si="16"/>
        <v>2.470161048114929</v>
      </c>
      <c r="BT9" s="12"/>
      <c r="BU9" s="48">
        <f t="shared" si="17"/>
        <v>53732886</v>
      </c>
      <c r="BV9" s="48">
        <f t="shared" si="18"/>
        <v>252594950</v>
      </c>
      <c r="BW9" s="54">
        <f t="shared" si="19"/>
        <v>4.7009377087990396</v>
      </c>
      <c r="BX9" s="12"/>
      <c r="BY9" s="52">
        <f t="shared" si="20"/>
        <v>1440488</v>
      </c>
      <c r="BZ9" s="48">
        <f t="shared" si="21"/>
        <v>252594950</v>
      </c>
      <c r="CA9" s="55">
        <f t="shared" si="22"/>
        <v>175.35373429004616</v>
      </c>
      <c r="CB9" s="12"/>
      <c r="CC9" s="48">
        <f t="shared" si="23"/>
        <v>1440488</v>
      </c>
      <c r="CD9" s="48">
        <f t="shared" si="24"/>
        <v>608993177</v>
      </c>
      <c r="CE9" s="55">
        <f t="shared" si="25"/>
        <v>422.76865687183789</v>
      </c>
      <c r="CF9" s="12"/>
      <c r="CG9" s="48">
        <f t="shared" si="26"/>
        <v>53732886</v>
      </c>
      <c r="CH9" s="48">
        <f t="shared" si="27"/>
        <v>31575164</v>
      </c>
      <c r="CI9" s="48">
        <f t="shared" si="28"/>
        <v>608993177</v>
      </c>
      <c r="CJ9" s="55">
        <f t="shared" si="29"/>
        <v>11.333714273229248</v>
      </c>
      <c r="CL9" s="48">
        <f t="shared" si="30"/>
        <v>53732886</v>
      </c>
      <c r="CM9" s="48">
        <f t="shared" si="30"/>
        <v>31575164</v>
      </c>
      <c r="CN9" s="48">
        <f t="shared" si="31"/>
        <v>1158947375</v>
      </c>
      <c r="CO9" s="55">
        <f t="shared" si="32"/>
        <v>21.568679095330928</v>
      </c>
      <c r="DH9" s="10" t="s">
        <v>39</v>
      </c>
      <c r="DI9" s="63">
        <f>+'[2]Raw Data HC Op Costs 2010'!$CS$40</f>
        <v>4520327</v>
      </c>
      <c r="DJ9" s="63">
        <f>+CC16</f>
        <v>1394751</v>
      </c>
    </row>
    <row r="10" spans="1:133" s="45" customFormat="1" ht="18" customHeight="1" x14ac:dyDescent="0.2">
      <c r="A10" s="30" t="s">
        <v>55</v>
      </c>
      <c r="B10" s="30">
        <v>1002</v>
      </c>
      <c r="C10" s="30">
        <v>2011</v>
      </c>
      <c r="D10" s="30" t="s">
        <v>56</v>
      </c>
      <c r="E10" s="30">
        <v>386084</v>
      </c>
      <c r="F10" s="30" t="s">
        <v>317</v>
      </c>
      <c r="G10" s="30">
        <v>185801828</v>
      </c>
      <c r="H10" s="30">
        <v>1279364640</v>
      </c>
      <c r="I10" s="30">
        <v>183233515</v>
      </c>
      <c r="J10" s="30">
        <v>1148700696</v>
      </c>
      <c r="K10" s="30">
        <v>95588915</v>
      </c>
      <c r="L10" s="30">
        <v>217967668</v>
      </c>
      <c r="M10" s="30">
        <v>50592417</v>
      </c>
      <c r="N10" s="30">
        <v>441109</v>
      </c>
      <c r="O10" s="30">
        <v>18540289</v>
      </c>
      <c r="P10" s="30">
        <v>10995007</v>
      </c>
      <c r="Q10" s="30">
        <v>418316195</v>
      </c>
      <c r="R10" s="30">
        <v>427222474</v>
      </c>
      <c r="S10" s="30">
        <v>10096411</v>
      </c>
      <c r="T10" s="30">
        <v>306167747</v>
      </c>
      <c r="U10" s="30">
        <v>7893044</v>
      </c>
      <c r="V10" s="30">
        <v>1943095071</v>
      </c>
      <c r="W10" s="30">
        <v>254917350</v>
      </c>
      <c r="X10" s="30">
        <v>2198012421</v>
      </c>
      <c r="Y10" s="30">
        <v>30341473</v>
      </c>
      <c r="Z10" s="30">
        <v>39844123</v>
      </c>
      <c r="AA10" s="30">
        <v>70185596</v>
      </c>
      <c r="AB10" s="30">
        <v>484213</v>
      </c>
      <c r="AC10" s="30">
        <v>52967313</v>
      </c>
      <c r="AD10" s="30">
        <v>132834515</v>
      </c>
      <c r="AE10" s="30">
        <v>91959964</v>
      </c>
      <c r="AF10" s="30">
        <v>32478726</v>
      </c>
      <c r="AG10" s="30">
        <v>8989414</v>
      </c>
      <c r="AH10" s="30">
        <v>301758972</v>
      </c>
      <c r="AI10" s="30">
        <v>8845885</v>
      </c>
      <c r="AJ10" s="30">
        <v>310604857</v>
      </c>
      <c r="AK10" s="30">
        <v>17119014</v>
      </c>
      <c r="AL10" s="30">
        <v>39830420</v>
      </c>
      <c r="AM10" s="30">
        <v>66243667</v>
      </c>
      <c r="AN10" s="30">
        <v>18650366</v>
      </c>
      <c r="AO10" s="30">
        <v>14173199</v>
      </c>
      <c r="AP10" s="30">
        <v>21666366</v>
      </c>
      <c r="AQ10" s="30">
        <v>1434487</v>
      </c>
      <c r="AR10" s="30">
        <v>1232026</v>
      </c>
      <c r="AS10" s="30">
        <v>196537</v>
      </c>
      <c r="AT10" s="30">
        <v>5183</v>
      </c>
      <c r="AU10" s="30" t="s">
        <v>319</v>
      </c>
      <c r="AV10" s="31"/>
      <c r="AW10" s="48">
        <f t="shared" si="1"/>
        <v>54489931</v>
      </c>
      <c r="AX10" s="49">
        <f t="shared" si="2"/>
        <v>69701383</v>
      </c>
      <c r="AY10" s="50">
        <f t="shared" si="3"/>
        <v>1.2791607866047765</v>
      </c>
      <c r="AZ10" s="12"/>
      <c r="BA10" s="48">
        <f t="shared" si="4"/>
        <v>1434487</v>
      </c>
      <c r="BB10" s="48">
        <f t="shared" si="5"/>
        <v>69701383</v>
      </c>
      <c r="BC10" s="51">
        <f t="shared" si="6"/>
        <v>48.589762751422633</v>
      </c>
      <c r="BD10" s="12"/>
      <c r="BE10" s="52">
        <f t="shared" si="7"/>
        <v>1434487</v>
      </c>
      <c r="BF10" s="48">
        <f t="shared" si="8"/>
        <v>91959964</v>
      </c>
      <c r="BG10" s="48">
        <f t="shared" si="8"/>
        <v>32478726</v>
      </c>
      <c r="BH10" s="48">
        <f t="shared" si="8"/>
        <v>8989414</v>
      </c>
      <c r="BI10" s="48">
        <f t="shared" si="9"/>
        <v>133428104</v>
      </c>
      <c r="BJ10" s="51">
        <f t="shared" si="10"/>
        <v>93.014509019600737</v>
      </c>
      <c r="BK10" s="12"/>
      <c r="BL10" s="1">
        <f t="shared" si="11"/>
        <v>32823565</v>
      </c>
      <c r="BM10" s="53">
        <f t="shared" si="12"/>
        <v>54489931</v>
      </c>
      <c r="BN10" s="48">
        <f t="shared" si="13"/>
        <v>91959964</v>
      </c>
      <c r="BO10" s="48">
        <f t="shared" si="13"/>
        <v>32478726</v>
      </c>
      <c r="BP10" s="48">
        <f t="shared" si="13"/>
        <v>8989414</v>
      </c>
      <c r="BQ10" s="48">
        <f t="shared" si="14"/>
        <v>133428104</v>
      </c>
      <c r="BR10" s="12">
        <f t="shared" si="15"/>
        <v>54489931</v>
      </c>
      <c r="BS10" s="54">
        <f t="shared" si="16"/>
        <v>2.4486744899713675</v>
      </c>
      <c r="BT10" s="12"/>
      <c r="BU10" s="48">
        <f t="shared" si="17"/>
        <v>54489931</v>
      </c>
      <c r="BV10" s="48">
        <f t="shared" si="18"/>
        <v>253655423</v>
      </c>
      <c r="BW10" s="54">
        <f t="shared" si="19"/>
        <v>4.6550879831358198</v>
      </c>
      <c r="BX10" s="12"/>
      <c r="BY10" s="52">
        <f t="shared" si="20"/>
        <v>1434487</v>
      </c>
      <c r="BZ10" s="48">
        <f t="shared" si="21"/>
        <v>253655423</v>
      </c>
      <c r="CA10" s="55">
        <f t="shared" si="22"/>
        <v>176.82657493584816</v>
      </c>
      <c r="CB10" s="12"/>
      <c r="CC10" s="48">
        <f t="shared" si="23"/>
        <v>1434487</v>
      </c>
      <c r="CD10" s="48">
        <f t="shared" si="24"/>
        <v>643070951</v>
      </c>
      <c r="CE10" s="55">
        <f t="shared" si="25"/>
        <v>448.29332785867001</v>
      </c>
      <c r="CF10" s="12"/>
      <c r="CG10" s="48">
        <f t="shared" si="26"/>
        <v>54489931</v>
      </c>
      <c r="CH10" s="48">
        <f t="shared" si="27"/>
        <v>32823565</v>
      </c>
      <c r="CI10" s="48">
        <f t="shared" si="28"/>
        <v>643070951</v>
      </c>
      <c r="CJ10" s="55">
        <f t="shared" si="29"/>
        <v>11.801647372245709</v>
      </c>
      <c r="CK10" s="23"/>
      <c r="CL10" s="48">
        <f t="shared" si="30"/>
        <v>54489931</v>
      </c>
      <c r="CM10" s="48">
        <f t="shared" si="30"/>
        <v>32823565</v>
      </c>
      <c r="CN10" s="48">
        <f t="shared" si="31"/>
        <v>1178036457</v>
      </c>
      <c r="CO10" s="55">
        <f t="shared" si="32"/>
        <v>21.619342057893228</v>
      </c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64"/>
      <c r="DD10" s="46"/>
      <c r="DE10" s="46"/>
      <c r="DF10" s="46"/>
      <c r="DG10" s="46"/>
      <c r="DH10" s="23" t="s">
        <v>208</v>
      </c>
      <c r="DI10" s="57">
        <f>+'[2]Raw Data HC Op Costs 2010'!$CS$41</f>
        <v>104016757</v>
      </c>
      <c r="DJ10" s="57">
        <f>+CG16</f>
        <v>55485201</v>
      </c>
      <c r="DK10" s="46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</row>
    <row r="11" spans="1:133" s="45" customFormat="1" ht="18" customHeight="1" x14ac:dyDescent="0.2">
      <c r="A11" s="30" t="s">
        <v>55</v>
      </c>
      <c r="B11" s="30">
        <v>1002</v>
      </c>
      <c r="C11" s="30">
        <v>2010</v>
      </c>
      <c r="D11" s="30" t="s">
        <v>56</v>
      </c>
      <c r="E11" s="30">
        <v>386084</v>
      </c>
      <c r="F11" s="30" t="s">
        <v>317</v>
      </c>
      <c r="G11" s="30">
        <v>240655233</v>
      </c>
      <c r="H11" s="30">
        <v>1398544510</v>
      </c>
      <c r="I11" s="30">
        <v>186350006</v>
      </c>
      <c r="J11" s="30">
        <v>1251433626</v>
      </c>
      <c r="K11" s="30">
        <v>78835609</v>
      </c>
      <c r="L11" s="30">
        <v>194918876</v>
      </c>
      <c r="M11" s="30">
        <v>89893368</v>
      </c>
      <c r="N11" s="30">
        <v>439950</v>
      </c>
      <c r="O11" s="30">
        <v>19308728</v>
      </c>
      <c r="P11" s="30">
        <v>12536829</v>
      </c>
      <c r="Q11" s="30">
        <v>462747406</v>
      </c>
      <c r="R11" s="30">
        <v>471538973</v>
      </c>
      <c r="S11" s="30">
        <v>12380662</v>
      </c>
      <c r="T11" s="30">
        <v>340119438</v>
      </c>
      <c r="U11" s="30">
        <v>8299916</v>
      </c>
      <c r="V11" s="30">
        <v>2084311087</v>
      </c>
      <c r="W11" s="30">
        <v>301160865</v>
      </c>
      <c r="X11" s="30">
        <v>2385471952</v>
      </c>
      <c r="Y11" s="30">
        <v>31743205</v>
      </c>
      <c r="Z11" s="30">
        <v>62675853</v>
      </c>
      <c r="AA11" s="30">
        <v>94419058</v>
      </c>
      <c r="AB11" s="30">
        <v>583244</v>
      </c>
      <c r="AC11" s="30">
        <v>59009073</v>
      </c>
      <c r="AD11" s="30">
        <v>181646160</v>
      </c>
      <c r="AE11" s="30">
        <v>95833607</v>
      </c>
      <c r="AF11" s="30">
        <v>37962153</v>
      </c>
      <c r="AG11" s="30">
        <v>10849421</v>
      </c>
      <c r="AH11" s="30">
        <v>326450073</v>
      </c>
      <c r="AI11" s="30">
        <v>11678920</v>
      </c>
      <c r="AJ11" s="30">
        <v>338128993</v>
      </c>
      <c r="AK11" s="30">
        <v>29706567</v>
      </c>
      <c r="AL11" s="30">
        <v>39780861</v>
      </c>
      <c r="AM11" s="30">
        <v>70512676</v>
      </c>
      <c r="AN11" s="30">
        <v>20417032</v>
      </c>
      <c r="AO11" s="30">
        <v>14783153</v>
      </c>
      <c r="AP11" s="30">
        <v>20557837</v>
      </c>
      <c r="AQ11" s="30">
        <v>1436229</v>
      </c>
      <c r="AR11" s="30">
        <v>1232188</v>
      </c>
      <c r="AS11" s="30">
        <v>197659</v>
      </c>
      <c r="AT11" s="30">
        <v>5641</v>
      </c>
      <c r="AU11" s="30" t="s">
        <v>319</v>
      </c>
      <c r="AV11" s="31"/>
      <c r="AW11" s="48">
        <f t="shared" si="1"/>
        <v>55758022</v>
      </c>
      <c r="AX11" s="49">
        <f t="shared" si="2"/>
        <v>93835814</v>
      </c>
      <c r="AY11" s="50">
        <f t="shared" si="3"/>
        <v>1.6829114562205956</v>
      </c>
      <c r="AZ11" s="12"/>
      <c r="BA11" s="48">
        <f t="shared" si="4"/>
        <v>1436229</v>
      </c>
      <c r="BB11" s="48">
        <f t="shared" si="5"/>
        <v>93835814</v>
      </c>
      <c r="BC11" s="51">
        <f t="shared" si="6"/>
        <v>65.334855374734815</v>
      </c>
      <c r="BD11" s="12"/>
      <c r="BE11" s="52">
        <f t="shared" si="7"/>
        <v>1436229</v>
      </c>
      <c r="BF11" s="48">
        <f t="shared" si="8"/>
        <v>95833607</v>
      </c>
      <c r="BG11" s="48">
        <f t="shared" si="8"/>
        <v>37962153</v>
      </c>
      <c r="BH11" s="48">
        <f t="shared" si="8"/>
        <v>10849421</v>
      </c>
      <c r="BI11" s="48">
        <f t="shared" si="9"/>
        <v>144645181</v>
      </c>
      <c r="BJ11" s="51">
        <f t="shared" si="10"/>
        <v>100.71178133849129</v>
      </c>
      <c r="BK11" s="12"/>
      <c r="BL11" s="1">
        <f t="shared" si="11"/>
        <v>35200185</v>
      </c>
      <c r="BM11" s="53">
        <f t="shared" si="12"/>
        <v>55758022</v>
      </c>
      <c r="BN11" s="48">
        <f t="shared" si="13"/>
        <v>95833607</v>
      </c>
      <c r="BO11" s="48">
        <f t="shared" si="13"/>
        <v>37962153</v>
      </c>
      <c r="BP11" s="48">
        <f t="shared" si="13"/>
        <v>10849421</v>
      </c>
      <c r="BQ11" s="48">
        <f t="shared" si="14"/>
        <v>144645181</v>
      </c>
      <c r="BR11" s="12">
        <f t="shared" si="15"/>
        <v>55758022</v>
      </c>
      <c r="BS11" s="54">
        <f t="shared" si="16"/>
        <v>2.594159114898301</v>
      </c>
      <c r="BT11" s="12"/>
      <c r="BU11" s="48">
        <f t="shared" si="17"/>
        <v>55758022</v>
      </c>
      <c r="BV11" s="48">
        <f t="shared" si="18"/>
        <v>268641565</v>
      </c>
      <c r="BW11" s="54">
        <f t="shared" si="19"/>
        <v>4.817989508307881</v>
      </c>
      <c r="BX11" s="12"/>
      <c r="BY11" s="52">
        <f t="shared" si="20"/>
        <v>1436229</v>
      </c>
      <c r="BZ11" s="48">
        <f t="shared" si="21"/>
        <v>268641565</v>
      </c>
      <c r="CA11" s="55">
        <f t="shared" si="22"/>
        <v>187.04647030522293</v>
      </c>
      <c r="CB11" s="12"/>
      <c r="CC11" s="48">
        <f t="shared" si="23"/>
        <v>1436229</v>
      </c>
      <c r="CD11" s="48">
        <f t="shared" si="24"/>
        <v>748361037</v>
      </c>
      <c r="CE11" s="55">
        <f t="shared" si="25"/>
        <v>521.0596896455927</v>
      </c>
      <c r="CF11" s="12"/>
      <c r="CG11" s="48">
        <f t="shared" si="26"/>
        <v>55758022</v>
      </c>
      <c r="CH11" s="48">
        <f t="shared" si="27"/>
        <v>35200185</v>
      </c>
      <c r="CI11" s="48">
        <f t="shared" si="28"/>
        <v>748361037</v>
      </c>
      <c r="CJ11" s="55">
        <f t="shared" si="29"/>
        <v>13.421585094966245</v>
      </c>
      <c r="CK11" s="23"/>
      <c r="CL11" s="48">
        <f t="shared" si="30"/>
        <v>55758022</v>
      </c>
      <c r="CM11" s="48">
        <f t="shared" si="30"/>
        <v>35200185</v>
      </c>
      <c r="CN11" s="48">
        <f t="shared" si="31"/>
        <v>1340376398</v>
      </c>
      <c r="CO11" s="55">
        <f t="shared" si="32"/>
        <v>24.039166920232571</v>
      </c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46"/>
      <c r="DD11" s="46"/>
      <c r="DE11" s="56"/>
      <c r="DF11" s="46"/>
      <c r="DG11" s="46"/>
      <c r="DH11" s="46"/>
      <c r="DI11" s="46"/>
      <c r="DJ11" s="46"/>
      <c r="DK11" s="46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</row>
    <row r="12" spans="1:133" s="45" customFormat="1" ht="18" customHeight="1" x14ac:dyDescent="0.25">
      <c r="A12" s="30" t="s">
        <v>55</v>
      </c>
      <c r="B12" s="30">
        <v>1002</v>
      </c>
      <c r="C12" s="30">
        <v>2009</v>
      </c>
      <c r="D12" s="30" t="s">
        <v>56</v>
      </c>
      <c r="E12" s="30">
        <v>386084</v>
      </c>
      <c r="F12" s="30" t="s">
        <v>317</v>
      </c>
      <c r="G12" s="30">
        <v>204711104</v>
      </c>
      <c r="H12" s="30">
        <v>1319294399</v>
      </c>
      <c r="I12" s="30">
        <v>146272708</v>
      </c>
      <c r="J12" s="30">
        <v>1189439324</v>
      </c>
      <c r="K12" s="30">
        <v>78411987</v>
      </c>
      <c r="L12" s="30">
        <v>183967185</v>
      </c>
      <c r="M12" s="30">
        <v>79449545</v>
      </c>
      <c r="N12" s="30">
        <v>439859</v>
      </c>
      <c r="O12" s="30">
        <v>15510252</v>
      </c>
      <c r="P12" s="30">
        <v>8064771</v>
      </c>
      <c r="Q12" s="30">
        <v>462883584</v>
      </c>
      <c r="R12" s="30">
        <v>470003720</v>
      </c>
      <c r="S12" s="30">
        <v>13346029</v>
      </c>
      <c r="T12" s="30">
        <v>394248692</v>
      </c>
      <c r="U12" s="30">
        <v>5871293</v>
      </c>
      <c r="V12" s="30">
        <v>1988775556</v>
      </c>
      <c r="W12" s="30">
        <v>247133053</v>
      </c>
      <c r="X12" s="30">
        <v>2235908609</v>
      </c>
      <c r="Y12" s="30">
        <v>27944622</v>
      </c>
      <c r="Z12" s="30">
        <v>45216235</v>
      </c>
      <c r="AA12" s="30">
        <v>73160857</v>
      </c>
      <c r="AB12" s="30">
        <v>677793</v>
      </c>
      <c r="AC12" s="30">
        <v>55559429</v>
      </c>
      <c r="AD12" s="30">
        <v>149151675</v>
      </c>
      <c r="AE12" s="30">
        <v>101814166</v>
      </c>
      <c r="AF12" s="30">
        <v>30150349</v>
      </c>
      <c r="AG12" s="30">
        <v>11003753</v>
      </c>
      <c r="AH12" s="30">
        <v>272529214</v>
      </c>
      <c r="AI12" s="30">
        <v>6936161</v>
      </c>
      <c r="AJ12" s="30">
        <v>279465375</v>
      </c>
      <c r="AK12" s="30">
        <v>16316131</v>
      </c>
      <c r="AL12" s="30">
        <v>49906316</v>
      </c>
      <c r="AM12" s="30">
        <v>71369366</v>
      </c>
      <c r="AN12" s="30">
        <v>18071471</v>
      </c>
      <c r="AO12" s="30">
        <v>14186970</v>
      </c>
      <c r="AP12" s="30">
        <v>18554028</v>
      </c>
      <c r="AQ12" s="30">
        <v>1435611</v>
      </c>
      <c r="AR12" s="30">
        <v>1228000</v>
      </c>
      <c r="AS12" s="30">
        <v>200965</v>
      </c>
      <c r="AT12" s="30">
        <v>5910</v>
      </c>
      <c r="AU12" s="30" t="s">
        <v>319</v>
      </c>
      <c r="AV12" s="31"/>
      <c r="AW12" s="48">
        <f t="shared" si="1"/>
        <v>50812469</v>
      </c>
      <c r="AX12" s="49">
        <f t="shared" si="2"/>
        <v>72483064</v>
      </c>
      <c r="AY12" s="50">
        <f t="shared" si="3"/>
        <v>1.4264818346063837</v>
      </c>
      <c r="AZ12" s="12"/>
      <c r="BA12" s="48">
        <f t="shared" si="4"/>
        <v>1435611</v>
      </c>
      <c r="BB12" s="48">
        <f t="shared" si="5"/>
        <v>72483064</v>
      </c>
      <c r="BC12" s="51">
        <f t="shared" si="6"/>
        <v>50.489348437703526</v>
      </c>
      <c r="BD12" s="12"/>
      <c r="BE12" s="52">
        <f t="shared" si="7"/>
        <v>1435611</v>
      </c>
      <c r="BF12" s="48">
        <f t="shared" si="8"/>
        <v>101814166</v>
      </c>
      <c r="BG12" s="48">
        <f t="shared" si="8"/>
        <v>30150349</v>
      </c>
      <c r="BH12" s="48">
        <f t="shared" si="8"/>
        <v>11003753</v>
      </c>
      <c r="BI12" s="48">
        <f t="shared" si="9"/>
        <v>142968268</v>
      </c>
      <c r="BJ12" s="51">
        <f t="shared" si="10"/>
        <v>99.587052481486978</v>
      </c>
      <c r="BK12" s="12"/>
      <c r="BL12" s="1">
        <f t="shared" si="11"/>
        <v>32258441</v>
      </c>
      <c r="BM12" s="53">
        <f t="shared" si="12"/>
        <v>50812469</v>
      </c>
      <c r="BN12" s="48">
        <f t="shared" si="13"/>
        <v>101814166</v>
      </c>
      <c r="BO12" s="48">
        <f t="shared" si="13"/>
        <v>30150349</v>
      </c>
      <c r="BP12" s="48">
        <f t="shared" si="13"/>
        <v>11003753</v>
      </c>
      <c r="BQ12" s="48">
        <f t="shared" si="14"/>
        <v>142968268</v>
      </c>
      <c r="BR12" s="12">
        <f t="shared" si="15"/>
        <v>50812469</v>
      </c>
      <c r="BS12" s="54">
        <f t="shared" si="16"/>
        <v>2.813645367242438</v>
      </c>
      <c r="BT12" s="12"/>
      <c r="BU12" s="48">
        <f t="shared" si="17"/>
        <v>50812469</v>
      </c>
      <c r="BV12" s="48">
        <f t="shared" si="18"/>
        <v>213242928</v>
      </c>
      <c r="BW12" s="54">
        <f t="shared" si="19"/>
        <v>4.1966653499950963</v>
      </c>
      <c r="BX12" s="12"/>
      <c r="BY12" s="52">
        <f t="shared" si="20"/>
        <v>1435611</v>
      </c>
      <c r="BZ12" s="48">
        <f t="shared" si="21"/>
        <v>213242928</v>
      </c>
      <c r="CA12" s="55">
        <f t="shared" si="22"/>
        <v>148.53809841245297</v>
      </c>
      <c r="CB12" s="12"/>
      <c r="CC12" s="48">
        <f t="shared" si="23"/>
        <v>1435611</v>
      </c>
      <c r="CD12" s="48">
        <f t="shared" si="24"/>
        <v>634083157</v>
      </c>
      <c r="CE12" s="55">
        <f t="shared" si="25"/>
        <v>441.68173481535041</v>
      </c>
      <c r="CF12" s="12"/>
      <c r="CG12" s="48">
        <f t="shared" si="26"/>
        <v>50812469</v>
      </c>
      <c r="CH12" s="48">
        <f t="shared" si="27"/>
        <v>32258441</v>
      </c>
      <c r="CI12" s="48">
        <f t="shared" si="28"/>
        <v>634083157</v>
      </c>
      <c r="CJ12" s="55">
        <f t="shared" si="29"/>
        <v>12.478888931769877</v>
      </c>
      <c r="CK12" s="46"/>
      <c r="CL12" s="48">
        <f t="shared" si="30"/>
        <v>50812469</v>
      </c>
      <c r="CM12" s="48">
        <f t="shared" si="30"/>
        <v>32258441</v>
      </c>
      <c r="CN12" s="48">
        <f t="shared" si="31"/>
        <v>1138817012</v>
      </c>
      <c r="CO12" s="55">
        <f t="shared" si="32"/>
        <v>22.412156590934401</v>
      </c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56"/>
      <c r="DF12" s="46"/>
      <c r="DG12" s="46"/>
      <c r="DH12" s="118" t="s">
        <v>207</v>
      </c>
      <c r="DI12" s="118"/>
      <c r="DJ12" s="46"/>
      <c r="DK12" s="46"/>
      <c r="DL12" s="47"/>
      <c r="DM12" s="47"/>
      <c r="DN12" s="119" t="s">
        <v>206</v>
      </c>
      <c r="DO12" s="119"/>
      <c r="DP12" s="119"/>
      <c r="DQ12" s="119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</row>
    <row r="13" spans="1:133" s="45" customFormat="1" ht="18" customHeight="1" x14ac:dyDescent="0.2">
      <c r="A13" s="30" t="s">
        <v>55</v>
      </c>
      <c r="B13" s="30">
        <v>1002</v>
      </c>
      <c r="C13" s="30">
        <v>2008</v>
      </c>
      <c r="D13" s="30" t="s">
        <v>56</v>
      </c>
      <c r="E13" s="30">
        <v>386084</v>
      </c>
      <c r="F13" s="30" t="s">
        <v>317</v>
      </c>
      <c r="G13" s="30">
        <v>198087973</v>
      </c>
      <c r="H13" s="30">
        <v>1481165206</v>
      </c>
      <c r="I13" s="30">
        <v>162517238</v>
      </c>
      <c r="J13" s="30">
        <v>1363092246</v>
      </c>
      <c r="K13" s="30">
        <v>69947456</v>
      </c>
      <c r="L13" s="30">
        <v>185067336</v>
      </c>
      <c r="M13" s="30">
        <v>73433498</v>
      </c>
      <c r="N13" s="30">
        <v>439688</v>
      </c>
      <c r="O13" s="30">
        <v>18312336</v>
      </c>
      <c r="P13" s="30">
        <v>8870093</v>
      </c>
      <c r="Q13" s="30">
        <v>599567974</v>
      </c>
      <c r="R13" s="30">
        <v>608252673</v>
      </c>
      <c r="S13" s="30">
        <v>12497691</v>
      </c>
      <c r="T13" s="30">
        <v>706259804</v>
      </c>
      <c r="U13" s="30">
        <v>6848958</v>
      </c>
      <c r="V13" s="30">
        <v>2292797551</v>
      </c>
      <c r="W13" s="30">
        <v>257318520</v>
      </c>
      <c r="X13" s="30">
        <v>2550116071</v>
      </c>
      <c r="Y13" s="30">
        <v>32295681</v>
      </c>
      <c r="Z13" s="30">
        <v>46740821</v>
      </c>
      <c r="AA13" s="30">
        <v>79036502</v>
      </c>
      <c r="AB13" s="30">
        <v>1182433</v>
      </c>
      <c r="AC13" s="30">
        <v>58620199</v>
      </c>
      <c r="AD13" s="30">
        <v>139467774</v>
      </c>
      <c r="AE13" s="30">
        <v>107272753</v>
      </c>
      <c r="AF13" s="30">
        <v>34841327</v>
      </c>
      <c r="AG13" s="30">
        <v>13564494</v>
      </c>
      <c r="AH13" s="30">
        <v>283387845</v>
      </c>
      <c r="AI13" s="30">
        <v>8978096</v>
      </c>
      <c r="AJ13" s="30">
        <v>292365941</v>
      </c>
      <c r="AK13" s="30">
        <v>24183995</v>
      </c>
      <c r="AL13" s="30">
        <v>56229242</v>
      </c>
      <c r="AM13" s="30">
        <v>75436226</v>
      </c>
      <c r="AN13" s="30">
        <v>18379801</v>
      </c>
      <c r="AO13" s="30">
        <v>14551495</v>
      </c>
      <c r="AP13" s="30">
        <v>22074616</v>
      </c>
      <c r="AQ13" s="30">
        <v>1435370</v>
      </c>
      <c r="AR13" s="30">
        <v>1212244</v>
      </c>
      <c r="AS13" s="30">
        <v>216510</v>
      </c>
      <c r="AT13" s="30">
        <v>5885</v>
      </c>
      <c r="AU13" s="30" t="s">
        <v>319</v>
      </c>
      <c r="AV13" s="65"/>
      <c r="AW13" s="48">
        <f t="shared" si="1"/>
        <v>55005912</v>
      </c>
      <c r="AX13" s="49">
        <f t="shared" si="2"/>
        <v>77854069</v>
      </c>
      <c r="AY13" s="50">
        <f t="shared" si="3"/>
        <v>1.4153763871781637</v>
      </c>
      <c r="AZ13" s="12"/>
      <c r="BA13" s="48">
        <f t="shared" si="4"/>
        <v>1435370</v>
      </c>
      <c r="BB13" s="48">
        <f t="shared" si="5"/>
        <v>77854069</v>
      </c>
      <c r="BC13" s="51">
        <f t="shared" si="6"/>
        <v>54.239721465545472</v>
      </c>
      <c r="BD13" s="12"/>
      <c r="BE13" s="52">
        <f t="shared" si="7"/>
        <v>1435370</v>
      </c>
      <c r="BF13" s="48">
        <f t="shared" si="8"/>
        <v>107272753</v>
      </c>
      <c r="BG13" s="48">
        <f t="shared" si="8"/>
        <v>34841327</v>
      </c>
      <c r="BH13" s="48">
        <f t="shared" si="8"/>
        <v>13564494</v>
      </c>
      <c r="BI13" s="48">
        <f t="shared" si="9"/>
        <v>155678574</v>
      </c>
      <c r="BJ13" s="51">
        <f t="shared" si="10"/>
        <v>108.4588461511666</v>
      </c>
      <c r="BK13" s="12"/>
      <c r="BL13" s="1">
        <f t="shared" si="11"/>
        <v>32931296</v>
      </c>
      <c r="BM13" s="53">
        <f t="shared" si="12"/>
        <v>55005912</v>
      </c>
      <c r="BN13" s="48">
        <f t="shared" si="13"/>
        <v>107272753</v>
      </c>
      <c r="BO13" s="48">
        <f t="shared" si="13"/>
        <v>34841327</v>
      </c>
      <c r="BP13" s="48">
        <f t="shared" si="13"/>
        <v>13564494</v>
      </c>
      <c r="BQ13" s="48">
        <f t="shared" si="14"/>
        <v>155678574</v>
      </c>
      <c r="BR13" s="12">
        <f t="shared" si="15"/>
        <v>55005912</v>
      </c>
      <c r="BS13" s="54">
        <f t="shared" si="16"/>
        <v>2.8302153048566852</v>
      </c>
      <c r="BT13" s="12"/>
      <c r="BU13" s="48">
        <f t="shared" si="17"/>
        <v>55005912</v>
      </c>
      <c r="BV13" s="48">
        <f t="shared" si="18"/>
        <v>211952704</v>
      </c>
      <c r="BW13" s="54">
        <f t="shared" si="19"/>
        <v>3.8532713356338859</v>
      </c>
      <c r="BX13" s="12"/>
      <c r="BY13" s="52">
        <f t="shared" si="20"/>
        <v>1435370</v>
      </c>
      <c r="BZ13" s="48">
        <f t="shared" si="21"/>
        <v>211952704</v>
      </c>
      <c r="CA13" s="55">
        <f t="shared" si="22"/>
        <v>147.66415906700016</v>
      </c>
      <c r="CB13" s="12"/>
      <c r="CC13" s="48">
        <f t="shared" si="23"/>
        <v>1435370</v>
      </c>
      <c r="CD13" s="48">
        <f t="shared" si="24"/>
        <v>644755753</v>
      </c>
      <c r="CE13" s="55">
        <f t="shared" si="25"/>
        <v>449.19132558155735</v>
      </c>
      <c r="CF13" s="12"/>
      <c r="CG13" s="48">
        <f t="shared" si="26"/>
        <v>55005912</v>
      </c>
      <c r="CH13" s="48">
        <f t="shared" si="27"/>
        <v>32931296</v>
      </c>
      <c r="CI13" s="48">
        <f t="shared" si="28"/>
        <v>644755753</v>
      </c>
      <c r="CJ13" s="55">
        <f t="shared" si="29"/>
        <v>11.721571910306659</v>
      </c>
      <c r="CK13" s="46"/>
      <c r="CL13" s="48">
        <f t="shared" si="30"/>
        <v>55005912</v>
      </c>
      <c r="CM13" s="48">
        <f t="shared" si="30"/>
        <v>32931296</v>
      </c>
      <c r="CN13" s="48">
        <f t="shared" si="31"/>
        <v>1161824460</v>
      </c>
      <c r="CO13" s="55">
        <f t="shared" si="32"/>
        <v>21.121810688276561</v>
      </c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66" t="s">
        <v>195</v>
      </c>
      <c r="DI13" s="67">
        <v>2010</v>
      </c>
      <c r="DJ13" s="67">
        <v>2011</v>
      </c>
      <c r="DK13" s="68" t="s">
        <v>202</v>
      </c>
      <c r="DL13" s="47"/>
      <c r="DM13" s="47"/>
      <c r="DN13" s="66" t="s">
        <v>195</v>
      </c>
      <c r="DO13" s="66">
        <v>2010</v>
      </c>
      <c r="DP13" s="66">
        <v>2011</v>
      </c>
      <c r="DQ13" s="68" t="s">
        <v>202</v>
      </c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</row>
    <row r="14" spans="1:133" s="45" customFormat="1" ht="18" customHeight="1" x14ac:dyDescent="0.2">
      <c r="A14" s="30" t="s">
        <v>55</v>
      </c>
      <c r="B14" s="30">
        <v>1002</v>
      </c>
      <c r="C14" s="30">
        <v>2007</v>
      </c>
      <c r="D14" s="30" t="s">
        <v>56</v>
      </c>
      <c r="E14" s="30">
        <v>386084</v>
      </c>
      <c r="F14" s="30" t="s">
        <v>317</v>
      </c>
      <c r="G14" s="30">
        <v>190845326</v>
      </c>
      <c r="H14" s="30">
        <v>1135987471</v>
      </c>
      <c r="I14" s="30">
        <v>152250806</v>
      </c>
      <c r="J14" s="30">
        <v>1032698909</v>
      </c>
      <c r="K14" s="30">
        <v>64974397</v>
      </c>
      <c r="L14" s="30">
        <v>163704682</v>
      </c>
      <c r="M14" s="30">
        <v>66957321</v>
      </c>
      <c r="N14" s="30">
        <v>439533</v>
      </c>
      <c r="O14" s="30">
        <v>16888970</v>
      </c>
      <c r="P14" s="30">
        <v>10254189</v>
      </c>
      <c r="Q14" s="30">
        <v>516331390</v>
      </c>
      <c r="R14" s="30">
        <v>523768876</v>
      </c>
      <c r="S14" s="30">
        <v>10765074</v>
      </c>
      <c r="T14" s="30">
        <v>602216222</v>
      </c>
      <c r="U14" s="30">
        <v>6679923</v>
      </c>
      <c r="V14" s="30">
        <v>1840349999</v>
      </c>
      <c r="W14" s="30">
        <v>240227390</v>
      </c>
      <c r="X14" s="30">
        <v>2080577389</v>
      </c>
      <c r="Y14" s="30">
        <v>28417724</v>
      </c>
      <c r="Z14" s="30">
        <v>37703029</v>
      </c>
      <c r="AA14" s="30">
        <v>66120753</v>
      </c>
      <c r="AB14" s="30">
        <v>2355242</v>
      </c>
      <c r="AC14" s="30">
        <v>55016051</v>
      </c>
      <c r="AD14" s="30">
        <v>135829275</v>
      </c>
      <c r="AE14" s="30">
        <v>99744865</v>
      </c>
      <c r="AF14" s="30">
        <v>34400253</v>
      </c>
      <c r="AG14" s="30">
        <v>13462722</v>
      </c>
      <c r="AH14" s="30">
        <v>291445759</v>
      </c>
      <c r="AI14" s="30">
        <v>8319949</v>
      </c>
      <c r="AJ14" s="30">
        <v>299765708</v>
      </c>
      <c r="AK14" s="30">
        <v>24288272</v>
      </c>
      <c r="AL14" s="30">
        <v>55822483</v>
      </c>
      <c r="AM14" s="30">
        <v>75564806</v>
      </c>
      <c r="AN14" s="30">
        <v>18874039</v>
      </c>
      <c r="AO14" s="30">
        <v>14761243</v>
      </c>
      <c r="AP14" s="30">
        <v>22805675</v>
      </c>
      <c r="AQ14" s="30">
        <v>1425243</v>
      </c>
      <c r="AR14" s="30">
        <v>1202491</v>
      </c>
      <c r="AS14" s="30">
        <v>216230</v>
      </c>
      <c r="AT14" s="30">
        <v>5795</v>
      </c>
      <c r="AU14" s="30" t="s">
        <v>319</v>
      </c>
      <c r="AV14" s="31"/>
      <c r="AW14" s="48">
        <f t="shared" si="1"/>
        <v>56440957</v>
      </c>
      <c r="AX14" s="49">
        <f t="shared" si="2"/>
        <v>63765511</v>
      </c>
      <c r="AY14" s="50">
        <f t="shared" si="3"/>
        <v>1.1297737385990816</v>
      </c>
      <c r="AZ14" s="12"/>
      <c r="BA14" s="48">
        <f t="shared" si="4"/>
        <v>1425243</v>
      </c>
      <c r="BB14" s="48">
        <f t="shared" si="5"/>
        <v>63765511</v>
      </c>
      <c r="BC14" s="51">
        <f t="shared" si="6"/>
        <v>44.740097653522945</v>
      </c>
      <c r="BD14" s="12"/>
      <c r="BE14" s="52">
        <f t="shared" si="7"/>
        <v>1425243</v>
      </c>
      <c r="BF14" s="48">
        <f t="shared" si="8"/>
        <v>99744865</v>
      </c>
      <c r="BG14" s="48">
        <f t="shared" si="8"/>
        <v>34400253</v>
      </c>
      <c r="BH14" s="48">
        <f t="shared" si="8"/>
        <v>13462722</v>
      </c>
      <c r="BI14" s="48">
        <f t="shared" si="9"/>
        <v>147607840</v>
      </c>
      <c r="BJ14" s="51">
        <f t="shared" si="10"/>
        <v>103.5667882599669</v>
      </c>
      <c r="BK14" s="12"/>
      <c r="BL14" s="1">
        <f t="shared" si="11"/>
        <v>33635282</v>
      </c>
      <c r="BM14" s="53">
        <f t="shared" si="12"/>
        <v>56440957</v>
      </c>
      <c r="BN14" s="48">
        <f t="shared" si="13"/>
        <v>99744865</v>
      </c>
      <c r="BO14" s="48">
        <f t="shared" si="13"/>
        <v>34400253</v>
      </c>
      <c r="BP14" s="48">
        <f t="shared" si="13"/>
        <v>13462722</v>
      </c>
      <c r="BQ14" s="48">
        <f t="shared" si="14"/>
        <v>147607840</v>
      </c>
      <c r="BR14" s="12">
        <f t="shared" si="15"/>
        <v>56440957</v>
      </c>
      <c r="BS14" s="54">
        <f t="shared" si="16"/>
        <v>2.6152611125994905</v>
      </c>
      <c r="BT14" s="12"/>
      <c r="BU14" s="48">
        <f t="shared" si="17"/>
        <v>56440957</v>
      </c>
      <c r="BV14" s="48">
        <f t="shared" si="18"/>
        <v>219654953</v>
      </c>
      <c r="BW14" s="54">
        <f t="shared" si="19"/>
        <v>3.8917652122730662</v>
      </c>
      <c r="BX14" s="12"/>
      <c r="BY14" s="52">
        <f t="shared" si="20"/>
        <v>1425243</v>
      </c>
      <c r="BZ14" s="48">
        <f t="shared" si="21"/>
        <v>219654953</v>
      </c>
      <c r="CA14" s="55">
        <f t="shared" si="22"/>
        <v>154.11754556942219</v>
      </c>
      <c r="CB14" s="12"/>
      <c r="CC14" s="48">
        <f t="shared" si="23"/>
        <v>1425243</v>
      </c>
      <c r="CD14" s="48">
        <f t="shared" si="24"/>
        <v>624228872</v>
      </c>
      <c r="CE14" s="55">
        <f t="shared" si="25"/>
        <v>437.9806615433298</v>
      </c>
      <c r="CF14" s="12"/>
      <c r="CG14" s="48">
        <f t="shared" si="26"/>
        <v>56440957</v>
      </c>
      <c r="CH14" s="48">
        <f t="shared" si="27"/>
        <v>33635282</v>
      </c>
      <c r="CI14" s="48">
        <f t="shared" si="28"/>
        <v>624228872</v>
      </c>
      <c r="CJ14" s="55">
        <f t="shared" si="29"/>
        <v>11.059856267143026</v>
      </c>
      <c r="CK14" s="46"/>
      <c r="CL14" s="48">
        <f t="shared" si="30"/>
        <v>56440957</v>
      </c>
      <c r="CM14" s="48">
        <f t="shared" si="30"/>
        <v>33635282</v>
      </c>
      <c r="CN14" s="48">
        <f t="shared" si="31"/>
        <v>1090362032</v>
      </c>
      <c r="CO14" s="55">
        <f t="shared" si="32"/>
        <v>19.318631184797237</v>
      </c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69" t="s">
        <v>203</v>
      </c>
      <c r="DI14" s="70">
        <f>328001657-32297648-67749746</f>
        <v>227954263</v>
      </c>
      <c r="DJ14" s="71">
        <f>+BV16</f>
        <v>192096655</v>
      </c>
      <c r="DK14" s="3">
        <f>+DJ14/DI14-1</f>
        <v>-0.15730176539843876</v>
      </c>
      <c r="DL14" s="46"/>
      <c r="DM14" s="47"/>
      <c r="DN14" s="69" t="s">
        <v>203</v>
      </c>
      <c r="DO14" s="70">
        <f>328001657-32297648-67749746</f>
        <v>227954263</v>
      </c>
      <c r="DP14" s="71">
        <f>+DJ14-AK16-AL16</f>
        <v>122282701</v>
      </c>
      <c r="DQ14" s="3">
        <f>+DP14/DO14-1</f>
        <v>-0.46356475465431413</v>
      </c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</row>
    <row r="15" spans="1:133" s="45" customFormat="1" ht="18" customHeight="1" x14ac:dyDescent="0.2">
      <c r="A15" s="30" t="s">
        <v>55</v>
      </c>
      <c r="B15" s="30">
        <v>1002</v>
      </c>
      <c r="C15" s="30">
        <v>2006</v>
      </c>
      <c r="D15" s="30" t="s">
        <v>56</v>
      </c>
      <c r="E15" s="30">
        <v>386084</v>
      </c>
      <c r="F15" s="30" t="s">
        <v>317</v>
      </c>
      <c r="G15" s="30">
        <v>173487774</v>
      </c>
      <c r="H15" s="30">
        <v>1109387214</v>
      </c>
      <c r="I15" s="30">
        <v>129519133</v>
      </c>
      <c r="J15" s="30">
        <v>1005768303</v>
      </c>
      <c r="K15" s="30">
        <v>66444251</v>
      </c>
      <c r="L15" s="30">
        <v>162348917</v>
      </c>
      <c r="M15" s="30">
        <v>61698067</v>
      </c>
      <c r="N15" s="30">
        <v>444182</v>
      </c>
      <c r="O15" s="30">
        <v>15428754</v>
      </c>
      <c r="P15" s="30">
        <v>7737216</v>
      </c>
      <c r="Q15" s="30">
        <v>483990445</v>
      </c>
      <c r="R15" s="30">
        <v>491263074</v>
      </c>
      <c r="S15" s="30">
        <v>10357314</v>
      </c>
      <c r="T15" s="30">
        <v>550067059</v>
      </c>
      <c r="U15" s="30">
        <v>5862356</v>
      </c>
      <c r="V15" s="30">
        <v>1778427959</v>
      </c>
      <c r="W15" s="30">
        <v>209311730</v>
      </c>
      <c r="X15" s="30">
        <v>1987739689</v>
      </c>
      <c r="Y15" s="30">
        <v>27449066</v>
      </c>
      <c r="Z15" s="30">
        <v>36748543</v>
      </c>
      <c r="AA15" s="30">
        <v>64197609</v>
      </c>
      <c r="AB15" s="30">
        <v>4078142</v>
      </c>
      <c r="AC15" s="30">
        <v>50289342</v>
      </c>
      <c r="AD15" s="30">
        <v>123198432</v>
      </c>
      <c r="AE15" s="30">
        <v>95023040</v>
      </c>
      <c r="AF15" s="30">
        <v>30484313</v>
      </c>
      <c r="AG15" s="30">
        <v>14554035</v>
      </c>
      <c r="AH15" s="30">
        <v>273307683</v>
      </c>
      <c r="AI15" s="30">
        <v>7422982</v>
      </c>
      <c r="AJ15" s="30">
        <v>280730665</v>
      </c>
      <c r="AK15" s="30">
        <v>15519109</v>
      </c>
      <c r="AL15" s="30">
        <v>58587259</v>
      </c>
      <c r="AM15" s="30">
        <v>77363425</v>
      </c>
      <c r="AN15" s="30">
        <v>18632935</v>
      </c>
      <c r="AO15" s="30">
        <v>14314466</v>
      </c>
      <c r="AP15" s="30">
        <v>23227952</v>
      </c>
      <c r="AQ15" s="30">
        <v>1409748</v>
      </c>
      <c r="AR15" s="30">
        <v>1189597</v>
      </c>
      <c r="AS15" s="30">
        <v>213794</v>
      </c>
      <c r="AT15" s="30">
        <v>5634</v>
      </c>
      <c r="AU15" s="30" t="s">
        <v>319</v>
      </c>
      <c r="AV15" s="31"/>
      <c r="AW15" s="48">
        <f t="shared" si="1"/>
        <v>56175353</v>
      </c>
      <c r="AX15" s="49">
        <f t="shared" si="2"/>
        <v>60119467</v>
      </c>
      <c r="AY15" s="50">
        <f t="shared" si="3"/>
        <v>1.070210755951992</v>
      </c>
      <c r="AZ15" s="12"/>
      <c r="BA15" s="48">
        <f t="shared" si="4"/>
        <v>1409748</v>
      </c>
      <c r="BB15" s="48">
        <f t="shared" si="5"/>
        <v>60119467</v>
      </c>
      <c r="BC15" s="51">
        <f t="shared" si="6"/>
        <v>42.645541614529691</v>
      </c>
      <c r="BD15" s="12"/>
      <c r="BE15" s="52">
        <f t="shared" si="7"/>
        <v>1409748</v>
      </c>
      <c r="BF15" s="48">
        <f t="shared" si="8"/>
        <v>95023040</v>
      </c>
      <c r="BG15" s="48">
        <f t="shared" si="8"/>
        <v>30484313</v>
      </c>
      <c r="BH15" s="48">
        <f t="shared" si="8"/>
        <v>14554035</v>
      </c>
      <c r="BI15" s="48">
        <f t="shared" si="9"/>
        <v>140061388</v>
      </c>
      <c r="BJ15" s="51">
        <f t="shared" si="10"/>
        <v>99.35207427143007</v>
      </c>
      <c r="BK15" s="12"/>
      <c r="BL15" s="1">
        <f t="shared" si="11"/>
        <v>32947401</v>
      </c>
      <c r="BM15" s="53">
        <f t="shared" si="12"/>
        <v>56175353</v>
      </c>
      <c r="BN15" s="48">
        <f t="shared" si="13"/>
        <v>95023040</v>
      </c>
      <c r="BO15" s="48">
        <f t="shared" si="13"/>
        <v>30484313</v>
      </c>
      <c r="BP15" s="48">
        <f t="shared" si="13"/>
        <v>14554035</v>
      </c>
      <c r="BQ15" s="48">
        <f t="shared" si="14"/>
        <v>140061388</v>
      </c>
      <c r="BR15" s="12">
        <f t="shared" si="15"/>
        <v>56175353</v>
      </c>
      <c r="BS15" s="54">
        <f t="shared" si="16"/>
        <v>2.4932889696305067</v>
      </c>
      <c r="BT15" s="12"/>
      <c r="BU15" s="48">
        <f t="shared" si="17"/>
        <v>56175353</v>
      </c>
      <c r="BV15" s="48">
        <f t="shared" si="18"/>
        <v>206624297</v>
      </c>
      <c r="BW15" s="54">
        <f t="shared" si="19"/>
        <v>3.6782020221572975</v>
      </c>
      <c r="BX15" s="12"/>
      <c r="BY15" s="52">
        <f t="shared" si="20"/>
        <v>1409748</v>
      </c>
      <c r="BZ15" s="48">
        <f t="shared" si="21"/>
        <v>206624297</v>
      </c>
      <c r="CA15" s="55">
        <f t="shared" si="22"/>
        <v>146.56824978648666</v>
      </c>
      <c r="CB15" s="12"/>
      <c r="CC15" s="48">
        <f t="shared" si="23"/>
        <v>1409748</v>
      </c>
      <c r="CD15" s="48">
        <f t="shared" si="24"/>
        <v>584371068</v>
      </c>
      <c r="CE15" s="55">
        <f t="shared" si="25"/>
        <v>414.52165067799353</v>
      </c>
      <c r="CF15" s="12"/>
      <c r="CG15" s="48">
        <f t="shared" si="26"/>
        <v>56175353</v>
      </c>
      <c r="CH15" s="48">
        <f t="shared" si="27"/>
        <v>32947401</v>
      </c>
      <c r="CI15" s="48">
        <f t="shared" si="28"/>
        <v>584371068</v>
      </c>
      <c r="CJ15" s="55">
        <f t="shared" si="29"/>
        <v>10.402623869582092</v>
      </c>
      <c r="CK15" s="46"/>
      <c r="CL15" s="48">
        <f t="shared" si="30"/>
        <v>56175353</v>
      </c>
      <c r="CM15" s="48">
        <f t="shared" si="30"/>
        <v>32947401</v>
      </c>
      <c r="CN15" s="48">
        <f t="shared" si="31"/>
        <v>1015463576</v>
      </c>
      <c r="CO15" s="55">
        <f t="shared" si="32"/>
        <v>18.07667458716281</v>
      </c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69" t="s">
        <v>44</v>
      </c>
      <c r="DI15" s="71">
        <v>265078147</v>
      </c>
      <c r="DJ15" s="71">
        <f>+AC16+AD16</f>
        <v>170839309</v>
      </c>
      <c r="DK15" s="3">
        <f t="shared" ref="DK15:DK20" si="33">+DJ15/DI15-1</f>
        <v>-0.35551341770923128</v>
      </c>
      <c r="DL15" s="46"/>
      <c r="DM15" s="47"/>
      <c r="DN15" s="69" t="s">
        <v>44</v>
      </c>
      <c r="DO15" s="71">
        <v>265078147</v>
      </c>
      <c r="DP15" s="71">
        <f>+DJ15</f>
        <v>170839309</v>
      </c>
      <c r="DQ15" s="3">
        <f t="shared" ref="DQ15:DQ20" si="34">+DP15/DO15-1</f>
        <v>-0.35551341770923128</v>
      </c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</row>
    <row r="16" spans="1:133" s="83" customFormat="1" ht="18" customHeight="1" x14ac:dyDescent="0.2">
      <c r="A16" s="30" t="s">
        <v>55</v>
      </c>
      <c r="B16" s="30">
        <v>1002</v>
      </c>
      <c r="C16" s="30">
        <v>2005</v>
      </c>
      <c r="D16" s="30" t="s">
        <v>56</v>
      </c>
      <c r="E16" s="30">
        <v>386084</v>
      </c>
      <c r="F16" s="30" t="s">
        <v>317</v>
      </c>
      <c r="G16" s="30">
        <v>170839309</v>
      </c>
      <c r="H16" s="30">
        <v>966889929</v>
      </c>
      <c r="I16" s="30">
        <v>130072119</v>
      </c>
      <c r="J16" s="30">
        <v>845387772</v>
      </c>
      <c r="K16" s="30">
        <v>63778227</v>
      </c>
      <c r="L16" s="30">
        <v>154158565</v>
      </c>
      <c r="M16" s="30">
        <v>57095628</v>
      </c>
      <c r="N16" s="30">
        <v>439334</v>
      </c>
      <c r="O16" s="30">
        <v>13842507</v>
      </c>
      <c r="P16" s="30">
        <v>6806906</v>
      </c>
      <c r="Q16" s="30">
        <v>406607497</v>
      </c>
      <c r="R16" s="30">
        <v>413657351</v>
      </c>
      <c r="S16" s="30">
        <v>8480971</v>
      </c>
      <c r="T16" s="30">
        <v>580014494</v>
      </c>
      <c r="U16" s="30">
        <v>5489415</v>
      </c>
      <c r="V16" s="30">
        <v>1548548352</v>
      </c>
      <c r="W16" s="30">
        <v>202455624</v>
      </c>
      <c r="X16" s="30">
        <v>1751003976</v>
      </c>
      <c r="Y16" s="30">
        <v>24116722</v>
      </c>
      <c r="Z16" s="30">
        <v>32804918</v>
      </c>
      <c r="AA16" s="30">
        <v>56921640</v>
      </c>
      <c r="AB16" s="30">
        <v>2746963</v>
      </c>
      <c r="AC16" s="30">
        <v>48024000</v>
      </c>
      <c r="AD16" s="30">
        <v>122815309</v>
      </c>
      <c r="AE16" s="30">
        <v>92602772</v>
      </c>
      <c r="AF16" s="30">
        <v>32150104</v>
      </c>
      <c r="AG16" s="30">
        <v>13790664</v>
      </c>
      <c r="AH16" s="30">
        <v>258154557</v>
      </c>
      <c r="AI16" s="30">
        <v>3756052</v>
      </c>
      <c r="AJ16" s="72">
        <v>261910609</v>
      </c>
      <c r="AK16" s="72">
        <v>21546689</v>
      </c>
      <c r="AL16" s="72">
        <v>48267265</v>
      </c>
      <c r="AM16" s="30">
        <v>76622962</v>
      </c>
      <c r="AN16" s="30">
        <v>18073783</v>
      </c>
      <c r="AO16" s="30">
        <v>14055631</v>
      </c>
      <c r="AP16" s="30">
        <v>23355787</v>
      </c>
      <c r="AQ16" s="30">
        <v>1394751</v>
      </c>
      <c r="AR16" s="30">
        <v>1177707</v>
      </c>
      <c r="AS16" s="30">
        <v>210920</v>
      </c>
      <c r="AT16" s="30">
        <v>5407</v>
      </c>
      <c r="AU16" s="30" t="s">
        <v>319</v>
      </c>
      <c r="AV16" s="73"/>
      <c r="AW16" s="48">
        <f t="shared" si="1"/>
        <v>55485201</v>
      </c>
      <c r="AX16" s="49">
        <f t="shared" si="2"/>
        <v>54174677</v>
      </c>
      <c r="AY16" s="50">
        <f t="shared" si="3"/>
        <v>0.97638065688903242</v>
      </c>
      <c r="AZ16" s="12"/>
      <c r="BA16" s="48">
        <f t="shared" si="4"/>
        <v>1394751</v>
      </c>
      <c r="BB16" s="48">
        <f t="shared" si="5"/>
        <v>54174677</v>
      </c>
      <c r="BC16" s="51">
        <f t="shared" si="6"/>
        <v>38.8418269640961</v>
      </c>
      <c r="BD16" s="12"/>
      <c r="BE16" s="52">
        <f t="shared" si="7"/>
        <v>1394751</v>
      </c>
      <c r="BF16" s="48">
        <f t="shared" si="8"/>
        <v>92602772</v>
      </c>
      <c r="BG16" s="48">
        <f t="shared" si="8"/>
        <v>32150104</v>
      </c>
      <c r="BH16" s="48">
        <f t="shared" si="8"/>
        <v>13790664</v>
      </c>
      <c r="BI16" s="48">
        <f t="shared" si="9"/>
        <v>138543540</v>
      </c>
      <c r="BJ16" s="51">
        <f t="shared" si="10"/>
        <v>99.332095836461136</v>
      </c>
      <c r="BK16" s="12"/>
      <c r="BL16" s="1">
        <f t="shared" si="11"/>
        <v>32129414</v>
      </c>
      <c r="BM16" s="53">
        <f t="shared" si="12"/>
        <v>55485201</v>
      </c>
      <c r="BN16" s="48">
        <f t="shared" si="13"/>
        <v>92602772</v>
      </c>
      <c r="BO16" s="48">
        <f t="shared" si="13"/>
        <v>32150104</v>
      </c>
      <c r="BP16" s="48">
        <f t="shared" si="13"/>
        <v>13790664</v>
      </c>
      <c r="BQ16" s="48">
        <f t="shared" si="14"/>
        <v>138543540</v>
      </c>
      <c r="BR16" s="12">
        <f t="shared" si="15"/>
        <v>55485201</v>
      </c>
      <c r="BS16" s="54">
        <f t="shared" si="16"/>
        <v>2.4969458072252455</v>
      </c>
      <c r="BT16" s="12"/>
      <c r="BU16" s="48">
        <f t="shared" si="17"/>
        <v>55485201</v>
      </c>
      <c r="BV16" s="48">
        <f t="shared" si="18"/>
        <v>192096655</v>
      </c>
      <c r="BW16" s="54">
        <f t="shared" si="19"/>
        <v>3.4621241617201677</v>
      </c>
      <c r="BX16" s="12"/>
      <c r="BY16" s="52">
        <f t="shared" si="20"/>
        <v>1394751</v>
      </c>
      <c r="BZ16" s="48">
        <f t="shared" si="21"/>
        <v>192096655</v>
      </c>
      <c r="CA16" s="55">
        <f t="shared" si="22"/>
        <v>137.72827909784613</v>
      </c>
      <c r="CB16" s="12"/>
      <c r="CC16" s="48">
        <f t="shared" si="23"/>
        <v>1394751</v>
      </c>
      <c r="CD16" s="48">
        <f t="shared" si="24"/>
        <v>558401144</v>
      </c>
      <c r="CE16" s="55">
        <f t="shared" si="25"/>
        <v>400.35902035560468</v>
      </c>
      <c r="CF16" s="12"/>
      <c r="CG16" s="48">
        <f t="shared" si="26"/>
        <v>55485201</v>
      </c>
      <c r="CH16" s="48">
        <f t="shared" si="27"/>
        <v>32129414</v>
      </c>
      <c r="CI16" s="48">
        <f t="shared" si="28"/>
        <v>558401144</v>
      </c>
      <c r="CJ16" s="55">
        <f t="shared" si="29"/>
        <v>10.063965416652271</v>
      </c>
      <c r="CK16" s="46"/>
      <c r="CL16" s="48">
        <f t="shared" si="30"/>
        <v>55485201</v>
      </c>
      <c r="CM16" s="48">
        <f t="shared" si="30"/>
        <v>32129414</v>
      </c>
      <c r="CN16" s="48">
        <f t="shared" si="31"/>
        <v>993192290</v>
      </c>
      <c r="CO16" s="55">
        <f t="shared" si="32"/>
        <v>17.900129621950907</v>
      </c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5">
        <f>+AK16</f>
        <v>21546689</v>
      </c>
      <c r="DD16" s="75">
        <f>+AL16</f>
        <v>48267265</v>
      </c>
      <c r="DE16" s="76">
        <f>+DC16+DD16</f>
        <v>69813954</v>
      </c>
      <c r="DF16" s="76">
        <f>+CD16+DE16</f>
        <v>628215098</v>
      </c>
      <c r="DG16" s="74"/>
      <c r="DH16" s="77" t="s">
        <v>45</v>
      </c>
      <c r="DI16" s="78">
        <v>76809579</v>
      </c>
      <c r="DJ16" s="78">
        <f>+AA16</f>
        <v>56921640</v>
      </c>
      <c r="DK16" s="79">
        <f t="shared" si="33"/>
        <v>-0.2589252442068456</v>
      </c>
      <c r="DL16" s="80"/>
      <c r="DM16" s="81"/>
      <c r="DN16" s="69" t="s">
        <v>45</v>
      </c>
      <c r="DO16" s="71">
        <v>76809579</v>
      </c>
      <c r="DP16" s="71">
        <f>+DJ16</f>
        <v>56921640</v>
      </c>
      <c r="DQ16" s="3">
        <f t="shared" si="34"/>
        <v>-0.2589252442068456</v>
      </c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</row>
    <row r="17" spans="1:133" s="45" customFormat="1" ht="18" customHeight="1" x14ac:dyDescent="0.2">
      <c r="A17" s="30" t="s">
        <v>57</v>
      </c>
      <c r="B17" s="30">
        <v>442424</v>
      </c>
      <c r="C17" s="30">
        <v>2014</v>
      </c>
      <c r="D17" s="30" t="s">
        <v>57</v>
      </c>
      <c r="E17" s="30">
        <v>442499</v>
      </c>
      <c r="F17" s="30" t="s">
        <v>317</v>
      </c>
      <c r="G17" s="30">
        <v>24611732</v>
      </c>
      <c r="H17" s="30">
        <v>176441326</v>
      </c>
      <c r="I17" s="30">
        <v>33395984</v>
      </c>
      <c r="J17" s="30">
        <v>144561807</v>
      </c>
      <c r="K17" s="30">
        <v>0</v>
      </c>
      <c r="L17" s="30">
        <v>0</v>
      </c>
      <c r="M17" s="30">
        <v>0</v>
      </c>
      <c r="N17" s="30">
        <v>0</v>
      </c>
      <c r="O17" s="30">
        <v>2511396</v>
      </c>
      <c r="P17" s="30">
        <v>4280289</v>
      </c>
      <c r="Q17" s="30">
        <v>0</v>
      </c>
      <c r="R17" s="30">
        <v>4327004</v>
      </c>
      <c r="S17" s="30">
        <v>4559974</v>
      </c>
      <c r="T17" s="30">
        <v>215173567</v>
      </c>
      <c r="U17" s="30">
        <v>1571964</v>
      </c>
      <c r="V17" s="30">
        <v>183279726</v>
      </c>
      <c r="W17" s="30">
        <v>42236247</v>
      </c>
      <c r="X17" s="30">
        <v>225515973</v>
      </c>
      <c r="Y17" s="30">
        <v>55394452</v>
      </c>
      <c r="Z17" s="30">
        <v>9423895</v>
      </c>
      <c r="AA17" s="30">
        <v>64818347</v>
      </c>
      <c r="AB17" s="30">
        <v>42752372</v>
      </c>
      <c r="AC17" s="30">
        <v>12177777</v>
      </c>
      <c r="AD17" s="30">
        <v>12433955</v>
      </c>
      <c r="AE17" s="30">
        <v>5600178</v>
      </c>
      <c r="AF17" s="30">
        <v>11771048</v>
      </c>
      <c r="AG17" s="30">
        <v>143241</v>
      </c>
      <c r="AH17" s="30">
        <v>75706310</v>
      </c>
      <c r="AI17" s="30">
        <v>5114420</v>
      </c>
      <c r="AJ17" s="30">
        <v>80820730</v>
      </c>
      <c r="AK17" s="30">
        <v>-81230</v>
      </c>
      <c r="AL17" s="30">
        <v>1752757</v>
      </c>
      <c r="AM17" s="30">
        <v>13942499</v>
      </c>
      <c r="AN17" s="30">
        <v>1112579</v>
      </c>
      <c r="AO17" s="30">
        <v>1262464</v>
      </c>
      <c r="AP17" s="30">
        <v>6946536</v>
      </c>
      <c r="AQ17" s="30">
        <v>145033</v>
      </c>
      <c r="AR17" s="30">
        <v>121601</v>
      </c>
      <c r="AS17" s="30">
        <v>22096</v>
      </c>
      <c r="AT17" s="30">
        <v>394</v>
      </c>
      <c r="AU17" s="30" t="s">
        <v>321</v>
      </c>
      <c r="AV17" s="31"/>
      <c r="AW17" s="48">
        <f t="shared" si="1"/>
        <v>9321579</v>
      </c>
      <c r="AX17" s="49">
        <f t="shared" si="2"/>
        <v>22065975</v>
      </c>
      <c r="AY17" s="50">
        <f t="shared" si="3"/>
        <v>2.367192832888076</v>
      </c>
      <c r="AZ17" s="12"/>
      <c r="BA17" s="48">
        <f t="shared" si="4"/>
        <v>145033</v>
      </c>
      <c r="BB17" s="48">
        <f t="shared" si="5"/>
        <v>22065975</v>
      </c>
      <c r="BC17" s="51">
        <f t="shared" si="6"/>
        <v>152.14451193866225</v>
      </c>
      <c r="BD17" s="12"/>
      <c r="BE17" s="52">
        <f t="shared" si="7"/>
        <v>145033</v>
      </c>
      <c r="BF17" s="48">
        <f t="shared" si="8"/>
        <v>5600178</v>
      </c>
      <c r="BG17" s="48">
        <f t="shared" si="8"/>
        <v>11771048</v>
      </c>
      <c r="BH17" s="48">
        <f t="shared" si="8"/>
        <v>143241</v>
      </c>
      <c r="BI17" s="48">
        <f t="shared" si="9"/>
        <v>17514467</v>
      </c>
      <c r="BJ17" s="51">
        <f t="shared" si="10"/>
        <v>120.76194383347239</v>
      </c>
      <c r="BK17" s="12"/>
      <c r="BL17" s="1">
        <f t="shared" si="11"/>
        <v>2375043</v>
      </c>
      <c r="BM17" s="53">
        <f t="shared" si="12"/>
        <v>9321579</v>
      </c>
      <c r="BN17" s="48">
        <f t="shared" si="13"/>
        <v>5600178</v>
      </c>
      <c r="BO17" s="48">
        <f t="shared" si="13"/>
        <v>11771048</v>
      </c>
      <c r="BP17" s="48">
        <f t="shared" si="13"/>
        <v>143241</v>
      </c>
      <c r="BQ17" s="48">
        <f t="shared" si="14"/>
        <v>17514467</v>
      </c>
      <c r="BR17" s="12">
        <f t="shared" si="15"/>
        <v>9321579</v>
      </c>
      <c r="BS17" s="54">
        <f t="shared" si="16"/>
        <v>1.8789163295188509</v>
      </c>
      <c r="BT17" s="12"/>
      <c r="BU17" s="48">
        <f t="shared" si="17"/>
        <v>9321579</v>
      </c>
      <c r="BV17" s="48">
        <f t="shared" si="18"/>
        <v>79149203</v>
      </c>
      <c r="BW17" s="54">
        <f t="shared" si="19"/>
        <v>8.4909652109369027</v>
      </c>
      <c r="BX17" s="12"/>
      <c r="BY17" s="52">
        <f t="shared" si="20"/>
        <v>145033</v>
      </c>
      <c r="BZ17" s="48">
        <f t="shared" si="21"/>
        <v>79149203</v>
      </c>
      <c r="CA17" s="55">
        <f t="shared" si="22"/>
        <v>545.73237125343883</v>
      </c>
      <c r="CB17" s="12"/>
      <c r="CC17" s="48">
        <f t="shared" si="23"/>
        <v>145033</v>
      </c>
      <c r="CD17" s="48">
        <f t="shared" si="24"/>
        <v>186093749</v>
      </c>
      <c r="CE17" s="55">
        <f t="shared" si="25"/>
        <v>1283.1131466631732</v>
      </c>
      <c r="CF17" s="12"/>
      <c r="CG17" s="48">
        <f t="shared" si="26"/>
        <v>9321579</v>
      </c>
      <c r="CH17" s="48">
        <f t="shared" si="27"/>
        <v>2375043</v>
      </c>
      <c r="CI17" s="48">
        <f t="shared" si="28"/>
        <v>186093749</v>
      </c>
      <c r="CJ17" s="55">
        <f t="shared" si="29"/>
        <v>19.963758178737745</v>
      </c>
      <c r="CK17" s="46"/>
      <c r="CL17" s="48">
        <f t="shared" si="30"/>
        <v>9321579</v>
      </c>
      <c r="CM17" s="48">
        <f t="shared" si="30"/>
        <v>2375043</v>
      </c>
      <c r="CN17" s="48">
        <f t="shared" si="31"/>
        <v>267047915</v>
      </c>
      <c r="CO17" s="55">
        <f t="shared" si="32"/>
        <v>28.648356142237276</v>
      </c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69" t="s">
        <v>190</v>
      </c>
      <c r="DI17" s="71">
        <v>134298779</v>
      </c>
      <c r="DJ17" s="71">
        <f>+AE16</f>
        <v>92602772</v>
      </c>
      <c r="DK17" s="3">
        <f t="shared" si="33"/>
        <v>-0.31047197383678371</v>
      </c>
      <c r="DL17" s="80"/>
      <c r="DM17" s="81"/>
      <c r="DN17" s="69" t="s">
        <v>190</v>
      </c>
      <c r="DO17" s="71">
        <v>134298779</v>
      </c>
      <c r="DP17" s="71">
        <f>+DJ17</f>
        <v>92602772</v>
      </c>
      <c r="DQ17" s="3">
        <f t="shared" si="34"/>
        <v>-0.31047197383678371</v>
      </c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</row>
    <row r="18" spans="1:133" s="45" customFormat="1" ht="18" customHeight="1" x14ac:dyDescent="0.2">
      <c r="A18" s="30" t="s">
        <v>57</v>
      </c>
      <c r="B18" s="30">
        <v>442424</v>
      </c>
      <c r="C18" s="30">
        <v>2013</v>
      </c>
      <c r="D18" s="30" t="s">
        <v>57</v>
      </c>
      <c r="E18" s="30">
        <v>442499</v>
      </c>
      <c r="F18" s="30" t="s">
        <v>317</v>
      </c>
      <c r="G18" s="30">
        <v>22180505</v>
      </c>
      <c r="H18" s="30">
        <v>197423884</v>
      </c>
      <c r="I18" s="30">
        <v>32530008</v>
      </c>
      <c r="J18" s="30">
        <v>164810840</v>
      </c>
      <c r="K18" s="30">
        <v>0</v>
      </c>
      <c r="L18" s="30">
        <v>0</v>
      </c>
      <c r="M18" s="30">
        <v>0</v>
      </c>
      <c r="N18" s="30">
        <v>0</v>
      </c>
      <c r="O18" s="30">
        <v>3017454</v>
      </c>
      <c r="P18" s="30">
        <v>4035643</v>
      </c>
      <c r="Q18" s="30">
        <v>0</v>
      </c>
      <c r="R18" s="30">
        <v>4150837</v>
      </c>
      <c r="S18" s="30">
        <v>4722053</v>
      </c>
      <c r="T18" s="30">
        <v>182453786</v>
      </c>
      <c r="U18" s="30">
        <v>1854488</v>
      </c>
      <c r="V18" s="30">
        <v>204592175</v>
      </c>
      <c r="W18" s="30">
        <v>41287704</v>
      </c>
      <c r="X18" s="30">
        <v>245879879</v>
      </c>
      <c r="Y18" s="30">
        <v>42183452</v>
      </c>
      <c r="Z18" s="30">
        <v>10002039</v>
      </c>
      <c r="AA18" s="30">
        <v>52185491</v>
      </c>
      <c r="AB18" s="30">
        <v>29975055</v>
      </c>
      <c r="AC18" s="30">
        <v>10218973</v>
      </c>
      <c r="AD18" s="30">
        <v>11961532</v>
      </c>
      <c r="AE18" s="30">
        <v>5824276</v>
      </c>
      <c r="AF18" s="30">
        <v>13458836</v>
      </c>
      <c r="AG18" s="30">
        <v>217021</v>
      </c>
      <c r="AH18" s="30">
        <v>64750985</v>
      </c>
      <c r="AI18" s="30">
        <v>4540767</v>
      </c>
      <c r="AJ18" s="30">
        <v>69291752</v>
      </c>
      <c r="AK18" s="30">
        <v>-219684</v>
      </c>
      <c r="AL18" s="30">
        <v>873073</v>
      </c>
      <c r="AM18" s="30">
        <v>13264062</v>
      </c>
      <c r="AN18" s="30">
        <v>1086481</v>
      </c>
      <c r="AO18" s="30">
        <v>1256540</v>
      </c>
      <c r="AP18" s="30">
        <v>6873993</v>
      </c>
      <c r="AQ18" s="30">
        <v>144573</v>
      </c>
      <c r="AR18" s="30">
        <v>121314</v>
      </c>
      <c r="AS18" s="30">
        <v>21915</v>
      </c>
      <c r="AT18" s="30">
        <v>402</v>
      </c>
      <c r="AU18" s="30" t="s">
        <v>321</v>
      </c>
      <c r="AV18" s="31"/>
      <c r="AW18" s="48">
        <f t="shared" si="1"/>
        <v>9217014</v>
      </c>
      <c r="AX18" s="49">
        <f t="shared" si="2"/>
        <v>22210436</v>
      </c>
      <c r="AY18" s="50">
        <f t="shared" si="3"/>
        <v>2.4097214130302937</v>
      </c>
      <c r="AZ18" s="12"/>
      <c r="BA18" s="48">
        <f t="shared" si="4"/>
        <v>144573</v>
      </c>
      <c r="BB18" s="48">
        <f t="shared" si="5"/>
        <v>22210436</v>
      </c>
      <c r="BC18" s="51">
        <f t="shared" si="6"/>
        <v>153.62782815601807</v>
      </c>
      <c r="BD18" s="12"/>
      <c r="BE18" s="52">
        <f t="shared" si="7"/>
        <v>144573</v>
      </c>
      <c r="BF18" s="48">
        <f t="shared" si="8"/>
        <v>5824276</v>
      </c>
      <c r="BG18" s="48">
        <f t="shared" si="8"/>
        <v>13458836</v>
      </c>
      <c r="BH18" s="48">
        <f t="shared" si="8"/>
        <v>217021</v>
      </c>
      <c r="BI18" s="48">
        <f t="shared" si="9"/>
        <v>19500133</v>
      </c>
      <c r="BJ18" s="51">
        <f t="shared" si="10"/>
        <v>134.88087678888866</v>
      </c>
      <c r="BK18" s="12"/>
      <c r="BL18" s="1">
        <f t="shared" si="11"/>
        <v>2343021</v>
      </c>
      <c r="BM18" s="53">
        <f t="shared" si="12"/>
        <v>9217014</v>
      </c>
      <c r="BN18" s="48">
        <f t="shared" si="13"/>
        <v>5824276</v>
      </c>
      <c r="BO18" s="48">
        <f t="shared" si="13"/>
        <v>13458836</v>
      </c>
      <c r="BP18" s="48">
        <f t="shared" si="13"/>
        <v>217021</v>
      </c>
      <c r="BQ18" s="48">
        <f t="shared" si="14"/>
        <v>19500133</v>
      </c>
      <c r="BR18" s="12">
        <f t="shared" si="15"/>
        <v>9217014</v>
      </c>
      <c r="BS18" s="54">
        <f t="shared" si="16"/>
        <v>2.1156670696171234</v>
      </c>
      <c r="BT18" s="12"/>
      <c r="BU18" s="48">
        <f t="shared" si="17"/>
        <v>9217014</v>
      </c>
      <c r="BV18" s="48">
        <f t="shared" si="18"/>
        <v>68638363</v>
      </c>
      <c r="BW18" s="54">
        <f t="shared" si="19"/>
        <v>7.4469196857029836</v>
      </c>
      <c r="BX18" s="12"/>
      <c r="BY18" s="52">
        <f t="shared" si="20"/>
        <v>144573</v>
      </c>
      <c r="BZ18" s="48">
        <f t="shared" si="21"/>
        <v>68638363</v>
      </c>
      <c r="CA18" s="55">
        <f t="shared" si="22"/>
        <v>474.76612507176304</v>
      </c>
      <c r="CB18" s="12"/>
      <c r="CC18" s="48">
        <f t="shared" si="23"/>
        <v>144573</v>
      </c>
      <c r="CD18" s="48">
        <f t="shared" si="24"/>
        <v>162504492</v>
      </c>
      <c r="CE18" s="55">
        <f t="shared" si="25"/>
        <v>1124.030711128634</v>
      </c>
      <c r="CF18" s="12"/>
      <c r="CG18" s="48">
        <f t="shared" si="26"/>
        <v>9217014</v>
      </c>
      <c r="CH18" s="48">
        <f t="shared" si="27"/>
        <v>2343021</v>
      </c>
      <c r="CI18" s="48">
        <f t="shared" si="28"/>
        <v>162504492</v>
      </c>
      <c r="CJ18" s="55">
        <f t="shared" si="29"/>
        <v>17.630926024415281</v>
      </c>
      <c r="CK18" s="46"/>
      <c r="CL18" s="48">
        <f t="shared" si="30"/>
        <v>9217014</v>
      </c>
      <c r="CM18" s="48">
        <f t="shared" si="30"/>
        <v>2343021</v>
      </c>
      <c r="CN18" s="48">
        <f t="shared" si="31"/>
        <v>243573531</v>
      </c>
      <c r="CO18" s="55">
        <f t="shared" si="32"/>
        <v>26.426511991844649</v>
      </c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69" t="s">
        <v>46</v>
      </c>
      <c r="DI18" s="71">
        <v>133957761</v>
      </c>
      <c r="DJ18" s="71">
        <f>+AF16</f>
        <v>32150104</v>
      </c>
      <c r="DK18" s="3">
        <f t="shared" si="33"/>
        <v>-0.75999819823802517</v>
      </c>
      <c r="DL18" s="80"/>
      <c r="DM18" s="81"/>
      <c r="DN18" s="69" t="s">
        <v>46</v>
      </c>
      <c r="DO18" s="71">
        <v>133957761</v>
      </c>
      <c r="DP18" s="71">
        <f>+DJ18</f>
        <v>32150104</v>
      </c>
      <c r="DQ18" s="3">
        <f t="shared" si="34"/>
        <v>-0.75999819823802517</v>
      </c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</row>
    <row r="19" spans="1:133" s="87" customFormat="1" ht="18" customHeight="1" thickBot="1" x14ac:dyDescent="0.25">
      <c r="A19" s="30" t="s">
        <v>57</v>
      </c>
      <c r="B19" s="30">
        <v>442424</v>
      </c>
      <c r="C19" s="30">
        <v>2012</v>
      </c>
      <c r="D19" s="30" t="s">
        <v>57</v>
      </c>
      <c r="E19" s="30">
        <v>442499</v>
      </c>
      <c r="F19" s="30" t="s">
        <v>317</v>
      </c>
      <c r="G19" s="30">
        <v>24787841</v>
      </c>
      <c r="H19" s="30">
        <v>179553493</v>
      </c>
      <c r="I19" s="30">
        <v>38430704</v>
      </c>
      <c r="J19" s="30">
        <v>149686073</v>
      </c>
      <c r="K19" s="30">
        <v>0</v>
      </c>
      <c r="L19" s="30">
        <v>0</v>
      </c>
      <c r="M19" s="30">
        <v>0</v>
      </c>
      <c r="N19" s="30">
        <v>0</v>
      </c>
      <c r="O19" s="30">
        <v>3274783</v>
      </c>
      <c r="P19" s="30">
        <v>4539612</v>
      </c>
      <c r="Q19" s="30">
        <v>12819</v>
      </c>
      <c r="R19" s="30">
        <v>2763244</v>
      </c>
      <c r="S19" s="30">
        <v>1687365</v>
      </c>
      <c r="T19" s="30">
        <v>175934552</v>
      </c>
      <c r="U19" s="30">
        <v>1807140</v>
      </c>
      <c r="V19" s="30">
        <v>185591520</v>
      </c>
      <c r="W19" s="30">
        <v>44657681</v>
      </c>
      <c r="X19" s="30">
        <v>230249201</v>
      </c>
      <c r="Y19" s="30">
        <v>40722317</v>
      </c>
      <c r="Z19" s="30">
        <v>8734665</v>
      </c>
      <c r="AA19" s="30">
        <v>49456982</v>
      </c>
      <c r="AB19" s="30">
        <v>27697217</v>
      </c>
      <c r="AC19" s="30">
        <v>13317985</v>
      </c>
      <c r="AD19" s="30">
        <v>11469856</v>
      </c>
      <c r="AE19" s="30">
        <v>5721965</v>
      </c>
      <c r="AF19" s="30">
        <v>10721901</v>
      </c>
      <c r="AG19" s="30">
        <v>195024</v>
      </c>
      <c r="AH19" s="30">
        <v>58892041</v>
      </c>
      <c r="AI19" s="30">
        <v>3991269</v>
      </c>
      <c r="AJ19" s="30">
        <v>62883310</v>
      </c>
      <c r="AK19" s="30">
        <v>-263631</v>
      </c>
      <c r="AL19" s="30">
        <v>521393</v>
      </c>
      <c r="AM19" s="30">
        <v>13106314</v>
      </c>
      <c r="AN19" s="30">
        <v>1043281</v>
      </c>
      <c r="AO19" s="30">
        <v>1237386</v>
      </c>
      <c r="AP19" s="30">
        <v>7037843</v>
      </c>
      <c r="AQ19" s="30">
        <v>143130</v>
      </c>
      <c r="AR19" s="30">
        <v>120697</v>
      </c>
      <c r="AS19" s="30">
        <v>21614</v>
      </c>
      <c r="AT19" s="30">
        <v>411</v>
      </c>
      <c r="AU19" s="30" t="s">
        <v>321</v>
      </c>
      <c r="AV19" s="31"/>
      <c r="AW19" s="48">
        <f t="shared" si="1"/>
        <v>9318510</v>
      </c>
      <c r="AX19" s="49">
        <f t="shared" si="2"/>
        <v>21759765</v>
      </c>
      <c r="AY19" s="50">
        <f t="shared" si="3"/>
        <v>2.3351120511755634</v>
      </c>
      <c r="AZ19" s="12"/>
      <c r="BA19" s="48">
        <f t="shared" si="4"/>
        <v>143130</v>
      </c>
      <c r="BB19" s="48">
        <f t="shared" si="5"/>
        <v>21759765</v>
      </c>
      <c r="BC19" s="51">
        <f t="shared" si="6"/>
        <v>152.0279815552295</v>
      </c>
      <c r="BD19" s="12"/>
      <c r="BE19" s="52">
        <f t="shared" si="7"/>
        <v>143130</v>
      </c>
      <c r="BF19" s="48">
        <f t="shared" si="8"/>
        <v>5721965</v>
      </c>
      <c r="BG19" s="48">
        <f t="shared" si="8"/>
        <v>10721901</v>
      </c>
      <c r="BH19" s="48">
        <f t="shared" si="8"/>
        <v>195024</v>
      </c>
      <c r="BI19" s="48">
        <f t="shared" si="9"/>
        <v>16638890</v>
      </c>
      <c r="BJ19" s="51">
        <f t="shared" si="10"/>
        <v>116.25019213302592</v>
      </c>
      <c r="BK19" s="12"/>
      <c r="BL19" s="1">
        <f t="shared" si="11"/>
        <v>2280667</v>
      </c>
      <c r="BM19" s="53">
        <f t="shared" si="12"/>
        <v>9318510</v>
      </c>
      <c r="BN19" s="48">
        <f t="shared" si="13"/>
        <v>5721965</v>
      </c>
      <c r="BO19" s="48">
        <f t="shared" si="13"/>
        <v>10721901</v>
      </c>
      <c r="BP19" s="48">
        <f t="shared" si="13"/>
        <v>195024</v>
      </c>
      <c r="BQ19" s="48">
        <f t="shared" si="14"/>
        <v>16638890</v>
      </c>
      <c r="BR19" s="12">
        <f t="shared" si="15"/>
        <v>9318510</v>
      </c>
      <c r="BS19" s="54">
        <f t="shared" si="16"/>
        <v>1.7855740885613687</v>
      </c>
      <c r="BT19" s="12"/>
      <c r="BU19" s="48">
        <f t="shared" si="17"/>
        <v>9318510</v>
      </c>
      <c r="BV19" s="48">
        <f t="shared" si="18"/>
        <v>62625548</v>
      </c>
      <c r="BW19" s="54">
        <f t="shared" si="19"/>
        <v>6.7205538224458632</v>
      </c>
      <c r="BX19" s="12"/>
      <c r="BY19" s="52">
        <f t="shared" si="20"/>
        <v>143130</v>
      </c>
      <c r="BZ19" s="48">
        <f t="shared" si="21"/>
        <v>62625548</v>
      </c>
      <c r="CA19" s="55">
        <f t="shared" si="22"/>
        <v>437.54312862432755</v>
      </c>
      <c r="CB19" s="12"/>
      <c r="CC19" s="48">
        <f t="shared" si="23"/>
        <v>143130</v>
      </c>
      <c r="CD19" s="48">
        <f t="shared" si="24"/>
        <v>153509261</v>
      </c>
      <c r="CE19" s="55">
        <f t="shared" si="25"/>
        <v>1072.5163208272199</v>
      </c>
      <c r="CF19" s="12"/>
      <c r="CG19" s="48">
        <f t="shared" si="26"/>
        <v>9318510</v>
      </c>
      <c r="CH19" s="48">
        <f t="shared" si="27"/>
        <v>2280667</v>
      </c>
      <c r="CI19" s="48">
        <f t="shared" si="28"/>
        <v>153509261</v>
      </c>
      <c r="CJ19" s="55">
        <f t="shared" si="29"/>
        <v>16.473584403515154</v>
      </c>
      <c r="CK19" s="46"/>
      <c r="CL19" s="48">
        <f t="shared" si="30"/>
        <v>9318510</v>
      </c>
      <c r="CM19" s="48">
        <f t="shared" si="30"/>
        <v>2280667</v>
      </c>
      <c r="CN19" s="48">
        <f t="shared" si="31"/>
        <v>234059570</v>
      </c>
      <c r="CO19" s="55">
        <f t="shared" si="32"/>
        <v>25.117703366739963</v>
      </c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69" t="s">
        <v>191</v>
      </c>
      <c r="DI19" s="71">
        <v>9513562</v>
      </c>
      <c r="DJ19" s="85">
        <f>+AG16</f>
        <v>13790664</v>
      </c>
      <c r="DK19" s="3">
        <f t="shared" si="33"/>
        <v>0.44957945299562874</v>
      </c>
      <c r="DL19" s="80"/>
      <c r="DM19" s="81"/>
      <c r="DN19" s="69" t="s">
        <v>191</v>
      </c>
      <c r="DO19" s="85">
        <v>9513562</v>
      </c>
      <c r="DP19" s="85">
        <f>+DJ19</f>
        <v>13790664</v>
      </c>
      <c r="DQ19" s="3">
        <f t="shared" si="34"/>
        <v>0.44957945299562874</v>
      </c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</row>
    <row r="20" spans="1:133" s="45" customFormat="1" ht="18" customHeight="1" thickTop="1" thickBot="1" x14ac:dyDescent="0.25">
      <c r="A20" s="30" t="s">
        <v>57</v>
      </c>
      <c r="B20" s="30">
        <v>442424</v>
      </c>
      <c r="C20" s="30">
        <v>2011</v>
      </c>
      <c r="D20" s="30" t="s">
        <v>57</v>
      </c>
      <c r="E20" s="30">
        <v>442499</v>
      </c>
      <c r="F20" s="30" t="s">
        <v>317</v>
      </c>
      <c r="G20" s="30">
        <v>23736704</v>
      </c>
      <c r="H20" s="30">
        <v>184211509</v>
      </c>
      <c r="I20" s="30">
        <v>41190935</v>
      </c>
      <c r="J20" s="30">
        <v>150069588</v>
      </c>
      <c r="K20" s="30">
        <v>0</v>
      </c>
      <c r="L20" s="30">
        <v>0</v>
      </c>
      <c r="M20" s="30">
        <v>0</v>
      </c>
      <c r="N20" s="30">
        <v>0</v>
      </c>
      <c r="O20" s="30">
        <v>2540450</v>
      </c>
      <c r="P20" s="30">
        <v>4492936</v>
      </c>
      <c r="Q20" s="30">
        <v>0</v>
      </c>
      <c r="R20" s="30">
        <v>2253132</v>
      </c>
      <c r="S20" s="30">
        <v>1092020</v>
      </c>
      <c r="T20" s="30">
        <v>165303624</v>
      </c>
      <c r="U20" s="30">
        <v>1765460</v>
      </c>
      <c r="V20" s="30">
        <v>189005091</v>
      </c>
      <c r="W20" s="30">
        <v>46775891</v>
      </c>
      <c r="X20" s="30">
        <v>235780982</v>
      </c>
      <c r="Y20" s="30">
        <v>31916655</v>
      </c>
      <c r="Z20" s="30">
        <v>7798635</v>
      </c>
      <c r="AA20" s="30">
        <v>39715290</v>
      </c>
      <c r="AB20" s="30">
        <v>21537094</v>
      </c>
      <c r="AC20" s="30">
        <v>5106139</v>
      </c>
      <c r="AD20" s="30">
        <v>18630565</v>
      </c>
      <c r="AE20" s="30">
        <v>7023443</v>
      </c>
      <c r="AF20" s="30">
        <v>12943804</v>
      </c>
      <c r="AG20" s="30">
        <v>86530</v>
      </c>
      <c r="AH20" s="30">
        <v>60219332</v>
      </c>
      <c r="AI20" s="30">
        <v>5698751</v>
      </c>
      <c r="AJ20" s="30">
        <v>65918083</v>
      </c>
      <c r="AK20" s="30">
        <v>738776</v>
      </c>
      <c r="AL20" s="30">
        <v>1273362</v>
      </c>
      <c r="AM20" s="30">
        <v>13192752</v>
      </c>
      <c r="AN20" s="30">
        <v>1069856</v>
      </c>
      <c r="AO20" s="30">
        <v>1226174</v>
      </c>
      <c r="AP20" s="30">
        <v>6913648</v>
      </c>
      <c r="AQ20" s="30">
        <v>143688</v>
      </c>
      <c r="AR20" s="30">
        <v>121251</v>
      </c>
      <c r="AS20" s="30">
        <v>21603</v>
      </c>
      <c r="AT20" s="30">
        <v>421</v>
      </c>
      <c r="AU20" s="30" t="s">
        <v>321</v>
      </c>
      <c r="AV20" s="31"/>
      <c r="AW20" s="48">
        <f t="shared" si="1"/>
        <v>9209678</v>
      </c>
      <c r="AX20" s="49">
        <f t="shared" si="2"/>
        <v>18178196</v>
      </c>
      <c r="AY20" s="50">
        <f t="shared" si="3"/>
        <v>1.9738145025265812</v>
      </c>
      <c r="AZ20" s="12"/>
      <c r="BA20" s="48">
        <f t="shared" si="4"/>
        <v>143688</v>
      </c>
      <c r="BB20" s="48">
        <f t="shared" si="5"/>
        <v>18178196</v>
      </c>
      <c r="BC20" s="51">
        <f t="shared" si="6"/>
        <v>126.5115806469573</v>
      </c>
      <c r="BD20" s="12"/>
      <c r="BE20" s="52">
        <f t="shared" si="7"/>
        <v>143688</v>
      </c>
      <c r="BF20" s="48">
        <f t="shared" si="8"/>
        <v>7023443</v>
      </c>
      <c r="BG20" s="48">
        <f t="shared" si="8"/>
        <v>12943804</v>
      </c>
      <c r="BH20" s="48">
        <f t="shared" si="8"/>
        <v>86530</v>
      </c>
      <c r="BI20" s="48">
        <f t="shared" si="9"/>
        <v>20053777</v>
      </c>
      <c r="BJ20" s="51">
        <f t="shared" si="10"/>
        <v>139.56473052725349</v>
      </c>
      <c r="BK20" s="12"/>
      <c r="BL20" s="1">
        <f t="shared" si="11"/>
        <v>2296030</v>
      </c>
      <c r="BM20" s="53">
        <f t="shared" si="12"/>
        <v>9209678</v>
      </c>
      <c r="BN20" s="48">
        <f t="shared" si="13"/>
        <v>7023443</v>
      </c>
      <c r="BO20" s="48">
        <f t="shared" si="13"/>
        <v>12943804</v>
      </c>
      <c r="BP20" s="48">
        <f t="shared" si="13"/>
        <v>86530</v>
      </c>
      <c r="BQ20" s="48">
        <f t="shared" si="14"/>
        <v>20053777</v>
      </c>
      <c r="BR20" s="12">
        <f t="shared" si="15"/>
        <v>9209678</v>
      </c>
      <c r="BS20" s="54">
        <f t="shared" si="16"/>
        <v>2.17746776814564</v>
      </c>
      <c r="BT20" s="12"/>
      <c r="BU20" s="48">
        <f t="shared" si="17"/>
        <v>9209678</v>
      </c>
      <c r="BV20" s="48">
        <f t="shared" si="18"/>
        <v>63905945</v>
      </c>
      <c r="BW20" s="54">
        <f t="shared" si="19"/>
        <v>6.9389988444764299</v>
      </c>
      <c r="BX20" s="12"/>
      <c r="BY20" s="52">
        <f t="shared" si="20"/>
        <v>143688</v>
      </c>
      <c r="BZ20" s="48">
        <f t="shared" si="21"/>
        <v>63905945</v>
      </c>
      <c r="CA20" s="55">
        <f t="shared" si="22"/>
        <v>444.75492038305219</v>
      </c>
      <c r="CB20" s="12"/>
      <c r="CC20" s="48">
        <f t="shared" si="23"/>
        <v>143688</v>
      </c>
      <c r="CD20" s="48">
        <f t="shared" si="24"/>
        <v>147411716</v>
      </c>
      <c r="CE20" s="55">
        <f t="shared" si="25"/>
        <v>1025.9152886810311</v>
      </c>
      <c r="CF20" s="12"/>
      <c r="CG20" s="48">
        <f t="shared" si="26"/>
        <v>9209678</v>
      </c>
      <c r="CH20" s="48">
        <f t="shared" si="27"/>
        <v>2296030</v>
      </c>
      <c r="CI20" s="48">
        <f t="shared" si="28"/>
        <v>147411716</v>
      </c>
      <c r="CJ20" s="55">
        <f t="shared" si="29"/>
        <v>16.006174808717525</v>
      </c>
      <c r="CK20" s="46"/>
      <c r="CL20" s="48">
        <f t="shared" si="30"/>
        <v>9209678</v>
      </c>
      <c r="CM20" s="48">
        <f t="shared" si="30"/>
        <v>2296030</v>
      </c>
      <c r="CN20" s="48">
        <f t="shared" si="31"/>
        <v>233123110</v>
      </c>
      <c r="CO20" s="55">
        <f t="shared" si="32"/>
        <v>25.312840470644034</v>
      </c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88" t="s">
        <v>198</v>
      </c>
      <c r="DI20" s="89">
        <f>SUM(DI14:DI19)</f>
        <v>847612091</v>
      </c>
      <c r="DJ20" s="89">
        <f>SUM(DJ14:DJ19)</f>
        <v>558401144</v>
      </c>
      <c r="DK20" s="3">
        <f t="shared" si="33"/>
        <v>-0.3412067266039035</v>
      </c>
      <c r="DL20" s="90">
        <f>+CI16</f>
        <v>558401144</v>
      </c>
      <c r="DM20" s="91" t="s">
        <v>204</v>
      </c>
      <c r="DN20" s="88" t="s">
        <v>198</v>
      </c>
      <c r="DO20" s="89">
        <f>SUM(DO14:DO19)</f>
        <v>847612091</v>
      </c>
      <c r="DP20" s="89">
        <f>SUM(DP14:DP19)</f>
        <v>488587190</v>
      </c>
      <c r="DQ20" s="3">
        <f t="shared" si="34"/>
        <v>-0.423572179788549</v>
      </c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</row>
    <row r="21" spans="1:133" s="45" customFormat="1" ht="18" customHeight="1" thickTop="1" x14ac:dyDescent="0.2">
      <c r="A21" s="30" t="s">
        <v>57</v>
      </c>
      <c r="B21" s="30">
        <v>442424</v>
      </c>
      <c r="C21" s="30">
        <v>2010</v>
      </c>
      <c r="D21" s="30" t="s">
        <v>57</v>
      </c>
      <c r="E21" s="30">
        <v>442499</v>
      </c>
      <c r="F21" s="30" t="s">
        <v>317</v>
      </c>
      <c r="G21" s="30">
        <v>22528184</v>
      </c>
      <c r="H21" s="30">
        <v>172144630</v>
      </c>
      <c r="I21" s="30">
        <v>41278716</v>
      </c>
      <c r="J21" s="30">
        <v>134764482</v>
      </c>
      <c r="K21" s="30">
        <v>0</v>
      </c>
      <c r="L21" s="30">
        <v>0</v>
      </c>
      <c r="M21" s="30">
        <v>0</v>
      </c>
      <c r="N21" s="30">
        <v>0</v>
      </c>
      <c r="O21" s="30">
        <v>2438275</v>
      </c>
      <c r="P21" s="30">
        <v>4029265</v>
      </c>
      <c r="Q21" s="30">
        <v>0</v>
      </c>
      <c r="R21" s="30">
        <v>140536</v>
      </c>
      <c r="S21" s="30">
        <v>401811</v>
      </c>
      <c r="T21" s="30">
        <v>200488531</v>
      </c>
      <c r="U21" s="30">
        <v>1639671</v>
      </c>
      <c r="V21" s="30">
        <v>174723441</v>
      </c>
      <c r="W21" s="30">
        <v>45709792</v>
      </c>
      <c r="X21" s="30">
        <v>220433233</v>
      </c>
      <c r="Y21" s="30">
        <v>36031547</v>
      </c>
      <c r="Z21" s="30">
        <v>8186693</v>
      </c>
      <c r="AA21" s="30">
        <v>44218240</v>
      </c>
      <c r="AB21" s="30">
        <v>26526053</v>
      </c>
      <c r="AC21" s="30">
        <v>5071197</v>
      </c>
      <c r="AD21" s="30">
        <v>17456987</v>
      </c>
      <c r="AE21" s="30">
        <v>6515989</v>
      </c>
      <c r="AF21" s="30">
        <v>11080709</v>
      </c>
      <c r="AG21" s="30">
        <v>351595</v>
      </c>
      <c r="AH21" s="30">
        <v>55006756</v>
      </c>
      <c r="AI21" s="30">
        <v>5982082</v>
      </c>
      <c r="AJ21" s="30">
        <v>60988838</v>
      </c>
      <c r="AK21" s="30">
        <v>639456</v>
      </c>
      <c r="AL21" s="30">
        <v>1045456</v>
      </c>
      <c r="AM21" s="30">
        <v>13162216</v>
      </c>
      <c r="AN21" s="30">
        <v>1057476</v>
      </c>
      <c r="AO21" s="30">
        <v>1221754</v>
      </c>
      <c r="AP21" s="30">
        <v>6364080</v>
      </c>
      <c r="AQ21" s="30">
        <v>145632</v>
      </c>
      <c r="AR21" s="30">
        <v>121235</v>
      </c>
      <c r="AS21" s="30">
        <v>21489</v>
      </c>
      <c r="AT21" s="30">
        <v>424</v>
      </c>
      <c r="AU21" s="30" t="s">
        <v>321</v>
      </c>
      <c r="AV21" s="31"/>
      <c r="AW21" s="48">
        <f t="shared" si="1"/>
        <v>8643310</v>
      </c>
      <c r="AX21" s="49">
        <f t="shared" si="2"/>
        <v>17692187</v>
      </c>
      <c r="AY21" s="50">
        <f t="shared" si="3"/>
        <v>2.046922648846333</v>
      </c>
      <c r="AZ21" s="12"/>
      <c r="BA21" s="48">
        <f t="shared" si="4"/>
        <v>145632</v>
      </c>
      <c r="BB21" s="48">
        <f t="shared" si="5"/>
        <v>17692187</v>
      </c>
      <c r="BC21" s="51">
        <f t="shared" si="6"/>
        <v>121.48557322566469</v>
      </c>
      <c r="BD21" s="12"/>
      <c r="BE21" s="52">
        <f t="shared" si="7"/>
        <v>145632</v>
      </c>
      <c r="BF21" s="48">
        <f t="shared" si="8"/>
        <v>6515989</v>
      </c>
      <c r="BG21" s="48">
        <f t="shared" si="8"/>
        <v>11080709</v>
      </c>
      <c r="BH21" s="48">
        <f t="shared" si="8"/>
        <v>351595</v>
      </c>
      <c r="BI21" s="48">
        <f t="shared" si="9"/>
        <v>17948293</v>
      </c>
      <c r="BJ21" s="51">
        <f t="shared" si="10"/>
        <v>123.24415650406505</v>
      </c>
      <c r="BK21" s="12"/>
      <c r="BL21" s="1">
        <f t="shared" si="11"/>
        <v>2279230</v>
      </c>
      <c r="BM21" s="53">
        <f t="shared" si="12"/>
        <v>8643310</v>
      </c>
      <c r="BN21" s="48">
        <f t="shared" si="13"/>
        <v>6515989</v>
      </c>
      <c r="BO21" s="48">
        <f t="shared" si="13"/>
        <v>11080709</v>
      </c>
      <c r="BP21" s="48">
        <f t="shared" si="13"/>
        <v>351595</v>
      </c>
      <c r="BQ21" s="48">
        <f t="shared" si="14"/>
        <v>17948293</v>
      </c>
      <c r="BR21" s="12">
        <f t="shared" si="15"/>
        <v>8643310</v>
      </c>
      <c r="BS21" s="54">
        <f t="shared" si="16"/>
        <v>2.0765531954771959</v>
      </c>
      <c r="BT21" s="12"/>
      <c r="BU21" s="48">
        <f t="shared" si="17"/>
        <v>8643310</v>
      </c>
      <c r="BV21" s="48">
        <f t="shared" si="18"/>
        <v>59303926</v>
      </c>
      <c r="BW21" s="54">
        <f t="shared" si="19"/>
        <v>6.8612517658165677</v>
      </c>
      <c r="BX21" s="12"/>
      <c r="BY21" s="52">
        <f t="shared" si="20"/>
        <v>145632</v>
      </c>
      <c r="BZ21" s="48">
        <f t="shared" si="21"/>
        <v>59303926</v>
      </c>
      <c r="CA21" s="55">
        <f t="shared" si="22"/>
        <v>407.21768567347834</v>
      </c>
      <c r="CB21" s="12"/>
      <c r="CC21" s="48">
        <f t="shared" si="23"/>
        <v>145632</v>
      </c>
      <c r="CD21" s="48">
        <f t="shared" si="24"/>
        <v>143998643</v>
      </c>
      <c r="CE21" s="55">
        <f t="shared" si="25"/>
        <v>988.78435371346961</v>
      </c>
      <c r="CF21" s="12"/>
      <c r="CG21" s="48">
        <f t="shared" si="26"/>
        <v>8643310</v>
      </c>
      <c r="CH21" s="48">
        <f t="shared" si="27"/>
        <v>2279230</v>
      </c>
      <c r="CI21" s="48">
        <f t="shared" si="28"/>
        <v>143998643</v>
      </c>
      <c r="CJ21" s="55">
        <f t="shared" si="29"/>
        <v>16.660127080944683</v>
      </c>
      <c r="CK21" s="46"/>
      <c r="CL21" s="48">
        <f t="shared" si="30"/>
        <v>8643310</v>
      </c>
      <c r="CM21" s="48">
        <f t="shared" si="30"/>
        <v>2279230</v>
      </c>
      <c r="CN21" s="48">
        <f t="shared" si="31"/>
        <v>229667394</v>
      </c>
      <c r="CO21" s="55">
        <f t="shared" si="32"/>
        <v>26.57169464013208</v>
      </c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66" t="s">
        <v>196</v>
      </c>
      <c r="DI21" s="71"/>
      <c r="DJ21" s="46"/>
      <c r="DK21" s="80"/>
      <c r="DL21" s="46"/>
      <c r="DM21" s="47"/>
      <c r="DN21" s="92" t="s">
        <v>205</v>
      </c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</row>
    <row r="22" spans="1:133" s="45" customFormat="1" ht="18" customHeight="1" x14ac:dyDescent="0.2">
      <c r="A22" s="30" t="s">
        <v>57</v>
      </c>
      <c r="B22" s="30">
        <v>442424</v>
      </c>
      <c r="C22" s="30">
        <v>2009</v>
      </c>
      <c r="D22" s="30" t="s">
        <v>57</v>
      </c>
      <c r="E22" s="30">
        <v>442499</v>
      </c>
      <c r="F22" s="30" t="s">
        <v>317</v>
      </c>
      <c r="G22" s="30">
        <v>20894304</v>
      </c>
      <c r="H22" s="30">
        <v>144033910</v>
      </c>
      <c r="I22" s="30">
        <v>25761729</v>
      </c>
      <c r="J22" s="30">
        <v>115696686</v>
      </c>
      <c r="K22" s="30">
        <v>0</v>
      </c>
      <c r="L22" s="30">
        <v>0</v>
      </c>
      <c r="M22" s="30">
        <v>0</v>
      </c>
      <c r="N22" s="30">
        <v>0</v>
      </c>
      <c r="O22" s="30">
        <v>1946064</v>
      </c>
      <c r="P22" s="30">
        <v>3269389</v>
      </c>
      <c r="Q22" s="30">
        <v>0</v>
      </c>
      <c r="R22" s="30">
        <v>0</v>
      </c>
      <c r="S22" s="30">
        <v>518644</v>
      </c>
      <c r="T22" s="30">
        <v>184907761</v>
      </c>
      <c r="U22" s="30">
        <v>1511303</v>
      </c>
      <c r="V22" s="30">
        <v>145979974</v>
      </c>
      <c r="W22" s="30">
        <v>29549762</v>
      </c>
      <c r="X22" s="30">
        <v>175529736</v>
      </c>
      <c r="Y22" s="30">
        <v>17298135</v>
      </c>
      <c r="Z22" s="30">
        <v>4613305</v>
      </c>
      <c r="AA22" s="30">
        <v>21911440</v>
      </c>
      <c r="AB22" s="30">
        <v>9252603</v>
      </c>
      <c r="AC22" s="30">
        <v>4947043</v>
      </c>
      <c r="AD22" s="30">
        <v>15947261</v>
      </c>
      <c r="AE22" s="30">
        <v>6268907</v>
      </c>
      <c r="AF22" s="30">
        <v>10369824</v>
      </c>
      <c r="AG22" s="30">
        <v>263951</v>
      </c>
      <c r="AH22" s="30">
        <v>46539368</v>
      </c>
      <c r="AI22" s="30">
        <v>5493762</v>
      </c>
      <c r="AJ22" s="30">
        <v>52033130</v>
      </c>
      <c r="AK22" s="30">
        <v>656797</v>
      </c>
      <c r="AL22" s="30">
        <v>1424169</v>
      </c>
      <c r="AM22" s="30">
        <v>12197293</v>
      </c>
      <c r="AN22" s="30">
        <v>1075116</v>
      </c>
      <c r="AO22" s="30">
        <v>1212778</v>
      </c>
      <c r="AP22" s="30">
        <v>4051352</v>
      </c>
      <c r="AQ22" s="30">
        <v>143813</v>
      </c>
      <c r="AR22" s="30">
        <v>121217</v>
      </c>
      <c r="AS22" s="30">
        <v>21287</v>
      </c>
      <c r="AT22" s="30">
        <v>429</v>
      </c>
      <c r="AU22" s="30" t="s">
        <v>321</v>
      </c>
      <c r="AV22" s="31"/>
      <c r="AW22" s="48">
        <f t="shared" si="1"/>
        <v>6339246</v>
      </c>
      <c r="AX22" s="49">
        <f t="shared" si="2"/>
        <v>12658837</v>
      </c>
      <c r="AY22" s="50">
        <f t="shared" si="3"/>
        <v>1.9968994735336032</v>
      </c>
      <c r="AZ22" s="12"/>
      <c r="BA22" s="48">
        <f t="shared" si="4"/>
        <v>143813</v>
      </c>
      <c r="BB22" s="48">
        <f t="shared" si="5"/>
        <v>12658837</v>
      </c>
      <c r="BC22" s="51">
        <f t="shared" si="6"/>
        <v>88.022897790881217</v>
      </c>
      <c r="BD22" s="12"/>
      <c r="BE22" s="52">
        <f t="shared" si="7"/>
        <v>143813</v>
      </c>
      <c r="BF22" s="48">
        <f t="shared" si="8"/>
        <v>6268907</v>
      </c>
      <c r="BG22" s="48">
        <f t="shared" si="8"/>
        <v>10369824</v>
      </c>
      <c r="BH22" s="48">
        <f t="shared" si="8"/>
        <v>263951</v>
      </c>
      <c r="BI22" s="48">
        <f t="shared" si="9"/>
        <v>16902682</v>
      </c>
      <c r="BJ22" s="51">
        <f t="shared" si="10"/>
        <v>117.53236494614534</v>
      </c>
      <c r="BK22" s="12"/>
      <c r="BL22" s="1">
        <f t="shared" si="11"/>
        <v>2287894</v>
      </c>
      <c r="BM22" s="53">
        <f t="shared" si="12"/>
        <v>6339246</v>
      </c>
      <c r="BN22" s="48">
        <f t="shared" si="13"/>
        <v>6268907</v>
      </c>
      <c r="BO22" s="48">
        <f t="shared" si="13"/>
        <v>10369824</v>
      </c>
      <c r="BP22" s="48">
        <f t="shared" si="13"/>
        <v>263951</v>
      </c>
      <c r="BQ22" s="48">
        <f t="shared" si="14"/>
        <v>16902682</v>
      </c>
      <c r="BR22" s="12">
        <f t="shared" si="15"/>
        <v>6339246</v>
      </c>
      <c r="BS22" s="54">
        <f t="shared" si="16"/>
        <v>2.6663552731665563</v>
      </c>
      <c r="BT22" s="12"/>
      <c r="BU22" s="48">
        <f t="shared" si="17"/>
        <v>6339246</v>
      </c>
      <c r="BV22" s="48">
        <f t="shared" si="18"/>
        <v>49952164</v>
      </c>
      <c r="BW22" s="54">
        <f t="shared" si="19"/>
        <v>7.8798273485521779</v>
      </c>
      <c r="BX22" s="12"/>
      <c r="BY22" s="52">
        <f t="shared" si="20"/>
        <v>143813</v>
      </c>
      <c r="BZ22" s="48">
        <f t="shared" si="21"/>
        <v>49952164</v>
      </c>
      <c r="CA22" s="55">
        <f t="shared" si="22"/>
        <v>347.34108877500643</v>
      </c>
      <c r="CB22" s="12"/>
      <c r="CC22" s="48">
        <f t="shared" si="23"/>
        <v>143813</v>
      </c>
      <c r="CD22" s="48">
        <f t="shared" si="24"/>
        <v>109660590</v>
      </c>
      <c r="CE22" s="55">
        <f t="shared" si="25"/>
        <v>762.52209466459919</v>
      </c>
      <c r="CF22" s="12"/>
      <c r="CG22" s="48">
        <f t="shared" si="26"/>
        <v>6339246</v>
      </c>
      <c r="CH22" s="48">
        <f t="shared" si="27"/>
        <v>2287894</v>
      </c>
      <c r="CI22" s="48">
        <f t="shared" si="28"/>
        <v>109660590</v>
      </c>
      <c r="CJ22" s="55">
        <f t="shared" si="29"/>
        <v>17.298680316239501</v>
      </c>
      <c r="CK22" s="46"/>
      <c r="CL22" s="48">
        <f t="shared" si="30"/>
        <v>6339246</v>
      </c>
      <c r="CM22" s="48">
        <f t="shared" si="30"/>
        <v>2287894</v>
      </c>
      <c r="CN22" s="48">
        <f t="shared" si="31"/>
        <v>169493640</v>
      </c>
      <c r="CO22" s="55">
        <f t="shared" si="32"/>
        <v>26.737192404270161</v>
      </c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93" t="s">
        <v>192</v>
      </c>
      <c r="DI22" s="71"/>
      <c r="DJ22" s="94">
        <f>719647045-627621719</f>
        <v>92025326</v>
      </c>
      <c r="DK22" s="46"/>
      <c r="DL22" s="46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</row>
    <row r="23" spans="1:133" s="45" customFormat="1" ht="18" customHeight="1" x14ac:dyDescent="0.2">
      <c r="A23" s="30" t="s">
        <v>57</v>
      </c>
      <c r="B23" s="30">
        <v>442424</v>
      </c>
      <c r="C23" s="30">
        <v>2008</v>
      </c>
      <c r="D23" s="30" t="s">
        <v>57</v>
      </c>
      <c r="E23" s="30">
        <v>442499</v>
      </c>
      <c r="F23" s="30" t="s">
        <v>317</v>
      </c>
      <c r="G23" s="30">
        <v>21018608</v>
      </c>
      <c r="H23" s="30">
        <v>151166563</v>
      </c>
      <c r="I23" s="30">
        <v>26263404</v>
      </c>
      <c r="J23" s="30">
        <v>126166315</v>
      </c>
      <c r="K23" s="30">
        <v>0</v>
      </c>
      <c r="L23" s="30">
        <v>0</v>
      </c>
      <c r="M23" s="30">
        <v>0</v>
      </c>
      <c r="N23" s="30">
        <v>0</v>
      </c>
      <c r="O23" s="30">
        <v>2160131</v>
      </c>
      <c r="P23" s="30">
        <v>3556274</v>
      </c>
      <c r="Q23" s="30">
        <v>0</v>
      </c>
      <c r="R23" s="30">
        <v>21774</v>
      </c>
      <c r="S23" s="30">
        <v>204562</v>
      </c>
      <c r="T23" s="30">
        <v>179080665</v>
      </c>
      <c r="U23" s="30">
        <v>1658677</v>
      </c>
      <c r="V23" s="30">
        <v>153348468</v>
      </c>
      <c r="W23" s="30">
        <v>30024240</v>
      </c>
      <c r="X23" s="30">
        <v>183372708</v>
      </c>
      <c r="Y23" s="30">
        <v>15797788</v>
      </c>
      <c r="Z23" s="30">
        <v>4953213</v>
      </c>
      <c r="AA23" s="30">
        <v>20751001</v>
      </c>
      <c r="AB23" s="30">
        <v>7629380</v>
      </c>
      <c r="AC23" s="30">
        <v>5037612</v>
      </c>
      <c r="AD23" s="30">
        <v>15980996</v>
      </c>
      <c r="AE23" s="30">
        <v>5870920</v>
      </c>
      <c r="AF23" s="30">
        <v>9288034</v>
      </c>
      <c r="AG23" s="30">
        <v>68934</v>
      </c>
      <c r="AH23" s="30">
        <v>69832647</v>
      </c>
      <c r="AI23" s="30">
        <v>5625487</v>
      </c>
      <c r="AJ23" s="30">
        <v>75458134</v>
      </c>
      <c r="AK23" s="30">
        <v>617876</v>
      </c>
      <c r="AL23" s="30">
        <v>1518357</v>
      </c>
      <c r="AM23" s="30">
        <v>12744432</v>
      </c>
      <c r="AN23" s="30">
        <v>1079837</v>
      </c>
      <c r="AO23" s="30">
        <v>1240324</v>
      </c>
      <c r="AP23" s="30">
        <v>6737333</v>
      </c>
      <c r="AQ23" s="30">
        <v>141530</v>
      </c>
      <c r="AR23" s="30">
        <v>119300</v>
      </c>
      <c r="AS23" s="30">
        <v>20968</v>
      </c>
      <c r="AT23" s="30">
        <v>431</v>
      </c>
      <c r="AU23" s="30" t="s">
        <v>321</v>
      </c>
      <c r="AV23" s="31"/>
      <c r="AW23" s="48">
        <f>+AN23+AO23+AP23</f>
        <v>9057494</v>
      </c>
      <c r="AX23" s="49">
        <f>+AA23-AB23</f>
        <v>13121621</v>
      </c>
      <c r="AY23" s="50">
        <f>IF(AW23=0,0,IF(AX23=0,0,AX23/AW23))</f>
        <v>1.4487032505900639</v>
      </c>
      <c r="AZ23" s="12"/>
      <c r="BA23" s="48">
        <f>+AQ23</f>
        <v>141530</v>
      </c>
      <c r="BB23" s="48">
        <f>+AX23</f>
        <v>13121621</v>
      </c>
      <c r="BC23" s="51">
        <f>IF(BA23=0,0,IF(BB23=0,0,BB23/BA23))</f>
        <v>92.712647495230698</v>
      </c>
      <c r="BD23" s="12"/>
      <c r="BE23" s="52">
        <f>+AQ23</f>
        <v>141530</v>
      </c>
      <c r="BF23" s="48">
        <f>+AE23</f>
        <v>5870920</v>
      </c>
      <c r="BG23" s="48">
        <f>+AF23</f>
        <v>9288034</v>
      </c>
      <c r="BH23" s="48">
        <f>+AG23</f>
        <v>68934</v>
      </c>
      <c r="BI23" s="48">
        <f>SUM(BF23:BH23)</f>
        <v>15227888</v>
      </c>
      <c r="BJ23" s="51">
        <f>IF(BE23=0,0,IF(BI23=0,0,BI23/BE23))</f>
        <v>107.59477142655267</v>
      </c>
      <c r="BK23" s="12"/>
      <c r="BL23" s="1">
        <f>AO23+AN23</f>
        <v>2320161</v>
      </c>
      <c r="BM23" s="53">
        <f>+AN23+AO23+AP23</f>
        <v>9057494</v>
      </c>
      <c r="BN23" s="48">
        <f>+AE23</f>
        <v>5870920</v>
      </c>
      <c r="BO23" s="48">
        <f>+AF23</f>
        <v>9288034</v>
      </c>
      <c r="BP23" s="48">
        <f>+AG23</f>
        <v>68934</v>
      </c>
      <c r="BQ23" s="48">
        <f>SUM(BN23:BP23)</f>
        <v>15227888</v>
      </c>
      <c r="BR23" s="12">
        <f>+BM23</f>
        <v>9057494</v>
      </c>
      <c r="BS23" s="54">
        <f>+IF(BQ23=0,0,IF(BR23=0,0,BQ23/BR23))</f>
        <v>1.681247373721694</v>
      </c>
      <c r="BT23" s="12"/>
      <c r="BU23" s="48">
        <f>+AN23+AO23+AP23</f>
        <v>9057494</v>
      </c>
      <c r="BV23" s="48">
        <f>+(AJ23)-AK23-AL23</f>
        <v>73321901</v>
      </c>
      <c r="BW23" s="54">
        <f>IF(BU23=0,0,IF(BV23=0,0,BV23/BU23))</f>
        <v>8.0951641811741748</v>
      </c>
      <c r="BX23" s="12"/>
      <c r="BY23" s="52">
        <f>+AQ23</f>
        <v>141530</v>
      </c>
      <c r="BZ23" s="48">
        <f>+AJ23-AK23-AL23</f>
        <v>73321901</v>
      </c>
      <c r="CA23" s="55">
        <f>IF(BY23=0,0,IF(BZ23=0,0,BZ23/BY23))</f>
        <v>518.06614145410867</v>
      </c>
      <c r="CB23" s="12"/>
      <c r="CC23" s="48">
        <f>+AQ23</f>
        <v>141530</v>
      </c>
      <c r="CD23" s="48">
        <f>+(AJ23-AK23-AL23)+(AC23+AD23)+(AA23)+(AE23+AF23+AG23)</f>
        <v>130319398</v>
      </c>
      <c r="CE23" s="55">
        <f>IF(CC23=0,0,IF(CD23=0,0,CD23/CC23))</f>
        <v>920.7899243976542</v>
      </c>
      <c r="CF23" s="12"/>
      <c r="CG23" s="48">
        <f>+AN23+AO23+AP23</f>
        <v>9057494</v>
      </c>
      <c r="CH23" s="48">
        <f>+AN23+AO23</f>
        <v>2320161</v>
      </c>
      <c r="CI23" s="48">
        <f>+(AJ23-AK23-AL23)+(AC23+AD23)+(AA23)+(AE23+AF23+AG23)</f>
        <v>130319398</v>
      </c>
      <c r="CJ23" s="55">
        <f>IF(CG23=0,0,IF(CI23=0,0,CI23/CG23))</f>
        <v>14.388019246824785</v>
      </c>
      <c r="CK23" s="46"/>
      <c r="CL23" s="48">
        <f>CG23</f>
        <v>9057494</v>
      </c>
      <c r="CM23" s="48">
        <f>CH23</f>
        <v>2320161</v>
      </c>
      <c r="CN23" s="48">
        <f>(AJ23-AK23-AL23)+(AC23+AD23)+(AA23)+(AE23+AF23+AG23)+(X23-Q23-N23-K23-J23)</f>
        <v>187525791</v>
      </c>
      <c r="CO23" s="55">
        <f>IF(CL23=0,0,IF(CN23=0,0,CN23/CL23))</f>
        <v>20.703937645445858</v>
      </c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93" t="s">
        <v>193</v>
      </c>
      <c r="DI23" s="71"/>
      <c r="DJ23" s="95">
        <f>617026812-171470850</f>
        <v>445555962</v>
      </c>
      <c r="DK23" s="46"/>
      <c r="DL23" s="46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</row>
    <row r="24" spans="1:133" s="45" customFormat="1" ht="18" customHeight="1" x14ac:dyDescent="0.2">
      <c r="A24" s="30" t="s">
        <v>57</v>
      </c>
      <c r="B24" s="30">
        <v>442424</v>
      </c>
      <c r="C24" s="30">
        <v>2007</v>
      </c>
      <c r="D24" s="30" t="s">
        <v>57</v>
      </c>
      <c r="E24" s="30">
        <v>442499</v>
      </c>
      <c r="F24" s="30" t="s">
        <v>317</v>
      </c>
      <c r="G24" s="30">
        <v>21813788</v>
      </c>
      <c r="H24" s="30">
        <v>138537413</v>
      </c>
      <c r="I24" s="30">
        <v>31496706</v>
      </c>
      <c r="J24" s="30">
        <v>116590884</v>
      </c>
      <c r="K24" s="30">
        <v>0</v>
      </c>
      <c r="L24" s="30">
        <v>0</v>
      </c>
      <c r="M24" s="30">
        <v>0</v>
      </c>
      <c r="N24" s="30">
        <v>0</v>
      </c>
      <c r="O24" s="30">
        <v>1886770</v>
      </c>
      <c r="P24" s="30">
        <v>3001311</v>
      </c>
      <c r="Q24" s="30">
        <v>0</v>
      </c>
      <c r="R24" s="30">
        <v>0</v>
      </c>
      <c r="S24" s="30">
        <v>0</v>
      </c>
      <c r="T24" s="30">
        <v>255052019</v>
      </c>
      <c r="U24" s="30">
        <v>1459843</v>
      </c>
      <c r="V24" s="30">
        <v>140424183</v>
      </c>
      <c r="W24" s="30">
        <v>34498017</v>
      </c>
      <c r="X24" s="30">
        <v>174922200</v>
      </c>
      <c r="Y24" s="30">
        <v>12940414</v>
      </c>
      <c r="Z24" s="30">
        <v>5057901</v>
      </c>
      <c r="AA24" s="30">
        <v>17998315</v>
      </c>
      <c r="AB24" s="30">
        <v>5917216</v>
      </c>
      <c r="AC24" s="30">
        <v>5040644</v>
      </c>
      <c r="AD24" s="30">
        <v>16773144</v>
      </c>
      <c r="AE24" s="30">
        <v>5982029</v>
      </c>
      <c r="AF24" s="30">
        <v>7468791</v>
      </c>
      <c r="AG24" s="30">
        <v>159065</v>
      </c>
      <c r="AH24" s="30">
        <v>41111527</v>
      </c>
      <c r="AI24" s="30">
        <v>5827087</v>
      </c>
      <c r="AJ24" s="30">
        <v>46938614</v>
      </c>
      <c r="AK24" s="30">
        <v>833883</v>
      </c>
      <c r="AL24" s="30">
        <v>2509805</v>
      </c>
      <c r="AM24" s="30">
        <v>12951059</v>
      </c>
      <c r="AN24" s="30">
        <v>1051453</v>
      </c>
      <c r="AO24" s="30">
        <v>1244930</v>
      </c>
      <c r="AP24" s="30">
        <v>6622051</v>
      </c>
      <c r="AQ24" s="30">
        <v>140724</v>
      </c>
      <c r="AR24" s="30">
        <v>118870</v>
      </c>
      <c r="AS24" s="30">
        <v>20630</v>
      </c>
      <c r="AT24" s="30">
        <v>435</v>
      </c>
      <c r="AU24" s="30" t="s">
        <v>321</v>
      </c>
      <c r="AV24" s="31"/>
      <c r="AW24" s="48">
        <f t="shared" si="1"/>
        <v>8918434</v>
      </c>
      <c r="AX24" s="49">
        <f t="shared" si="2"/>
        <v>12081099</v>
      </c>
      <c r="AY24" s="50">
        <f t="shared" si="3"/>
        <v>1.3546211139758393</v>
      </c>
      <c r="AZ24" s="12"/>
      <c r="BA24" s="48">
        <f t="shared" si="4"/>
        <v>140724</v>
      </c>
      <c r="BB24" s="48">
        <f t="shared" si="5"/>
        <v>12081099</v>
      </c>
      <c r="BC24" s="51">
        <f t="shared" si="6"/>
        <v>85.849599215485625</v>
      </c>
      <c r="BD24" s="12"/>
      <c r="BE24" s="52">
        <f t="shared" si="7"/>
        <v>140724</v>
      </c>
      <c r="BF24" s="48">
        <f t="shared" si="8"/>
        <v>5982029</v>
      </c>
      <c r="BG24" s="48">
        <f t="shared" si="8"/>
        <v>7468791</v>
      </c>
      <c r="BH24" s="48">
        <f t="shared" si="8"/>
        <v>159065</v>
      </c>
      <c r="BI24" s="48">
        <f t="shared" si="9"/>
        <v>13609885</v>
      </c>
      <c r="BJ24" s="51">
        <f t="shared" si="10"/>
        <v>96.713318268383503</v>
      </c>
      <c r="BK24" s="12"/>
      <c r="BL24" s="1">
        <f t="shared" si="11"/>
        <v>2296383</v>
      </c>
      <c r="BM24" s="53">
        <f t="shared" si="12"/>
        <v>8918434</v>
      </c>
      <c r="BN24" s="48">
        <f t="shared" si="13"/>
        <v>5982029</v>
      </c>
      <c r="BO24" s="48">
        <f t="shared" si="13"/>
        <v>7468791</v>
      </c>
      <c r="BP24" s="48">
        <f t="shared" si="13"/>
        <v>159065</v>
      </c>
      <c r="BQ24" s="48">
        <f t="shared" si="14"/>
        <v>13609885</v>
      </c>
      <c r="BR24" s="12">
        <f t="shared" si="15"/>
        <v>8918434</v>
      </c>
      <c r="BS24" s="54">
        <f t="shared" si="16"/>
        <v>1.5260397733503437</v>
      </c>
      <c r="BT24" s="12"/>
      <c r="BU24" s="48">
        <f t="shared" si="17"/>
        <v>8918434</v>
      </c>
      <c r="BV24" s="48">
        <f t="shared" si="18"/>
        <v>43594926</v>
      </c>
      <c r="BW24" s="54">
        <f t="shared" si="19"/>
        <v>4.8881817144130908</v>
      </c>
      <c r="BX24" s="12"/>
      <c r="BY24" s="52">
        <f t="shared" si="20"/>
        <v>140724</v>
      </c>
      <c r="BZ24" s="48">
        <f t="shared" si="21"/>
        <v>43594926</v>
      </c>
      <c r="CA24" s="55">
        <f t="shared" si="22"/>
        <v>309.79027031636394</v>
      </c>
      <c r="CB24" s="12"/>
      <c r="CC24" s="48">
        <f t="shared" si="23"/>
        <v>140724</v>
      </c>
      <c r="CD24" s="48">
        <f t="shared" si="24"/>
        <v>97016914</v>
      </c>
      <c r="CE24" s="55">
        <f t="shared" si="25"/>
        <v>689.41270856428184</v>
      </c>
      <c r="CF24" s="12"/>
      <c r="CG24" s="48">
        <f t="shared" si="26"/>
        <v>8918434</v>
      </c>
      <c r="CH24" s="48">
        <f t="shared" si="27"/>
        <v>2296383</v>
      </c>
      <c r="CI24" s="48">
        <f t="shared" si="28"/>
        <v>97016914</v>
      </c>
      <c r="CJ24" s="55">
        <f t="shared" si="29"/>
        <v>10.878245440847575</v>
      </c>
      <c r="CK24" s="46"/>
      <c r="CL24" s="48">
        <f t="shared" si="30"/>
        <v>8918434</v>
      </c>
      <c r="CM24" s="48">
        <f t="shared" si="30"/>
        <v>2296383</v>
      </c>
      <c r="CN24" s="48">
        <f t="shared" si="31"/>
        <v>155348230</v>
      </c>
      <c r="CO24" s="55">
        <f t="shared" si="32"/>
        <v>17.418778902215344</v>
      </c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93" t="s">
        <v>194</v>
      </c>
      <c r="DI24" s="71"/>
      <c r="DJ24" s="96">
        <f>3109575179-2966575137</f>
        <v>143000042</v>
      </c>
      <c r="DK24" s="46"/>
      <c r="DL24" s="46"/>
      <c r="DM24" s="47"/>
      <c r="DN24" s="120" t="str">
        <f ca="1">CELL("filename")</f>
        <v>I:\2016 Cases\160021 - FPL Rate Case\Discovery\OPC\PODs\OPC's 2nd POD No. 68\[160021 - OPC's 2nd POD No. 68 - Attachment 1.xlsx]Raw Data Op Costs FPL 2005-2014</v>
      </c>
      <c r="DO24" s="120"/>
      <c r="DP24" s="120"/>
      <c r="DQ24" s="120"/>
      <c r="DR24" s="120"/>
      <c r="DS24" s="120"/>
      <c r="DT24" s="120"/>
      <c r="DU24" s="120"/>
      <c r="DV24" s="120"/>
      <c r="DW24" s="47"/>
      <c r="DX24" s="47"/>
      <c r="DY24" s="47"/>
      <c r="DZ24" s="47"/>
      <c r="EA24" s="47"/>
      <c r="EB24" s="47"/>
      <c r="EC24" s="47"/>
    </row>
    <row r="25" spans="1:133" s="45" customFormat="1" ht="18" customHeight="1" x14ac:dyDescent="0.2">
      <c r="A25" s="30" t="s">
        <v>57</v>
      </c>
      <c r="B25" s="30">
        <v>442424</v>
      </c>
      <c r="C25" s="30">
        <v>2006</v>
      </c>
      <c r="D25" s="30" t="s">
        <v>57</v>
      </c>
      <c r="E25" s="30">
        <v>442499</v>
      </c>
      <c r="F25" s="30" t="s">
        <v>317</v>
      </c>
      <c r="G25" s="30">
        <v>19190627</v>
      </c>
      <c r="H25" s="30">
        <v>131836627</v>
      </c>
      <c r="I25" s="30">
        <v>26609323</v>
      </c>
      <c r="J25" s="30">
        <v>110318076</v>
      </c>
      <c r="K25" s="30">
        <v>0</v>
      </c>
      <c r="L25" s="30">
        <v>0</v>
      </c>
      <c r="M25" s="30">
        <v>0</v>
      </c>
      <c r="N25" s="30">
        <v>0</v>
      </c>
      <c r="O25" s="30">
        <v>1980737</v>
      </c>
      <c r="P25" s="30">
        <v>2946712</v>
      </c>
      <c r="Q25" s="30">
        <v>0</v>
      </c>
      <c r="R25" s="30">
        <v>0</v>
      </c>
      <c r="S25" s="30">
        <v>0</v>
      </c>
      <c r="T25" s="30">
        <v>182834863</v>
      </c>
      <c r="U25" s="30">
        <v>64697</v>
      </c>
      <c r="V25" s="30">
        <v>133817364</v>
      </c>
      <c r="W25" s="30">
        <v>29556035</v>
      </c>
      <c r="X25" s="30">
        <v>163373399</v>
      </c>
      <c r="Y25" s="30">
        <v>13899775</v>
      </c>
      <c r="Z25" s="30">
        <v>4469575</v>
      </c>
      <c r="AA25" s="30">
        <v>18369350</v>
      </c>
      <c r="AB25" s="30">
        <v>6927205</v>
      </c>
      <c r="AC25" s="30">
        <v>4693433</v>
      </c>
      <c r="AD25" s="30">
        <v>14497194</v>
      </c>
      <c r="AE25" s="30">
        <v>5549247</v>
      </c>
      <c r="AF25" s="30">
        <v>9529902</v>
      </c>
      <c r="AG25" s="30">
        <v>395544</v>
      </c>
      <c r="AH25" s="30">
        <v>49304969</v>
      </c>
      <c r="AI25" s="30">
        <v>5255656</v>
      </c>
      <c r="AJ25" s="30">
        <v>54560625</v>
      </c>
      <c r="AK25" s="30">
        <v>816468</v>
      </c>
      <c r="AL25" s="30">
        <v>1399123</v>
      </c>
      <c r="AM25" s="30">
        <v>12907620</v>
      </c>
      <c r="AN25" s="30">
        <v>1011699</v>
      </c>
      <c r="AO25" s="30">
        <v>1206607</v>
      </c>
      <c r="AP25" s="30">
        <v>6782975</v>
      </c>
      <c r="AQ25" s="30">
        <v>139212</v>
      </c>
      <c r="AR25" s="30">
        <v>117596</v>
      </c>
      <c r="AS25" s="30">
        <v>20419</v>
      </c>
      <c r="AT25" s="30">
        <v>451</v>
      </c>
      <c r="AU25" s="30" t="s">
        <v>321</v>
      </c>
      <c r="AV25" s="31"/>
      <c r="AW25" s="48">
        <f t="shared" si="1"/>
        <v>9001281</v>
      </c>
      <c r="AX25" s="49">
        <f t="shared" si="2"/>
        <v>11442145</v>
      </c>
      <c r="AY25" s="50">
        <f t="shared" si="3"/>
        <v>1.2711685147925056</v>
      </c>
      <c r="AZ25" s="12"/>
      <c r="BA25" s="48">
        <f t="shared" si="4"/>
        <v>139212</v>
      </c>
      <c r="BB25" s="48">
        <f t="shared" si="5"/>
        <v>11442145</v>
      </c>
      <c r="BC25" s="51">
        <f t="shared" si="6"/>
        <v>82.192231991494992</v>
      </c>
      <c r="BD25" s="12"/>
      <c r="BE25" s="52">
        <f t="shared" si="7"/>
        <v>139212</v>
      </c>
      <c r="BF25" s="48">
        <f t="shared" si="8"/>
        <v>5549247</v>
      </c>
      <c r="BG25" s="48">
        <f t="shared" si="8"/>
        <v>9529902</v>
      </c>
      <c r="BH25" s="48">
        <f t="shared" si="8"/>
        <v>395544</v>
      </c>
      <c r="BI25" s="48">
        <f t="shared" si="9"/>
        <v>15474693</v>
      </c>
      <c r="BJ25" s="51">
        <f t="shared" si="10"/>
        <v>111.15918886302904</v>
      </c>
      <c r="BK25" s="12"/>
      <c r="BL25" s="1">
        <f t="shared" si="11"/>
        <v>2218306</v>
      </c>
      <c r="BM25" s="53">
        <f t="shared" si="12"/>
        <v>9001281</v>
      </c>
      <c r="BN25" s="48">
        <f t="shared" si="13"/>
        <v>5549247</v>
      </c>
      <c r="BO25" s="48">
        <f t="shared" si="13"/>
        <v>9529902</v>
      </c>
      <c r="BP25" s="48">
        <f t="shared" si="13"/>
        <v>395544</v>
      </c>
      <c r="BQ25" s="48">
        <f t="shared" si="14"/>
        <v>15474693</v>
      </c>
      <c r="BR25" s="12">
        <f t="shared" si="15"/>
        <v>9001281</v>
      </c>
      <c r="BS25" s="54">
        <f t="shared" si="16"/>
        <v>1.7191656387574168</v>
      </c>
      <c r="BT25" s="12"/>
      <c r="BU25" s="48">
        <f t="shared" si="17"/>
        <v>9001281</v>
      </c>
      <c r="BV25" s="48">
        <f t="shared" si="18"/>
        <v>52345034</v>
      </c>
      <c r="BW25" s="54">
        <f t="shared" si="19"/>
        <v>5.8152871796803147</v>
      </c>
      <c r="BX25" s="12"/>
      <c r="BY25" s="52">
        <f t="shared" si="20"/>
        <v>139212</v>
      </c>
      <c r="BZ25" s="48">
        <f t="shared" si="21"/>
        <v>52345034</v>
      </c>
      <c r="CA25" s="55">
        <f t="shared" si="22"/>
        <v>376.00949630778956</v>
      </c>
      <c r="CB25" s="12"/>
      <c r="CC25" s="48">
        <f t="shared" si="23"/>
        <v>139212</v>
      </c>
      <c r="CD25" s="48">
        <f t="shared" si="24"/>
        <v>105379704</v>
      </c>
      <c r="CE25" s="55">
        <f t="shared" si="25"/>
        <v>756.97284716834758</v>
      </c>
      <c r="CF25" s="12"/>
      <c r="CG25" s="48">
        <f t="shared" si="26"/>
        <v>9001281</v>
      </c>
      <c r="CH25" s="48">
        <f t="shared" si="27"/>
        <v>2218306</v>
      </c>
      <c r="CI25" s="48">
        <f t="shared" si="28"/>
        <v>105379704</v>
      </c>
      <c r="CJ25" s="55">
        <f t="shared" si="29"/>
        <v>11.707189676669355</v>
      </c>
      <c r="CK25" s="46"/>
      <c r="CL25" s="48">
        <f t="shared" si="30"/>
        <v>9001281</v>
      </c>
      <c r="CM25" s="48">
        <f t="shared" si="30"/>
        <v>2218306</v>
      </c>
      <c r="CN25" s="48">
        <f t="shared" si="31"/>
        <v>158435027</v>
      </c>
      <c r="CO25" s="55">
        <f t="shared" si="32"/>
        <v>17.601386624859284</v>
      </c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67" t="s">
        <v>199</v>
      </c>
      <c r="DI25" s="71"/>
      <c r="DJ25" s="97">
        <f>SUM(DJ22:DJ24)</f>
        <v>680581330</v>
      </c>
      <c r="DK25" s="46"/>
      <c r="DL25" s="46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</row>
    <row r="26" spans="1:133" s="45" customFormat="1" ht="18" customHeight="1" x14ac:dyDescent="0.2">
      <c r="A26" s="30" t="s">
        <v>57</v>
      </c>
      <c r="B26" s="30">
        <v>442424</v>
      </c>
      <c r="C26" s="30">
        <v>2005</v>
      </c>
      <c r="D26" s="30" t="s">
        <v>57</v>
      </c>
      <c r="E26" s="30">
        <v>442499</v>
      </c>
      <c r="F26" s="30" t="s">
        <v>317</v>
      </c>
      <c r="G26" s="30">
        <v>18482497</v>
      </c>
      <c r="H26" s="30">
        <v>105151662</v>
      </c>
      <c r="I26" s="30">
        <v>21553930</v>
      </c>
      <c r="J26" s="30">
        <v>87988734</v>
      </c>
      <c r="K26" s="30">
        <v>0</v>
      </c>
      <c r="L26" s="30">
        <v>0</v>
      </c>
      <c r="M26" s="30">
        <v>0</v>
      </c>
      <c r="N26" s="30">
        <v>0</v>
      </c>
      <c r="O26" s="30">
        <v>1632098</v>
      </c>
      <c r="P26" s="30">
        <v>2859602</v>
      </c>
      <c r="Q26" s="30">
        <v>0</v>
      </c>
      <c r="R26" s="30">
        <v>0</v>
      </c>
      <c r="S26" s="30">
        <v>0</v>
      </c>
      <c r="T26" s="30">
        <v>166311258</v>
      </c>
      <c r="U26" s="30">
        <v>66824</v>
      </c>
      <c r="V26" s="30">
        <v>106783760</v>
      </c>
      <c r="W26" s="30">
        <v>24413532</v>
      </c>
      <c r="X26" s="30">
        <v>131197292</v>
      </c>
      <c r="Y26" s="30">
        <v>13174523</v>
      </c>
      <c r="Z26" s="30">
        <v>3842450</v>
      </c>
      <c r="AA26" s="30">
        <v>17016973</v>
      </c>
      <c r="AB26" s="30">
        <v>8164517</v>
      </c>
      <c r="AC26" s="30">
        <v>4867261</v>
      </c>
      <c r="AD26" s="30">
        <v>13615236</v>
      </c>
      <c r="AE26" s="30">
        <v>5466705</v>
      </c>
      <c r="AF26" s="30">
        <v>10987200</v>
      </c>
      <c r="AG26" s="30">
        <v>247577</v>
      </c>
      <c r="AH26" s="30">
        <v>40467595</v>
      </c>
      <c r="AI26" s="30">
        <v>6068605</v>
      </c>
      <c r="AJ26" s="30">
        <v>46536200</v>
      </c>
      <c r="AK26" s="30">
        <v>727918</v>
      </c>
      <c r="AL26" s="30">
        <v>1556032</v>
      </c>
      <c r="AM26" s="30">
        <v>11683688</v>
      </c>
      <c r="AN26" s="30">
        <v>1013156</v>
      </c>
      <c r="AO26" s="30">
        <v>1200075</v>
      </c>
      <c r="AP26" s="30">
        <v>6761669</v>
      </c>
      <c r="AQ26" s="30">
        <v>137295</v>
      </c>
      <c r="AR26" s="30">
        <v>116072</v>
      </c>
      <c r="AS26" s="30">
        <v>20040</v>
      </c>
      <c r="AT26" s="30">
        <v>460</v>
      </c>
      <c r="AU26" s="30" t="s">
        <v>321</v>
      </c>
      <c r="AV26" s="31"/>
      <c r="AW26" s="48">
        <f t="shared" si="1"/>
        <v>8974900</v>
      </c>
      <c r="AX26" s="49">
        <f t="shared" si="2"/>
        <v>8852456</v>
      </c>
      <c r="AY26" s="50">
        <f t="shared" si="3"/>
        <v>0.98635706247423371</v>
      </c>
      <c r="AZ26" s="12"/>
      <c r="BA26" s="48">
        <f t="shared" si="4"/>
        <v>137295</v>
      </c>
      <c r="BB26" s="48">
        <f t="shared" si="5"/>
        <v>8852456</v>
      </c>
      <c r="BC26" s="51">
        <f t="shared" si="6"/>
        <v>64.477628464255801</v>
      </c>
      <c r="BD26" s="12"/>
      <c r="BE26" s="52">
        <f t="shared" si="7"/>
        <v>137295</v>
      </c>
      <c r="BF26" s="48">
        <f t="shared" si="8"/>
        <v>5466705</v>
      </c>
      <c r="BG26" s="48">
        <f t="shared" si="8"/>
        <v>10987200</v>
      </c>
      <c r="BH26" s="48">
        <f t="shared" si="8"/>
        <v>247577</v>
      </c>
      <c r="BI26" s="48">
        <f t="shared" si="9"/>
        <v>16701482</v>
      </c>
      <c r="BJ26" s="51">
        <f t="shared" si="10"/>
        <v>121.64668778906734</v>
      </c>
      <c r="BK26" s="12"/>
      <c r="BL26" s="1">
        <f t="shared" si="11"/>
        <v>2213231</v>
      </c>
      <c r="BM26" s="53">
        <f t="shared" si="12"/>
        <v>8974900</v>
      </c>
      <c r="BN26" s="48">
        <f t="shared" si="13"/>
        <v>5466705</v>
      </c>
      <c r="BO26" s="48">
        <f t="shared" si="13"/>
        <v>10987200</v>
      </c>
      <c r="BP26" s="48">
        <f t="shared" si="13"/>
        <v>247577</v>
      </c>
      <c r="BQ26" s="48">
        <f t="shared" si="14"/>
        <v>16701482</v>
      </c>
      <c r="BR26" s="12">
        <f t="shared" si="15"/>
        <v>8974900</v>
      </c>
      <c r="BS26" s="54">
        <f t="shared" si="16"/>
        <v>1.8609100937057794</v>
      </c>
      <c r="BT26" s="12"/>
      <c r="BU26" s="48">
        <f t="shared" si="17"/>
        <v>8974900</v>
      </c>
      <c r="BV26" s="48">
        <f t="shared" si="18"/>
        <v>44252250</v>
      </c>
      <c r="BW26" s="54">
        <f t="shared" si="19"/>
        <v>4.9306677511727148</v>
      </c>
      <c r="BX26" s="12"/>
      <c r="BY26" s="52">
        <f t="shared" si="20"/>
        <v>137295</v>
      </c>
      <c r="BZ26" s="48">
        <f t="shared" si="21"/>
        <v>44252250</v>
      </c>
      <c r="CA26" s="55">
        <f t="shared" si="22"/>
        <v>322.31508794930625</v>
      </c>
      <c r="CB26" s="12"/>
      <c r="CC26" s="48">
        <f t="shared" si="23"/>
        <v>137295</v>
      </c>
      <c r="CD26" s="48">
        <f t="shared" si="24"/>
        <v>96453202</v>
      </c>
      <c r="CE26" s="55">
        <f t="shared" si="25"/>
        <v>702.5252339852143</v>
      </c>
      <c r="CF26" s="12"/>
      <c r="CG26" s="48">
        <f t="shared" si="26"/>
        <v>8974900</v>
      </c>
      <c r="CH26" s="48">
        <f t="shared" si="27"/>
        <v>2213231</v>
      </c>
      <c r="CI26" s="48">
        <f t="shared" si="28"/>
        <v>96453202</v>
      </c>
      <c r="CJ26" s="55">
        <f t="shared" si="29"/>
        <v>10.746994618324438</v>
      </c>
      <c r="CK26" s="46"/>
      <c r="CL26" s="48">
        <f t="shared" si="30"/>
        <v>8974900</v>
      </c>
      <c r="CM26" s="48">
        <f t="shared" si="30"/>
        <v>2213231</v>
      </c>
      <c r="CN26" s="48">
        <f t="shared" si="31"/>
        <v>139661760</v>
      </c>
      <c r="CO26" s="55">
        <f t="shared" si="32"/>
        <v>15.561372271557342</v>
      </c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98" t="s">
        <v>200</v>
      </c>
      <c r="DJ26" s="99">
        <f>+DJ20+DJ25</f>
        <v>1238982474</v>
      </c>
      <c r="DK26" s="46"/>
      <c r="DL26" s="46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</row>
    <row r="27" spans="1:133" s="45" customFormat="1" ht="18" customHeight="1" x14ac:dyDescent="0.2">
      <c r="A27" s="30" t="s">
        <v>187</v>
      </c>
      <c r="B27" s="30">
        <v>1177</v>
      </c>
      <c r="C27" s="30">
        <v>2014</v>
      </c>
      <c r="D27" s="30" t="s">
        <v>58</v>
      </c>
      <c r="E27" s="30">
        <v>578344</v>
      </c>
      <c r="F27" s="30" t="s">
        <v>317</v>
      </c>
      <c r="G27" s="30">
        <v>160869410</v>
      </c>
      <c r="H27" s="30">
        <v>784352668</v>
      </c>
      <c r="I27" s="30">
        <v>84488814</v>
      </c>
      <c r="J27" s="30">
        <v>732799816</v>
      </c>
      <c r="K27" s="30">
        <v>85080692</v>
      </c>
      <c r="L27" s="30">
        <v>173270783</v>
      </c>
      <c r="M27" s="30">
        <v>66942315</v>
      </c>
      <c r="N27" s="30">
        <v>414783</v>
      </c>
      <c r="O27" s="30">
        <v>8019176</v>
      </c>
      <c r="P27" s="30">
        <v>4784429</v>
      </c>
      <c r="Q27" s="30">
        <v>19692781</v>
      </c>
      <c r="R27" s="30">
        <v>22553083</v>
      </c>
      <c r="S27" s="30">
        <v>9117043</v>
      </c>
      <c r="T27" s="30">
        <v>92945218</v>
      </c>
      <c r="U27" s="30">
        <v>10007572</v>
      </c>
      <c r="V27" s="30">
        <v>988195710</v>
      </c>
      <c r="W27" s="30">
        <v>165332601</v>
      </c>
      <c r="X27" s="30">
        <v>1153528311</v>
      </c>
      <c r="Y27" s="30">
        <v>48689904</v>
      </c>
      <c r="Z27" s="30">
        <v>11630727</v>
      </c>
      <c r="AA27" s="30">
        <v>60320631</v>
      </c>
      <c r="AB27" s="30">
        <v>29472117</v>
      </c>
      <c r="AC27" s="30">
        <v>66711197</v>
      </c>
      <c r="AD27" s="30">
        <v>94158213</v>
      </c>
      <c r="AE27" s="30">
        <v>39791028</v>
      </c>
      <c r="AF27" s="30">
        <v>66225261</v>
      </c>
      <c r="AG27" s="30">
        <v>462757</v>
      </c>
      <c r="AH27" s="30">
        <v>272719888</v>
      </c>
      <c r="AI27" s="30">
        <v>5981349</v>
      </c>
      <c r="AJ27" s="30">
        <v>278701237</v>
      </c>
      <c r="AK27" s="30">
        <v>17342701</v>
      </c>
      <c r="AL27" s="30">
        <v>88197403</v>
      </c>
      <c r="AM27" s="30">
        <v>43192724</v>
      </c>
      <c r="AN27" s="30">
        <v>13649267</v>
      </c>
      <c r="AO27" s="30">
        <v>14648699</v>
      </c>
      <c r="AP27" s="30">
        <v>8600114</v>
      </c>
      <c r="AQ27" s="30">
        <v>1200003</v>
      </c>
      <c r="AR27" s="30">
        <v>1041094</v>
      </c>
      <c r="AS27" s="30">
        <v>153014</v>
      </c>
      <c r="AT27" s="30">
        <v>4284</v>
      </c>
      <c r="AU27" s="30" t="s">
        <v>322</v>
      </c>
      <c r="AV27" s="31"/>
      <c r="AW27" s="48">
        <f t="shared" si="1"/>
        <v>36898080</v>
      </c>
      <c r="AX27" s="49">
        <f t="shared" si="2"/>
        <v>30848514</v>
      </c>
      <c r="AY27" s="50">
        <f t="shared" si="3"/>
        <v>0.83604659104213552</v>
      </c>
      <c r="AZ27" s="12"/>
      <c r="BA27" s="48">
        <f t="shared" si="4"/>
        <v>1200003</v>
      </c>
      <c r="BB27" s="48">
        <f t="shared" si="5"/>
        <v>30848514</v>
      </c>
      <c r="BC27" s="51">
        <f t="shared" si="6"/>
        <v>25.707030732423171</v>
      </c>
      <c r="BD27" s="12"/>
      <c r="BE27" s="52">
        <f t="shared" si="7"/>
        <v>1200003</v>
      </c>
      <c r="BF27" s="48">
        <f t="shared" si="8"/>
        <v>39791028</v>
      </c>
      <c r="BG27" s="48">
        <f t="shared" si="8"/>
        <v>66225261</v>
      </c>
      <c r="BH27" s="48">
        <f t="shared" si="8"/>
        <v>462757</v>
      </c>
      <c r="BI27" s="48">
        <f t="shared" si="9"/>
        <v>106479046</v>
      </c>
      <c r="BJ27" s="51">
        <f t="shared" si="10"/>
        <v>88.732316502542076</v>
      </c>
      <c r="BK27" s="12"/>
      <c r="BL27" s="1">
        <f t="shared" si="11"/>
        <v>28297966</v>
      </c>
      <c r="BM27" s="53">
        <f t="shared" si="12"/>
        <v>36898080</v>
      </c>
      <c r="BN27" s="48">
        <f t="shared" si="13"/>
        <v>39791028</v>
      </c>
      <c r="BO27" s="48">
        <f t="shared" si="13"/>
        <v>66225261</v>
      </c>
      <c r="BP27" s="48">
        <f t="shared" si="13"/>
        <v>462757</v>
      </c>
      <c r="BQ27" s="48">
        <f t="shared" si="14"/>
        <v>106479046</v>
      </c>
      <c r="BR27" s="12">
        <f t="shared" si="15"/>
        <v>36898080</v>
      </c>
      <c r="BS27" s="54">
        <f t="shared" si="16"/>
        <v>2.8857611561360375</v>
      </c>
      <c r="BT27" s="12"/>
      <c r="BU27" s="48">
        <f t="shared" si="17"/>
        <v>36898080</v>
      </c>
      <c r="BV27" s="48">
        <f t="shared" si="18"/>
        <v>173161133</v>
      </c>
      <c r="BW27" s="54">
        <f t="shared" si="19"/>
        <v>4.6929578178593578</v>
      </c>
      <c r="BX27" s="12"/>
      <c r="BY27" s="52">
        <f t="shared" si="20"/>
        <v>1200003</v>
      </c>
      <c r="BZ27" s="48">
        <f t="shared" si="21"/>
        <v>173161133</v>
      </c>
      <c r="CA27" s="55">
        <f t="shared" si="22"/>
        <v>144.30058341520814</v>
      </c>
      <c r="CB27" s="12"/>
      <c r="CC27" s="48">
        <f t="shared" si="23"/>
        <v>1200003</v>
      </c>
      <c r="CD27" s="48">
        <f t="shared" si="24"/>
        <v>500830220</v>
      </c>
      <c r="CE27" s="55">
        <f t="shared" si="25"/>
        <v>417.3574732729835</v>
      </c>
      <c r="CF27" s="12"/>
      <c r="CG27" s="48">
        <f t="shared" si="26"/>
        <v>36898080</v>
      </c>
      <c r="CH27" s="48">
        <f t="shared" si="27"/>
        <v>28297966</v>
      </c>
      <c r="CI27" s="48">
        <f t="shared" si="28"/>
        <v>500830220</v>
      </c>
      <c r="CJ27" s="55">
        <f t="shared" si="29"/>
        <v>13.573340943485407</v>
      </c>
      <c r="CK27" s="46"/>
      <c r="CL27" s="48">
        <f t="shared" si="30"/>
        <v>36898080</v>
      </c>
      <c r="CM27" s="48">
        <f t="shared" si="30"/>
        <v>28297966</v>
      </c>
      <c r="CN27" s="48">
        <f t="shared" si="31"/>
        <v>816370459</v>
      </c>
      <c r="CO27" s="55">
        <f t="shared" si="32"/>
        <v>22.125011897638036</v>
      </c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K27" s="46"/>
      <c r="DL27" s="46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</row>
    <row r="28" spans="1:133" s="45" customFormat="1" ht="18" customHeight="1" x14ac:dyDescent="0.2">
      <c r="A28" s="30" t="s">
        <v>187</v>
      </c>
      <c r="B28" s="30">
        <v>1177</v>
      </c>
      <c r="C28" s="30">
        <v>2013</v>
      </c>
      <c r="D28" s="30" t="s">
        <v>58</v>
      </c>
      <c r="E28" s="30">
        <v>578344</v>
      </c>
      <c r="F28" s="30" t="s">
        <v>317</v>
      </c>
      <c r="G28" s="30">
        <v>167177200</v>
      </c>
      <c r="H28" s="30">
        <v>758330951</v>
      </c>
      <c r="I28" s="30">
        <v>78985057</v>
      </c>
      <c r="J28" s="30">
        <v>708852638</v>
      </c>
      <c r="K28" s="30">
        <v>78768508</v>
      </c>
      <c r="L28" s="30">
        <v>159400044</v>
      </c>
      <c r="M28" s="30">
        <v>74741035</v>
      </c>
      <c r="N28" s="30">
        <v>414733</v>
      </c>
      <c r="O28" s="30">
        <v>7720099</v>
      </c>
      <c r="P28" s="30">
        <v>5292342</v>
      </c>
      <c r="Q28" s="30">
        <v>18559754</v>
      </c>
      <c r="R28" s="30">
        <v>21543713</v>
      </c>
      <c r="S28" s="30">
        <v>10302599</v>
      </c>
      <c r="T28" s="30">
        <v>157345161</v>
      </c>
      <c r="U28" s="30">
        <v>71507273</v>
      </c>
      <c r="V28" s="30">
        <v>946994807</v>
      </c>
      <c r="W28" s="30">
        <v>169321033</v>
      </c>
      <c r="X28" s="30">
        <v>1116315840</v>
      </c>
      <c r="Y28" s="30">
        <v>49286108</v>
      </c>
      <c r="Z28" s="30">
        <v>9609517</v>
      </c>
      <c r="AA28" s="30">
        <v>58895625</v>
      </c>
      <c r="AB28" s="30">
        <v>32401326</v>
      </c>
      <c r="AC28" s="30">
        <v>62712833</v>
      </c>
      <c r="AD28" s="30">
        <v>104464367</v>
      </c>
      <c r="AE28" s="30">
        <v>38686314</v>
      </c>
      <c r="AF28" s="30">
        <v>57799597</v>
      </c>
      <c r="AG28" s="30">
        <v>447323</v>
      </c>
      <c r="AH28" s="30">
        <v>246181741</v>
      </c>
      <c r="AI28" s="30">
        <v>5722253</v>
      </c>
      <c r="AJ28" s="30">
        <v>251903994</v>
      </c>
      <c r="AK28" s="30">
        <v>12709459</v>
      </c>
      <c r="AL28" s="30">
        <v>87931080</v>
      </c>
      <c r="AM28" s="30">
        <v>43158138</v>
      </c>
      <c r="AN28" s="30">
        <v>13561749</v>
      </c>
      <c r="AO28" s="30">
        <v>14634420</v>
      </c>
      <c r="AP28" s="30">
        <v>8709141</v>
      </c>
      <c r="AQ28" s="30">
        <v>1197295</v>
      </c>
      <c r="AR28" s="30">
        <v>1038936</v>
      </c>
      <c r="AS28" s="30">
        <v>152437</v>
      </c>
      <c r="AT28" s="30">
        <v>4335</v>
      </c>
      <c r="AU28" s="30" t="s">
        <v>322</v>
      </c>
      <c r="AV28" s="31"/>
      <c r="AW28" s="48">
        <f t="shared" si="1"/>
        <v>36905310</v>
      </c>
      <c r="AX28" s="49">
        <f t="shared" si="2"/>
        <v>26494299</v>
      </c>
      <c r="AY28" s="50">
        <f t="shared" si="3"/>
        <v>0.71789937545572713</v>
      </c>
      <c r="AZ28" s="12"/>
      <c r="BA28" s="48">
        <f t="shared" si="4"/>
        <v>1197295</v>
      </c>
      <c r="BB28" s="48">
        <f t="shared" si="5"/>
        <v>26494299</v>
      </c>
      <c r="BC28" s="51">
        <f t="shared" si="6"/>
        <v>22.12846374535933</v>
      </c>
      <c r="BD28" s="12"/>
      <c r="BE28" s="52">
        <f t="shared" si="7"/>
        <v>1197295</v>
      </c>
      <c r="BF28" s="48">
        <f t="shared" ref="BF28:BH60" si="35">+AE28</f>
        <v>38686314</v>
      </c>
      <c r="BG28" s="48">
        <f t="shared" si="35"/>
        <v>57799597</v>
      </c>
      <c r="BH28" s="48">
        <f t="shared" si="35"/>
        <v>447323</v>
      </c>
      <c r="BI28" s="48">
        <f t="shared" si="9"/>
        <v>96933234</v>
      </c>
      <c r="BJ28" s="51">
        <f t="shared" si="10"/>
        <v>80.960192767864228</v>
      </c>
      <c r="BK28" s="12"/>
      <c r="BL28" s="1">
        <f t="shared" si="11"/>
        <v>28196169</v>
      </c>
      <c r="BM28" s="53">
        <f t="shared" si="12"/>
        <v>36905310</v>
      </c>
      <c r="BN28" s="48">
        <f t="shared" ref="BN28:BP60" si="36">+AE28</f>
        <v>38686314</v>
      </c>
      <c r="BO28" s="48">
        <f t="shared" si="36"/>
        <v>57799597</v>
      </c>
      <c r="BP28" s="48">
        <f t="shared" si="36"/>
        <v>447323</v>
      </c>
      <c r="BQ28" s="48">
        <f t="shared" si="14"/>
        <v>96933234</v>
      </c>
      <c r="BR28" s="12">
        <f t="shared" si="15"/>
        <v>36905310</v>
      </c>
      <c r="BS28" s="54">
        <f t="shared" si="16"/>
        <v>2.6265389452086976</v>
      </c>
      <c r="BT28" s="12"/>
      <c r="BU28" s="48">
        <f t="shared" si="17"/>
        <v>36905310</v>
      </c>
      <c r="BV28" s="48">
        <f t="shared" si="18"/>
        <v>151263455</v>
      </c>
      <c r="BW28" s="54">
        <f t="shared" si="19"/>
        <v>4.0986908117016227</v>
      </c>
      <c r="BX28" s="12"/>
      <c r="BY28" s="52">
        <f t="shared" si="20"/>
        <v>1197295</v>
      </c>
      <c r="BZ28" s="48">
        <f t="shared" si="21"/>
        <v>151263455</v>
      </c>
      <c r="CA28" s="55">
        <f t="shared" si="22"/>
        <v>126.3376653205768</v>
      </c>
      <c r="CB28" s="12"/>
      <c r="CC28" s="48">
        <f t="shared" si="23"/>
        <v>1197295</v>
      </c>
      <c r="CD28" s="48">
        <f t="shared" si="24"/>
        <v>474269514</v>
      </c>
      <c r="CE28" s="55">
        <f t="shared" si="25"/>
        <v>396.11750988686998</v>
      </c>
      <c r="CF28" s="12"/>
      <c r="CG28" s="48">
        <f t="shared" si="26"/>
        <v>36905310</v>
      </c>
      <c r="CH28" s="48">
        <f t="shared" si="27"/>
        <v>28196169</v>
      </c>
      <c r="CI28" s="48">
        <f t="shared" si="28"/>
        <v>474269514</v>
      </c>
      <c r="CJ28" s="55">
        <f t="shared" si="29"/>
        <v>12.850983069915955</v>
      </c>
      <c r="CK28" s="46"/>
      <c r="CL28" s="48">
        <f t="shared" si="30"/>
        <v>36905310</v>
      </c>
      <c r="CM28" s="48">
        <f t="shared" si="30"/>
        <v>28196169</v>
      </c>
      <c r="CN28" s="48">
        <f t="shared" si="31"/>
        <v>783989721</v>
      </c>
      <c r="CO28" s="55">
        <f t="shared" si="32"/>
        <v>21.243276943074047</v>
      </c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100" t="s">
        <v>201</v>
      </c>
      <c r="DJ28" s="99">
        <v>1699000000</v>
      </c>
      <c r="DK28" s="46"/>
      <c r="DL28" s="46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</row>
    <row r="29" spans="1:133" s="45" customFormat="1" ht="18" customHeight="1" x14ac:dyDescent="0.2">
      <c r="A29" s="30" t="s">
        <v>187</v>
      </c>
      <c r="B29" s="30">
        <v>1177</v>
      </c>
      <c r="C29" s="30">
        <v>2012</v>
      </c>
      <c r="D29" s="58" t="s">
        <v>58</v>
      </c>
      <c r="E29" s="30">
        <v>578344</v>
      </c>
      <c r="F29" s="30" t="s">
        <v>317</v>
      </c>
      <c r="G29" s="30">
        <v>168770126</v>
      </c>
      <c r="H29" s="30">
        <v>697821122</v>
      </c>
      <c r="I29" s="30">
        <v>91262995</v>
      </c>
      <c r="J29" s="30">
        <v>644465699</v>
      </c>
      <c r="K29" s="30">
        <v>102903193</v>
      </c>
      <c r="L29" s="30">
        <v>173428212</v>
      </c>
      <c r="M29" s="30">
        <v>41645808</v>
      </c>
      <c r="N29" s="30">
        <v>414733</v>
      </c>
      <c r="O29" s="30">
        <v>7895487</v>
      </c>
      <c r="P29" s="30">
        <v>4065647</v>
      </c>
      <c r="Q29" s="30">
        <v>30712268</v>
      </c>
      <c r="R29" s="30">
        <v>34087407</v>
      </c>
      <c r="S29" s="30">
        <v>7814818</v>
      </c>
      <c r="T29" s="30">
        <v>6161494</v>
      </c>
      <c r="U29" s="30">
        <v>-39111683</v>
      </c>
      <c r="V29" s="30">
        <v>913232228</v>
      </c>
      <c r="W29" s="30">
        <v>144789268</v>
      </c>
      <c r="X29" s="30">
        <v>1058021496</v>
      </c>
      <c r="Y29" s="30">
        <v>41178224</v>
      </c>
      <c r="Z29" s="30">
        <v>10144692</v>
      </c>
      <c r="AA29" s="30">
        <v>51322916</v>
      </c>
      <c r="AB29" s="30">
        <v>24051836</v>
      </c>
      <c r="AC29" s="30">
        <v>66714639</v>
      </c>
      <c r="AD29" s="30">
        <v>102055487</v>
      </c>
      <c r="AE29" s="30">
        <v>33352413</v>
      </c>
      <c r="AF29" s="30">
        <v>22682222</v>
      </c>
      <c r="AG29" s="30">
        <v>341856</v>
      </c>
      <c r="AH29" s="30">
        <v>230190107</v>
      </c>
      <c r="AI29" s="30">
        <v>6712551</v>
      </c>
      <c r="AJ29" s="30">
        <v>236902658</v>
      </c>
      <c r="AK29" s="30">
        <v>12048155</v>
      </c>
      <c r="AL29" s="30">
        <v>76720990</v>
      </c>
      <c r="AM29" s="30">
        <v>44038955</v>
      </c>
      <c r="AN29" s="30">
        <v>13385196</v>
      </c>
      <c r="AO29" s="30">
        <v>14574886</v>
      </c>
      <c r="AP29" s="30">
        <v>8659861</v>
      </c>
      <c r="AQ29" s="30">
        <v>1193671</v>
      </c>
      <c r="AR29" s="30">
        <v>1036216</v>
      </c>
      <c r="AS29" s="30">
        <v>151518</v>
      </c>
      <c r="AT29" s="30">
        <v>4372</v>
      </c>
      <c r="AU29" s="30" t="s">
        <v>322</v>
      </c>
      <c r="AV29" s="31"/>
      <c r="AW29" s="48">
        <f t="shared" si="1"/>
        <v>36619943</v>
      </c>
      <c r="AX29" s="49">
        <f t="shared" si="2"/>
        <v>27271080</v>
      </c>
      <c r="AY29" s="50">
        <f t="shared" si="3"/>
        <v>0.74470569219618943</v>
      </c>
      <c r="AZ29" s="12"/>
      <c r="BA29" s="48">
        <f t="shared" si="4"/>
        <v>1193671</v>
      </c>
      <c r="BB29" s="48">
        <f t="shared" si="5"/>
        <v>27271080</v>
      </c>
      <c r="BC29" s="51">
        <f t="shared" si="6"/>
        <v>22.846395698647282</v>
      </c>
      <c r="BD29" s="12"/>
      <c r="BE29" s="52">
        <f t="shared" si="7"/>
        <v>1193671</v>
      </c>
      <c r="BF29" s="48">
        <f t="shared" si="35"/>
        <v>33352413</v>
      </c>
      <c r="BG29" s="48">
        <f t="shared" si="35"/>
        <v>22682222</v>
      </c>
      <c r="BH29" s="48">
        <f t="shared" si="35"/>
        <v>341856</v>
      </c>
      <c r="BI29" s="48">
        <f t="shared" si="9"/>
        <v>56376491</v>
      </c>
      <c r="BJ29" s="51">
        <f t="shared" si="10"/>
        <v>47.229505449994178</v>
      </c>
      <c r="BK29" s="12"/>
      <c r="BL29" s="1">
        <f t="shared" si="11"/>
        <v>27960082</v>
      </c>
      <c r="BM29" s="53">
        <f t="shared" si="12"/>
        <v>36619943</v>
      </c>
      <c r="BN29" s="48">
        <f t="shared" si="36"/>
        <v>33352413</v>
      </c>
      <c r="BO29" s="48">
        <f t="shared" si="36"/>
        <v>22682222</v>
      </c>
      <c r="BP29" s="48">
        <f t="shared" si="36"/>
        <v>341856</v>
      </c>
      <c r="BQ29" s="48">
        <f t="shared" si="14"/>
        <v>56376491</v>
      </c>
      <c r="BR29" s="12">
        <f t="shared" si="15"/>
        <v>36619943</v>
      </c>
      <c r="BS29" s="54">
        <f t="shared" si="16"/>
        <v>1.5395024235837833</v>
      </c>
      <c r="BT29" s="12"/>
      <c r="BU29" s="48">
        <f t="shared" si="17"/>
        <v>36619943</v>
      </c>
      <c r="BV29" s="48">
        <f t="shared" si="18"/>
        <v>148133513</v>
      </c>
      <c r="BW29" s="54">
        <f t="shared" si="19"/>
        <v>4.0451595732958952</v>
      </c>
      <c r="BX29" s="12"/>
      <c r="BY29" s="52">
        <f t="shared" si="20"/>
        <v>1193671</v>
      </c>
      <c r="BZ29" s="48">
        <f t="shared" si="21"/>
        <v>148133513</v>
      </c>
      <c r="CA29" s="55">
        <f t="shared" si="22"/>
        <v>124.099113574846</v>
      </c>
      <c r="CB29" s="12"/>
      <c r="CC29" s="48">
        <f t="shared" si="23"/>
        <v>1193671</v>
      </c>
      <c r="CD29" s="48">
        <f t="shared" si="24"/>
        <v>424603046</v>
      </c>
      <c r="CE29" s="55">
        <f t="shared" si="25"/>
        <v>355.7119558069183</v>
      </c>
      <c r="CF29" s="12"/>
      <c r="CG29" s="48">
        <f t="shared" si="26"/>
        <v>36619943</v>
      </c>
      <c r="CH29" s="48">
        <f t="shared" si="27"/>
        <v>27960082</v>
      </c>
      <c r="CI29" s="48">
        <f t="shared" si="28"/>
        <v>424603046</v>
      </c>
      <c r="CJ29" s="55">
        <f t="shared" si="29"/>
        <v>11.594858189702807</v>
      </c>
      <c r="CK29" s="46"/>
      <c r="CL29" s="48">
        <f t="shared" si="30"/>
        <v>36619943</v>
      </c>
      <c r="CM29" s="48">
        <f t="shared" si="30"/>
        <v>27960082</v>
      </c>
      <c r="CN29" s="48">
        <f t="shared" si="31"/>
        <v>704128649</v>
      </c>
      <c r="CO29" s="55">
        <f t="shared" si="32"/>
        <v>19.228010513287799</v>
      </c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88" t="s">
        <v>197</v>
      </c>
      <c r="DJ29" s="2">
        <f>1-DJ28/DJ26</f>
        <v>-0.37128654815822681</v>
      </c>
      <c r="DK29" s="46"/>
      <c r="DL29" s="46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</row>
    <row r="30" spans="1:133" s="45" customFormat="1" ht="18" customHeight="1" x14ac:dyDescent="0.2">
      <c r="A30" s="30" t="s">
        <v>187</v>
      </c>
      <c r="B30" s="30">
        <v>1177</v>
      </c>
      <c r="C30" s="30">
        <v>2011</v>
      </c>
      <c r="D30" s="30" t="s">
        <v>58</v>
      </c>
      <c r="E30" s="30">
        <v>578344</v>
      </c>
      <c r="F30" s="30" t="s">
        <v>317</v>
      </c>
      <c r="G30" s="30">
        <v>196237696</v>
      </c>
      <c r="H30" s="30">
        <v>736251974</v>
      </c>
      <c r="I30" s="30">
        <v>91513732</v>
      </c>
      <c r="J30" s="30">
        <v>678297886</v>
      </c>
      <c r="K30" s="30">
        <v>70221273</v>
      </c>
      <c r="L30" s="30">
        <v>144713167</v>
      </c>
      <c r="M30" s="30">
        <v>76308296</v>
      </c>
      <c r="N30" s="30">
        <v>424188</v>
      </c>
      <c r="O30" s="30">
        <v>8145735</v>
      </c>
      <c r="P30" s="30">
        <v>4217050</v>
      </c>
      <c r="Q30" s="30">
        <v>41236717</v>
      </c>
      <c r="R30" s="30">
        <v>44847236</v>
      </c>
      <c r="S30" s="30">
        <v>8235240</v>
      </c>
      <c r="T30" s="30">
        <v>179038585</v>
      </c>
      <c r="U30" s="30">
        <v>101946606</v>
      </c>
      <c r="V30" s="30">
        <v>933958112</v>
      </c>
      <c r="W30" s="30">
        <v>180274318</v>
      </c>
      <c r="X30" s="30">
        <v>1114232430</v>
      </c>
      <c r="Y30" s="30">
        <v>34428205</v>
      </c>
      <c r="Z30" s="30">
        <v>9169309</v>
      </c>
      <c r="AA30" s="30">
        <v>43597514</v>
      </c>
      <c r="AB30" s="30">
        <v>16785003</v>
      </c>
      <c r="AC30" s="30">
        <v>66022623</v>
      </c>
      <c r="AD30" s="30">
        <v>130215073</v>
      </c>
      <c r="AE30" s="30">
        <v>42217879</v>
      </c>
      <c r="AF30" s="30">
        <v>17376700</v>
      </c>
      <c r="AG30" s="30">
        <v>233795</v>
      </c>
      <c r="AH30" s="30">
        <v>270552242</v>
      </c>
      <c r="AI30" s="30">
        <v>4648530</v>
      </c>
      <c r="AJ30" s="30">
        <v>275200772</v>
      </c>
      <c r="AK30" s="30">
        <v>14242599</v>
      </c>
      <c r="AL30" s="30">
        <v>79539145</v>
      </c>
      <c r="AM30" s="30">
        <v>48142970</v>
      </c>
      <c r="AN30" s="30">
        <v>13866948</v>
      </c>
      <c r="AO30" s="30">
        <v>14742905</v>
      </c>
      <c r="AP30" s="30">
        <v>8690991</v>
      </c>
      <c r="AQ30" s="30">
        <v>1190478</v>
      </c>
      <c r="AR30" s="30">
        <v>1034548</v>
      </c>
      <c r="AS30" s="30">
        <v>149946</v>
      </c>
      <c r="AT30" s="30">
        <v>4430</v>
      </c>
      <c r="AU30" s="30" t="s">
        <v>322</v>
      </c>
      <c r="AV30" s="31"/>
      <c r="AW30" s="48">
        <f t="shared" si="1"/>
        <v>37300844</v>
      </c>
      <c r="AX30" s="49">
        <f t="shared" si="2"/>
        <v>26812511</v>
      </c>
      <c r="AY30" s="50">
        <f t="shared" si="3"/>
        <v>0.71881781012783519</v>
      </c>
      <c r="AZ30" s="12"/>
      <c r="BA30" s="48">
        <f t="shared" si="4"/>
        <v>1190478</v>
      </c>
      <c r="BB30" s="48">
        <f t="shared" si="5"/>
        <v>26812511</v>
      </c>
      <c r="BC30" s="51">
        <f t="shared" si="6"/>
        <v>22.52247500583799</v>
      </c>
      <c r="BD30" s="12"/>
      <c r="BE30" s="52">
        <f t="shared" si="7"/>
        <v>1190478</v>
      </c>
      <c r="BF30" s="48">
        <f t="shared" si="35"/>
        <v>42217879</v>
      </c>
      <c r="BG30" s="48">
        <f t="shared" si="35"/>
        <v>17376700</v>
      </c>
      <c r="BH30" s="48">
        <f t="shared" si="35"/>
        <v>233795</v>
      </c>
      <c r="BI30" s="48">
        <f t="shared" si="9"/>
        <v>59828374</v>
      </c>
      <c r="BJ30" s="51">
        <f t="shared" si="10"/>
        <v>50.255757771248184</v>
      </c>
      <c r="BK30" s="12"/>
      <c r="BL30" s="1">
        <f t="shared" si="11"/>
        <v>28609853</v>
      </c>
      <c r="BM30" s="53">
        <f t="shared" si="12"/>
        <v>37300844</v>
      </c>
      <c r="BN30" s="48">
        <f t="shared" si="36"/>
        <v>42217879</v>
      </c>
      <c r="BO30" s="48">
        <f t="shared" si="36"/>
        <v>17376700</v>
      </c>
      <c r="BP30" s="48">
        <f t="shared" si="36"/>
        <v>233795</v>
      </c>
      <c r="BQ30" s="48">
        <f t="shared" si="14"/>
        <v>59828374</v>
      </c>
      <c r="BR30" s="12">
        <f t="shared" si="15"/>
        <v>37300844</v>
      </c>
      <c r="BS30" s="54">
        <f t="shared" si="16"/>
        <v>1.6039415622874378</v>
      </c>
      <c r="BT30" s="12"/>
      <c r="BU30" s="48">
        <f t="shared" si="17"/>
        <v>37300844</v>
      </c>
      <c r="BV30" s="48">
        <f t="shared" si="18"/>
        <v>181419028</v>
      </c>
      <c r="BW30" s="54">
        <f t="shared" si="19"/>
        <v>4.8636708595655369</v>
      </c>
      <c r="BX30" s="12"/>
      <c r="BY30" s="52">
        <f t="shared" si="20"/>
        <v>1190478</v>
      </c>
      <c r="BZ30" s="48">
        <f t="shared" si="21"/>
        <v>181419028</v>
      </c>
      <c r="CA30" s="55">
        <f t="shared" si="22"/>
        <v>152.39175188453714</v>
      </c>
      <c r="CB30" s="12"/>
      <c r="CC30" s="48">
        <f t="shared" si="23"/>
        <v>1190478</v>
      </c>
      <c r="CD30" s="48">
        <f t="shared" si="24"/>
        <v>481082612</v>
      </c>
      <c r="CE30" s="55">
        <f t="shared" si="25"/>
        <v>404.10877983465463</v>
      </c>
      <c r="CF30" s="12"/>
      <c r="CG30" s="48">
        <f t="shared" si="26"/>
        <v>37300844</v>
      </c>
      <c r="CH30" s="48">
        <f t="shared" si="27"/>
        <v>28609853</v>
      </c>
      <c r="CI30" s="48">
        <f t="shared" si="28"/>
        <v>481082612</v>
      </c>
      <c r="CJ30" s="55">
        <f t="shared" si="29"/>
        <v>12.897365325031251</v>
      </c>
      <c r="CK30" s="46"/>
      <c r="CL30" s="48">
        <f t="shared" si="30"/>
        <v>37300844</v>
      </c>
      <c r="CM30" s="48">
        <f t="shared" si="30"/>
        <v>28609853</v>
      </c>
      <c r="CN30" s="48">
        <f t="shared" si="31"/>
        <v>805134978</v>
      </c>
      <c r="CO30" s="55">
        <f t="shared" si="32"/>
        <v>21.584899741142586</v>
      </c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68"/>
      <c r="DJ30" s="94"/>
      <c r="DK30" s="46"/>
      <c r="DL30" s="46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</row>
    <row r="31" spans="1:133" s="45" customFormat="1" ht="18" customHeight="1" x14ac:dyDescent="0.2">
      <c r="A31" s="30" t="s">
        <v>187</v>
      </c>
      <c r="B31" s="30">
        <v>1177</v>
      </c>
      <c r="C31" s="30">
        <v>2010</v>
      </c>
      <c r="D31" s="30" t="s">
        <v>58</v>
      </c>
      <c r="E31" s="30">
        <v>578344</v>
      </c>
      <c r="F31" s="30" t="s">
        <v>317</v>
      </c>
      <c r="G31" s="30">
        <v>181198100</v>
      </c>
      <c r="H31" s="30">
        <v>710665816</v>
      </c>
      <c r="I31" s="30">
        <v>113033486</v>
      </c>
      <c r="J31" s="30">
        <v>650837170</v>
      </c>
      <c r="K31" s="30">
        <v>62934293</v>
      </c>
      <c r="L31" s="30">
        <v>149752941</v>
      </c>
      <c r="M31" s="30">
        <v>77613321</v>
      </c>
      <c r="N31" s="30">
        <v>414734</v>
      </c>
      <c r="O31" s="30">
        <v>8579205</v>
      </c>
      <c r="P31" s="30">
        <v>10620686</v>
      </c>
      <c r="Q31" s="30">
        <v>41939742</v>
      </c>
      <c r="R31" s="30">
        <v>45968166</v>
      </c>
      <c r="S31" s="30">
        <v>7286456</v>
      </c>
      <c r="T31" s="30">
        <v>42822975</v>
      </c>
      <c r="U31" s="30">
        <v>-94361374</v>
      </c>
      <c r="V31" s="30">
        <v>914966128</v>
      </c>
      <c r="W31" s="30">
        <v>208553949</v>
      </c>
      <c r="X31" s="30">
        <v>1123520077</v>
      </c>
      <c r="Y31" s="30">
        <v>29867549</v>
      </c>
      <c r="Z31" s="30">
        <v>10237566</v>
      </c>
      <c r="AA31" s="30">
        <v>40105115</v>
      </c>
      <c r="AB31" s="30">
        <v>14319127</v>
      </c>
      <c r="AC31" s="30">
        <v>65412026</v>
      </c>
      <c r="AD31" s="30">
        <v>115786074</v>
      </c>
      <c r="AE31" s="30">
        <v>46954977</v>
      </c>
      <c r="AF31" s="30">
        <v>11331381</v>
      </c>
      <c r="AG31" s="30">
        <v>259263</v>
      </c>
      <c r="AH31" s="30">
        <v>235269294</v>
      </c>
      <c r="AI31" s="30">
        <v>5115034</v>
      </c>
      <c r="AJ31" s="30">
        <v>240384328</v>
      </c>
      <c r="AK31" s="30">
        <v>13659615</v>
      </c>
      <c r="AL31" s="30">
        <v>86166252</v>
      </c>
      <c r="AM31" s="30">
        <v>48222825</v>
      </c>
      <c r="AN31" s="30">
        <v>14639909</v>
      </c>
      <c r="AO31" s="30">
        <v>15001595</v>
      </c>
      <c r="AP31" s="30">
        <v>8655643</v>
      </c>
      <c r="AQ31" s="30">
        <v>1190872</v>
      </c>
      <c r="AR31" s="30">
        <v>1035424</v>
      </c>
      <c r="AS31" s="30">
        <v>149359</v>
      </c>
      <c r="AT31" s="30">
        <v>4503</v>
      </c>
      <c r="AU31" s="30" t="s">
        <v>322</v>
      </c>
      <c r="AV31" s="31"/>
      <c r="AW31" s="48">
        <f t="shared" ref="AW31:AW94" si="37">+AN31+AO31+AP31</f>
        <v>38297147</v>
      </c>
      <c r="AX31" s="49">
        <f t="shared" ref="AX31:AX94" si="38">+AA31-AB31</f>
        <v>25785988</v>
      </c>
      <c r="AY31" s="50">
        <f t="shared" ref="AY31:AY94" si="39">IF(AW31=0,0,IF(AX31=0,0,AX31/AW31))</f>
        <v>0.67331354996235093</v>
      </c>
      <c r="AZ31" s="12"/>
      <c r="BA31" s="48">
        <f t="shared" ref="BA31:BA94" si="40">+AQ31</f>
        <v>1190872</v>
      </c>
      <c r="BB31" s="48">
        <f t="shared" ref="BB31:BB94" si="41">+AX31</f>
        <v>25785988</v>
      </c>
      <c r="BC31" s="51">
        <f t="shared" ref="BC31:BC94" si="42">IF(BA31=0,0,IF(BB31=0,0,BB31/BA31))</f>
        <v>21.653030720346099</v>
      </c>
      <c r="BD31" s="12"/>
      <c r="BE31" s="52">
        <f t="shared" ref="BE31:BE94" si="43">+AQ31</f>
        <v>1190872</v>
      </c>
      <c r="BF31" s="48">
        <f t="shared" si="35"/>
        <v>46954977</v>
      </c>
      <c r="BG31" s="48">
        <f t="shared" si="35"/>
        <v>11331381</v>
      </c>
      <c r="BH31" s="48">
        <f t="shared" si="35"/>
        <v>259263</v>
      </c>
      <c r="BI31" s="48">
        <f t="shared" ref="BI31:BI94" si="44">SUM(BF31:BH31)</f>
        <v>58545621</v>
      </c>
      <c r="BJ31" s="51">
        <f t="shared" ref="BJ31:BJ94" si="45">IF(BE31=0,0,IF(BI31=0,0,BI31/BE31))</f>
        <v>49.161976266131035</v>
      </c>
      <c r="BK31" s="12"/>
      <c r="BL31" s="1">
        <f t="shared" ref="BL31:BL94" si="46">AO31+AN31</f>
        <v>29641504</v>
      </c>
      <c r="BM31" s="53">
        <f t="shared" ref="BM31:BM94" si="47">+AN31+AO31+AP31</f>
        <v>38297147</v>
      </c>
      <c r="BN31" s="48">
        <f t="shared" si="36"/>
        <v>46954977</v>
      </c>
      <c r="BO31" s="48">
        <f t="shared" si="36"/>
        <v>11331381</v>
      </c>
      <c r="BP31" s="48">
        <f t="shared" si="36"/>
        <v>259263</v>
      </c>
      <c r="BQ31" s="48">
        <f t="shared" ref="BQ31:BQ94" si="48">SUM(BN31:BP31)</f>
        <v>58545621</v>
      </c>
      <c r="BR31" s="12">
        <f t="shared" ref="BR31:BR94" si="49">+BM31</f>
        <v>38297147</v>
      </c>
      <c r="BS31" s="54">
        <f t="shared" ref="BS31:BS94" si="50">+IF(BQ31=0,0,IF(BR31=0,0,BQ31/BR31))</f>
        <v>1.528720168110695</v>
      </c>
      <c r="BT31" s="12"/>
      <c r="BU31" s="48">
        <f t="shared" ref="BU31:BU94" si="51">+AN31+AO31+AP31</f>
        <v>38297147</v>
      </c>
      <c r="BV31" s="48">
        <f t="shared" ref="BV31:BV94" si="52">+(AJ31)-AK31-AL31</f>
        <v>140558461</v>
      </c>
      <c r="BW31" s="54">
        <f t="shared" ref="BW31:BW94" si="53">IF(BU31=0,0,IF(BV31=0,0,BV31/BU31))</f>
        <v>3.6702071044613325</v>
      </c>
      <c r="BX31" s="12"/>
      <c r="BY31" s="52">
        <f t="shared" ref="BY31:BY94" si="54">+AQ31</f>
        <v>1190872</v>
      </c>
      <c r="BZ31" s="48">
        <f t="shared" ref="BZ31:BZ94" si="55">+AJ31-AK31-AL31</f>
        <v>140558461</v>
      </c>
      <c r="CA31" s="55">
        <f t="shared" ref="CA31:CA94" si="56">IF(BY31=0,0,IF(BZ31=0,0,BZ31/BY31))</f>
        <v>118.02986467059432</v>
      </c>
      <c r="CB31" s="12"/>
      <c r="CC31" s="48">
        <f t="shared" ref="CC31:CC94" si="57">+AQ31</f>
        <v>1190872</v>
      </c>
      <c r="CD31" s="48">
        <f t="shared" ref="CD31:CD94" si="58">+(AJ31-AK31-AL31)+(AC31+AD31)+(AA31)+(AE31+AF31+AG31)</f>
        <v>420407297</v>
      </c>
      <c r="CE31" s="55">
        <f t="shared" ref="CE31:CE94" si="59">IF(CC31=0,0,IF(CD31=0,0,CD31/CC31))</f>
        <v>353.02475580918855</v>
      </c>
      <c r="CF31" s="12"/>
      <c r="CG31" s="48">
        <f t="shared" ref="CG31:CG94" si="60">+AN31+AO31+AP31</f>
        <v>38297147</v>
      </c>
      <c r="CH31" s="48">
        <f t="shared" ref="CH31:CH94" si="61">+AN31+AO31</f>
        <v>29641504</v>
      </c>
      <c r="CI31" s="48">
        <f t="shared" ref="CI31:CI94" si="62">+(AJ31-AK31-AL31)+(AC31+AD31)+(AA31)+(AE31+AF31+AG31)</f>
        <v>420407297</v>
      </c>
      <c r="CJ31" s="55">
        <f t="shared" ref="CJ31:CJ94" si="63">IF(CG31=0,0,IF(CI31=0,0,CI31/CG31))</f>
        <v>10.977509551821184</v>
      </c>
      <c r="CK31" s="46"/>
      <c r="CL31" s="48">
        <f t="shared" ref="CL31:CM89" si="64">CG31</f>
        <v>38297147</v>
      </c>
      <c r="CM31" s="48">
        <f t="shared" si="64"/>
        <v>29641504</v>
      </c>
      <c r="CN31" s="48">
        <f t="shared" ref="CN31:CN94" si="65">(AJ31-AK31-AL31)+(AC31+AD31)+(AA31)+(AE31+AF31+AG31)+(X31-Q31-N31-K31-J31)</f>
        <v>787801435</v>
      </c>
      <c r="CO31" s="55">
        <f t="shared" ref="CO31:CO94" si="66">IF(CL31=0,0,IF(CN31=0,0,CN31/CL31))</f>
        <v>20.570760401551581</v>
      </c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68"/>
      <c r="DJ31" s="94"/>
      <c r="DK31" s="46"/>
      <c r="DL31" s="46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</row>
    <row r="32" spans="1:133" s="45" customFormat="1" ht="18" customHeight="1" x14ac:dyDescent="0.2">
      <c r="A32" s="30" t="s">
        <v>187</v>
      </c>
      <c r="B32" s="30">
        <v>1177</v>
      </c>
      <c r="C32" s="30">
        <v>2009</v>
      </c>
      <c r="D32" s="30" t="s">
        <v>58</v>
      </c>
      <c r="E32" s="30">
        <v>578344</v>
      </c>
      <c r="F32" s="30" t="s">
        <v>317</v>
      </c>
      <c r="G32" s="30">
        <v>191246237</v>
      </c>
      <c r="H32" s="30">
        <v>640675177</v>
      </c>
      <c r="I32" s="30">
        <v>99469556</v>
      </c>
      <c r="J32" s="30">
        <v>584181684</v>
      </c>
      <c r="K32" s="30">
        <v>63136663</v>
      </c>
      <c r="L32" s="30">
        <v>132305930</v>
      </c>
      <c r="M32" s="30">
        <v>42596797</v>
      </c>
      <c r="N32" s="30">
        <v>264616</v>
      </c>
      <c r="O32" s="30">
        <v>7116459</v>
      </c>
      <c r="P32" s="30">
        <v>9178893</v>
      </c>
      <c r="Q32" s="30">
        <v>23584759</v>
      </c>
      <c r="R32" s="30">
        <v>27415218</v>
      </c>
      <c r="S32" s="30">
        <v>7288250</v>
      </c>
      <c r="T32" s="30">
        <v>80227361</v>
      </c>
      <c r="U32" s="30">
        <v>-17426915</v>
      </c>
      <c r="V32" s="30">
        <v>807512784</v>
      </c>
      <c r="W32" s="30">
        <v>158533496</v>
      </c>
      <c r="X32" s="30">
        <v>966046280</v>
      </c>
      <c r="Y32" s="30">
        <v>31059411</v>
      </c>
      <c r="Z32" s="30">
        <v>9005658</v>
      </c>
      <c r="AA32" s="30">
        <v>40065069</v>
      </c>
      <c r="AB32" s="30">
        <v>15756920</v>
      </c>
      <c r="AC32" s="30">
        <v>66941223</v>
      </c>
      <c r="AD32" s="30">
        <v>124305014</v>
      </c>
      <c r="AE32" s="30">
        <v>50274761</v>
      </c>
      <c r="AF32" s="30">
        <v>12377901</v>
      </c>
      <c r="AG32" s="30">
        <v>531605</v>
      </c>
      <c r="AH32" s="30">
        <v>245399543</v>
      </c>
      <c r="AI32" s="30">
        <v>5228029</v>
      </c>
      <c r="AJ32" s="30">
        <v>250627572</v>
      </c>
      <c r="AK32" s="30">
        <v>8172095</v>
      </c>
      <c r="AL32" s="30">
        <v>80158501</v>
      </c>
      <c r="AM32" s="30">
        <v>49062482</v>
      </c>
      <c r="AN32" s="30">
        <v>13413330</v>
      </c>
      <c r="AO32" s="30">
        <v>14510178</v>
      </c>
      <c r="AP32" s="30">
        <v>7037400</v>
      </c>
      <c r="AQ32" s="30">
        <v>1187613</v>
      </c>
      <c r="AR32" s="30">
        <v>1033362</v>
      </c>
      <c r="AS32" s="30">
        <v>148097</v>
      </c>
      <c r="AT32" s="30">
        <v>4585</v>
      </c>
      <c r="AU32" s="30" t="s">
        <v>322</v>
      </c>
      <c r="AV32" s="31"/>
      <c r="AW32" s="48">
        <f t="shared" si="37"/>
        <v>34960908</v>
      </c>
      <c r="AX32" s="49">
        <f t="shared" si="38"/>
        <v>24308149</v>
      </c>
      <c r="AY32" s="50">
        <f t="shared" si="39"/>
        <v>0.69529512791830239</v>
      </c>
      <c r="AZ32" s="12"/>
      <c r="BA32" s="48">
        <f t="shared" si="40"/>
        <v>1187613</v>
      </c>
      <c r="BB32" s="48">
        <f t="shared" si="41"/>
        <v>24308149</v>
      </c>
      <c r="BC32" s="51">
        <f t="shared" si="42"/>
        <v>20.46807251183677</v>
      </c>
      <c r="BD32" s="12"/>
      <c r="BE32" s="52">
        <f t="shared" si="43"/>
        <v>1187613</v>
      </c>
      <c r="BF32" s="48">
        <f t="shared" si="35"/>
        <v>50274761</v>
      </c>
      <c r="BG32" s="48">
        <f t="shared" si="35"/>
        <v>12377901</v>
      </c>
      <c r="BH32" s="48">
        <f t="shared" si="35"/>
        <v>531605</v>
      </c>
      <c r="BI32" s="48">
        <f t="shared" si="44"/>
        <v>63184267</v>
      </c>
      <c r="BJ32" s="51">
        <f t="shared" si="45"/>
        <v>53.202741128633654</v>
      </c>
      <c r="BK32" s="12"/>
      <c r="BL32" s="1">
        <f t="shared" si="46"/>
        <v>27923508</v>
      </c>
      <c r="BM32" s="53">
        <f t="shared" si="47"/>
        <v>34960908</v>
      </c>
      <c r="BN32" s="48">
        <f t="shared" si="36"/>
        <v>50274761</v>
      </c>
      <c r="BO32" s="48">
        <f t="shared" si="36"/>
        <v>12377901</v>
      </c>
      <c r="BP32" s="48">
        <f t="shared" si="36"/>
        <v>531605</v>
      </c>
      <c r="BQ32" s="48">
        <f t="shared" si="48"/>
        <v>63184267</v>
      </c>
      <c r="BR32" s="12">
        <f t="shared" si="49"/>
        <v>34960908</v>
      </c>
      <c r="BS32" s="54">
        <f t="shared" si="50"/>
        <v>1.8072833520227793</v>
      </c>
      <c r="BT32" s="12"/>
      <c r="BU32" s="48">
        <f t="shared" si="51"/>
        <v>34960908</v>
      </c>
      <c r="BV32" s="48">
        <f t="shared" si="52"/>
        <v>162296976</v>
      </c>
      <c r="BW32" s="54">
        <f t="shared" si="53"/>
        <v>4.6422414429281984</v>
      </c>
      <c r="BX32" s="12"/>
      <c r="BY32" s="52">
        <f t="shared" si="54"/>
        <v>1187613</v>
      </c>
      <c r="BZ32" s="48">
        <f t="shared" si="55"/>
        <v>162296976</v>
      </c>
      <c r="CA32" s="55">
        <f t="shared" si="56"/>
        <v>136.65813358392001</v>
      </c>
      <c r="CB32" s="12"/>
      <c r="CC32" s="48">
        <f t="shared" si="57"/>
        <v>1187613</v>
      </c>
      <c r="CD32" s="48">
        <f t="shared" si="58"/>
        <v>456792549</v>
      </c>
      <c r="CE32" s="55">
        <f t="shared" si="59"/>
        <v>384.63080902617264</v>
      </c>
      <c r="CF32" s="12"/>
      <c r="CG32" s="48">
        <f t="shared" si="60"/>
        <v>34960908</v>
      </c>
      <c r="CH32" s="48">
        <f t="shared" si="61"/>
        <v>27923508</v>
      </c>
      <c r="CI32" s="48">
        <f t="shared" si="62"/>
        <v>456792549</v>
      </c>
      <c r="CJ32" s="55">
        <f t="shared" si="63"/>
        <v>13.065809074524037</v>
      </c>
      <c r="CK32" s="46"/>
      <c r="CL32" s="48">
        <f t="shared" si="64"/>
        <v>34960908</v>
      </c>
      <c r="CM32" s="48">
        <f t="shared" si="64"/>
        <v>27923508</v>
      </c>
      <c r="CN32" s="48">
        <f t="shared" si="65"/>
        <v>751671107</v>
      </c>
      <c r="CO32" s="55">
        <f t="shared" si="66"/>
        <v>21.500331370112011</v>
      </c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68"/>
      <c r="DI32" s="94"/>
      <c r="DJ32" s="46"/>
      <c r="DK32" s="46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</row>
    <row r="33" spans="1:133" s="45" customFormat="1" ht="18" customHeight="1" x14ac:dyDescent="0.2">
      <c r="A33" s="30" t="s">
        <v>187</v>
      </c>
      <c r="B33" s="30">
        <v>1177</v>
      </c>
      <c r="C33" s="30">
        <v>2008</v>
      </c>
      <c r="D33" s="30" t="s">
        <v>58</v>
      </c>
      <c r="E33" s="30">
        <v>578344</v>
      </c>
      <c r="F33" s="30" t="s">
        <v>317</v>
      </c>
      <c r="G33" s="30">
        <v>147357900</v>
      </c>
      <c r="H33" s="30">
        <v>618968539</v>
      </c>
      <c r="I33" s="30">
        <v>120223212</v>
      </c>
      <c r="J33" s="30">
        <v>562232403</v>
      </c>
      <c r="K33" s="30">
        <v>46256688</v>
      </c>
      <c r="L33" s="30">
        <v>136863940</v>
      </c>
      <c r="M33" s="30">
        <v>62991541</v>
      </c>
      <c r="N33" s="30">
        <v>414393</v>
      </c>
      <c r="O33" s="30">
        <v>7844452</v>
      </c>
      <c r="P33" s="30">
        <v>7020496</v>
      </c>
      <c r="Q33" s="30">
        <v>46865014</v>
      </c>
      <c r="R33" s="30">
        <v>49838272</v>
      </c>
      <c r="S33" s="30">
        <v>8444056</v>
      </c>
      <c r="T33" s="30">
        <v>151781973</v>
      </c>
      <c r="U33" s="30">
        <v>14409144</v>
      </c>
      <c r="V33" s="30">
        <v>813515203</v>
      </c>
      <c r="W33" s="30">
        <v>198679305</v>
      </c>
      <c r="X33" s="30">
        <v>1012194508</v>
      </c>
      <c r="Y33" s="30">
        <v>30161626</v>
      </c>
      <c r="Z33" s="30">
        <v>8531346</v>
      </c>
      <c r="AA33" s="30">
        <v>38692972</v>
      </c>
      <c r="AB33" s="30">
        <v>14247584</v>
      </c>
      <c r="AC33" s="30">
        <v>66363060</v>
      </c>
      <c r="AD33" s="30">
        <v>80994840</v>
      </c>
      <c r="AE33" s="30">
        <v>54925782</v>
      </c>
      <c r="AF33" s="30">
        <v>10724602</v>
      </c>
      <c r="AG33" s="30">
        <v>1145670</v>
      </c>
      <c r="AH33" s="30">
        <v>265661456</v>
      </c>
      <c r="AI33" s="30">
        <v>7025492</v>
      </c>
      <c r="AJ33" s="30">
        <v>272686948</v>
      </c>
      <c r="AK33" s="30">
        <v>10363512</v>
      </c>
      <c r="AL33" s="30">
        <v>96460926</v>
      </c>
      <c r="AM33" s="30">
        <v>49091884</v>
      </c>
      <c r="AN33" s="30">
        <v>13903713</v>
      </c>
      <c r="AO33" s="30">
        <v>14690267</v>
      </c>
      <c r="AP33" s="30">
        <v>9255510</v>
      </c>
      <c r="AQ33" s="30">
        <v>1196119</v>
      </c>
      <c r="AR33" s="30">
        <v>1039169</v>
      </c>
      <c r="AS33" s="30">
        <v>150600</v>
      </c>
      <c r="AT33" s="30">
        <v>4787</v>
      </c>
      <c r="AU33" s="30" t="s">
        <v>322</v>
      </c>
      <c r="AV33" s="31"/>
      <c r="AW33" s="48">
        <f t="shared" si="37"/>
        <v>37849490</v>
      </c>
      <c r="AX33" s="49">
        <f t="shared" si="38"/>
        <v>24445388</v>
      </c>
      <c r="AY33" s="50">
        <f t="shared" si="39"/>
        <v>0.64585779095041973</v>
      </c>
      <c r="AZ33" s="12"/>
      <c r="BA33" s="48">
        <f t="shared" si="40"/>
        <v>1196119</v>
      </c>
      <c r="BB33" s="48">
        <f t="shared" si="41"/>
        <v>24445388</v>
      </c>
      <c r="BC33" s="51">
        <f t="shared" si="42"/>
        <v>20.437254152805867</v>
      </c>
      <c r="BD33" s="12"/>
      <c r="BE33" s="52">
        <f t="shared" si="43"/>
        <v>1196119</v>
      </c>
      <c r="BF33" s="48">
        <f t="shared" si="35"/>
        <v>54925782</v>
      </c>
      <c r="BG33" s="48">
        <f t="shared" si="35"/>
        <v>10724602</v>
      </c>
      <c r="BH33" s="48">
        <f t="shared" si="35"/>
        <v>1145670</v>
      </c>
      <c r="BI33" s="48">
        <f t="shared" si="44"/>
        <v>66796054</v>
      </c>
      <c r="BJ33" s="51">
        <f t="shared" si="45"/>
        <v>55.843987094929517</v>
      </c>
      <c r="BK33" s="12"/>
      <c r="BL33" s="1">
        <f t="shared" si="46"/>
        <v>28593980</v>
      </c>
      <c r="BM33" s="53">
        <f t="shared" si="47"/>
        <v>37849490</v>
      </c>
      <c r="BN33" s="48">
        <f t="shared" si="36"/>
        <v>54925782</v>
      </c>
      <c r="BO33" s="48">
        <f t="shared" si="36"/>
        <v>10724602</v>
      </c>
      <c r="BP33" s="48">
        <f t="shared" si="36"/>
        <v>1145670</v>
      </c>
      <c r="BQ33" s="48">
        <f t="shared" si="48"/>
        <v>66796054</v>
      </c>
      <c r="BR33" s="12">
        <f t="shared" si="49"/>
        <v>37849490</v>
      </c>
      <c r="BS33" s="54">
        <f t="shared" si="50"/>
        <v>1.7647808200321853</v>
      </c>
      <c r="BT33" s="12"/>
      <c r="BU33" s="48">
        <f t="shared" si="51"/>
        <v>37849490</v>
      </c>
      <c r="BV33" s="48">
        <f t="shared" si="52"/>
        <v>165862510</v>
      </c>
      <c r="BW33" s="54">
        <f t="shared" si="53"/>
        <v>4.3821597067754414</v>
      </c>
      <c r="BX33" s="12"/>
      <c r="BY33" s="52">
        <f t="shared" si="54"/>
        <v>1196119</v>
      </c>
      <c r="BZ33" s="48">
        <f t="shared" si="55"/>
        <v>165862510</v>
      </c>
      <c r="CA33" s="55">
        <f t="shared" si="56"/>
        <v>138.66723127046723</v>
      </c>
      <c r="CB33" s="12"/>
      <c r="CC33" s="48">
        <f t="shared" si="57"/>
        <v>1196119</v>
      </c>
      <c r="CD33" s="48">
        <f t="shared" si="58"/>
        <v>418709436</v>
      </c>
      <c r="CE33" s="55">
        <f t="shared" si="59"/>
        <v>350.05667161879376</v>
      </c>
      <c r="CF33" s="12"/>
      <c r="CG33" s="48">
        <f t="shared" si="60"/>
        <v>37849490</v>
      </c>
      <c r="CH33" s="48">
        <f t="shared" si="61"/>
        <v>28593980</v>
      </c>
      <c r="CI33" s="48">
        <f t="shared" si="62"/>
        <v>418709436</v>
      </c>
      <c r="CJ33" s="55">
        <f t="shared" si="63"/>
        <v>11.06248554471936</v>
      </c>
      <c r="CK33" s="46"/>
      <c r="CL33" s="48">
        <f t="shared" si="64"/>
        <v>37849490</v>
      </c>
      <c r="CM33" s="48">
        <f t="shared" si="64"/>
        <v>28593980</v>
      </c>
      <c r="CN33" s="48">
        <f t="shared" si="65"/>
        <v>775135446</v>
      </c>
      <c r="CO33" s="55">
        <f t="shared" si="66"/>
        <v>20.479415865312848</v>
      </c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68"/>
      <c r="DI33" s="96"/>
      <c r="DJ33" s="46"/>
      <c r="DK33" s="46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</row>
    <row r="34" spans="1:133" s="45" customFormat="1" ht="18" customHeight="1" x14ac:dyDescent="0.2">
      <c r="A34" s="30" t="s">
        <v>187</v>
      </c>
      <c r="B34" s="30">
        <v>1177</v>
      </c>
      <c r="C34" s="30">
        <v>2007</v>
      </c>
      <c r="D34" s="30" t="s">
        <v>58</v>
      </c>
      <c r="E34" s="30">
        <v>578344</v>
      </c>
      <c r="F34" s="30" t="s">
        <v>317</v>
      </c>
      <c r="G34" s="30">
        <v>182043229</v>
      </c>
      <c r="H34" s="30">
        <v>562912623</v>
      </c>
      <c r="I34" s="30">
        <v>90940349</v>
      </c>
      <c r="J34" s="30">
        <v>510043830</v>
      </c>
      <c r="K34" s="30">
        <v>45862081</v>
      </c>
      <c r="L34" s="30">
        <v>129464282</v>
      </c>
      <c r="M34" s="30">
        <v>64617854</v>
      </c>
      <c r="N34" s="30">
        <v>-3918051</v>
      </c>
      <c r="O34" s="30">
        <v>2031402</v>
      </c>
      <c r="P34" s="30">
        <v>5615057</v>
      </c>
      <c r="Q34" s="30">
        <v>77841211</v>
      </c>
      <c r="R34" s="30">
        <v>82240994</v>
      </c>
      <c r="S34" s="30">
        <v>6625411</v>
      </c>
      <c r="T34" s="30">
        <v>190230141</v>
      </c>
      <c r="U34" s="30">
        <v>9143023</v>
      </c>
      <c r="V34" s="30">
        <v>776649301</v>
      </c>
      <c r="W34" s="30">
        <v>167798671</v>
      </c>
      <c r="X34" s="30">
        <v>944447972</v>
      </c>
      <c r="Y34" s="30">
        <v>14116632</v>
      </c>
      <c r="Z34" s="30">
        <v>7392384</v>
      </c>
      <c r="AA34" s="30">
        <v>21509016</v>
      </c>
      <c r="AB34" s="30">
        <v>705809</v>
      </c>
      <c r="AC34" s="30">
        <v>56293258</v>
      </c>
      <c r="AD34" s="30">
        <v>125749971</v>
      </c>
      <c r="AE34" s="30">
        <v>55932574</v>
      </c>
      <c r="AF34" s="30">
        <v>7731648</v>
      </c>
      <c r="AG34" s="30">
        <v>1123956</v>
      </c>
      <c r="AH34" s="30">
        <v>258635996</v>
      </c>
      <c r="AI34" s="30">
        <v>6384331</v>
      </c>
      <c r="AJ34" s="30">
        <v>265020327</v>
      </c>
      <c r="AK34" s="30">
        <v>15888194</v>
      </c>
      <c r="AL34" s="30">
        <v>84255317</v>
      </c>
      <c r="AM34" s="30">
        <v>50441803</v>
      </c>
      <c r="AN34" s="30">
        <v>14257728</v>
      </c>
      <c r="AO34" s="30">
        <v>14766007</v>
      </c>
      <c r="AP34" s="30">
        <v>9675239</v>
      </c>
      <c r="AQ34" s="30">
        <v>1179789</v>
      </c>
      <c r="AR34" s="30">
        <v>1027668</v>
      </c>
      <c r="AS34" s="30">
        <v>145779</v>
      </c>
      <c r="AT34" s="30">
        <v>4775</v>
      </c>
      <c r="AU34" s="30" t="s">
        <v>322</v>
      </c>
      <c r="AV34" s="31"/>
      <c r="AW34" s="48">
        <f t="shared" si="37"/>
        <v>38698974</v>
      </c>
      <c r="AX34" s="49">
        <f t="shared" si="38"/>
        <v>20803207</v>
      </c>
      <c r="AY34" s="50">
        <f t="shared" si="39"/>
        <v>0.53756482019394103</v>
      </c>
      <c r="AZ34" s="12"/>
      <c r="BA34" s="48">
        <f t="shared" si="40"/>
        <v>1179789</v>
      </c>
      <c r="BB34" s="48">
        <f t="shared" si="41"/>
        <v>20803207</v>
      </c>
      <c r="BC34" s="51">
        <f t="shared" si="42"/>
        <v>17.632989458284491</v>
      </c>
      <c r="BD34" s="12"/>
      <c r="BE34" s="52">
        <f t="shared" si="43"/>
        <v>1179789</v>
      </c>
      <c r="BF34" s="48">
        <f t="shared" si="35"/>
        <v>55932574</v>
      </c>
      <c r="BG34" s="48">
        <f t="shared" si="35"/>
        <v>7731648</v>
      </c>
      <c r="BH34" s="48">
        <f t="shared" si="35"/>
        <v>1123956</v>
      </c>
      <c r="BI34" s="48">
        <f t="shared" si="44"/>
        <v>64788178</v>
      </c>
      <c r="BJ34" s="51">
        <f t="shared" si="45"/>
        <v>54.915055149692023</v>
      </c>
      <c r="BK34" s="12"/>
      <c r="BL34" s="1">
        <f t="shared" si="46"/>
        <v>29023735</v>
      </c>
      <c r="BM34" s="53">
        <f t="shared" si="47"/>
        <v>38698974</v>
      </c>
      <c r="BN34" s="48">
        <f t="shared" si="36"/>
        <v>55932574</v>
      </c>
      <c r="BO34" s="48">
        <f t="shared" si="36"/>
        <v>7731648</v>
      </c>
      <c r="BP34" s="48">
        <f t="shared" si="36"/>
        <v>1123956</v>
      </c>
      <c r="BQ34" s="48">
        <f t="shared" si="48"/>
        <v>64788178</v>
      </c>
      <c r="BR34" s="12">
        <f t="shared" si="49"/>
        <v>38698974</v>
      </c>
      <c r="BS34" s="54">
        <f t="shared" si="50"/>
        <v>1.6741575112559832</v>
      </c>
      <c r="BT34" s="12"/>
      <c r="BU34" s="48">
        <f t="shared" si="51"/>
        <v>38698974</v>
      </c>
      <c r="BV34" s="48">
        <f t="shared" si="52"/>
        <v>164876816</v>
      </c>
      <c r="BW34" s="54">
        <f t="shared" si="53"/>
        <v>4.260495795056479</v>
      </c>
      <c r="BX34" s="12"/>
      <c r="BY34" s="52">
        <f t="shared" si="54"/>
        <v>1179789</v>
      </c>
      <c r="BZ34" s="48">
        <f t="shared" si="55"/>
        <v>164876816</v>
      </c>
      <c r="CA34" s="55">
        <f t="shared" si="56"/>
        <v>139.75110464667836</v>
      </c>
      <c r="CB34" s="12"/>
      <c r="CC34" s="48">
        <f t="shared" si="57"/>
        <v>1179789</v>
      </c>
      <c r="CD34" s="48">
        <f t="shared" si="58"/>
        <v>433217239</v>
      </c>
      <c r="CE34" s="55">
        <f t="shared" si="59"/>
        <v>367.1989135345388</v>
      </c>
      <c r="CF34" s="12"/>
      <c r="CG34" s="48">
        <f t="shared" si="60"/>
        <v>38698974</v>
      </c>
      <c r="CH34" s="48">
        <f t="shared" si="61"/>
        <v>29023735</v>
      </c>
      <c r="CI34" s="48">
        <f t="shared" si="62"/>
        <v>433217239</v>
      </c>
      <c r="CJ34" s="55">
        <f t="shared" si="63"/>
        <v>11.194540687306077</v>
      </c>
      <c r="CK34" s="46"/>
      <c r="CL34" s="48">
        <f t="shared" si="64"/>
        <v>38698974</v>
      </c>
      <c r="CM34" s="48">
        <f t="shared" si="64"/>
        <v>29023735</v>
      </c>
      <c r="CN34" s="48">
        <f t="shared" si="65"/>
        <v>747836140</v>
      </c>
      <c r="CO34" s="55">
        <f t="shared" si="66"/>
        <v>19.324443588607803</v>
      </c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68"/>
      <c r="DI34" s="94"/>
      <c r="DJ34" s="46"/>
      <c r="DK34" s="46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</row>
    <row r="35" spans="1:133" s="45" customFormat="1" ht="18" customHeight="1" x14ac:dyDescent="0.2">
      <c r="A35" s="30" t="s">
        <v>187</v>
      </c>
      <c r="B35" s="30">
        <v>1177</v>
      </c>
      <c r="C35" s="30">
        <v>2006</v>
      </c>
      <c r="D35" s="30" t="s">
        <v>58</v>
      </c>
      <c r="E35" s="30">
        <v>578344</v>
      </c>
      <c r="F35" s="30" t="s">
        <v>317</v>
      </c>
      <c r="G35" s="30">
        <v>150640432</v>
      </c>
      <c r="H35" s="30">
        <v>493333028</v>
      </c>
      <c r="I35" s="30">
        <v>92686281</v>
      </c>
      <c r="J35" s="30">
        <v>444538356</v>
      </c>
      <c r="K35" s="30">
        <v>43972257</v>
      </c>
      <c r="L35" s="30">
        <v>118586201</v>
      </c>
      <c r="M35" s="30">
        <v>44472896</v>
      </c>
      <c r="N35" s="30">
        <v>4892153</v>
      </c>
      <c r="O35" s="30">
        <v>9988892</v>
      </c>
      <c r="P35" s="30">
        <v>3927020</v>
      </c>
      <c r="Q35" s="30">
        <v>41024147</v>
      </c>
      <c r="R35" s="30">
        <v>45022255</v>
      </c>
      <c r="S35" s="30">
        <v>4526339</v>
      </c>
      <c r="T35" s="30">
        <v>249505691</v>
      </c>
      <c r="U35" s="30">
        <v>7021841</v>
      </c>
      <c r="V35" s="30">
        <v>666930376</v>
      </c>
      <c r="W35" s="30">
        <v>145612536</v>
      </c>
      <c r="X35" s="30">
        <v>812542912</v>
      </c>
      <c r="Y35" s="30">
        <v>18322843</v>
      </c>
      <c r="Z35" s="30">
        <v>7270768</v>
      </c>
      <c r="AA35" s="30">
        <v>25593611</v>
      </c>
      <c r="AB35" s="30">
        <v>11229001</v>
      </c>
      <c r="AC35" s="30">
        <v>47085256</v>
      </c>
      <c r="AD35" s="30">
        <v>103555176</v>
      </c>
      <c r="AE35" s="30">
        <v>52844767</v>
      </c>
      <c r="AF35" s="30">
        <v>5001221</v>
      </c>
      <c r="AG35" s="30">
        <v>3220290</v>
      </c>
      <c r="AH35" s="30">
        <v>239621624</v>
      </c>
      <c r="AI35" s="30">
        <v>3574645</v>
      </c>
      <c r="AJ35" s="30">
        <v>243196269</v>
      </c>
      <c r="AK35" s="30">
        <v>24135901</v>
      </c>
      <c r="AL35" s="30">
        <v>85099288</v>
      </c>
      <c r="AM35" s="30">
        <v>50681508</v>
      </c>
      <c r="AN35" s="30">
        <v>13081166</v>
      </c>
      <c r="AO35" s="30">
        <v>14075401</v>
      </c>
      <c r="AP35" s="30">
        <v>9581483</v>
      </c>
      <c r="AQ35" s="30">
        <v>1170738</v>
      </c>
      <c r="AR35" s="30">
        <v>1020485</v>
      </c>
      <c r="AS35" s="30">
        <v>143854</v>
      </c>
      <c r="AT35" s="30">
        <v>4841</v>
      </c>
      <c r="AU35" s="30" t="s">
        <v>322</v>
      </c>
      <c r="AV35" s="31"/>
      <c r="AW35" s="48">
        <f t="shared" si="37"/>
        <v>36738050</v>
      </c>
      <c r="AX35" s="49">
        <f t="shared" si="38"/>
        <v>14364610</v>
      </c>
      <c r="AY35" s="50">
        <f t="shared" si="39"/>
        <v>0.39100088328041366</v>
      </c>
      <c r="AZ35" s="12"/>
      <c r="BA35" s="48">
        <f t="shared" si="40"/>
        <v>1170738</v>
      </c>
      <c r="BB35" s="48">
        <f t="shared" si="41"/>
        <v>14364610</v>
      </c>
      <c r="BC35" s="51">
        <f t="shared" si="42"/>
        <v>12.269705092001796</v>
      </c>
      <c r="BD35" s="12"/>
      <c r="BE35" s="52">
        <f t="shared" si="43"/>
        <v>1170738</v>
      </c>
      <c r="BF35" s="48">
        <f t="shared" si="35"/>
        <v>52844767</v>
      </c>
      <c r="BG35" s="48">
        <f t="shared" si="35"/>
        <v>5001221</v>
      </c>
      <c r="BH35" s="48">
        <f t="shared" si="35"/>
        <v>3220290</v>
      </c>
      <c r="BI35" s="48">
        <f t="shared" si="44"/>
        <v>61066278</v>
      </c>
      <c r="BJ35" s="51">
        <f t="shared" si="45"/>
        <v>52.160498762319151</v>
      </c>
      <c r="BK35" s="12"/>
      <c r="BL35" s="1">
        <f t="shared" si="46"/>
        <v>27156567</v>
      </c>
      <c r="BM35" s="53">
        <f t="shared" si="47"/>
        <v>36738050</v>
      </c>
      <c r="BN35" s="48">
        <f t="shared" si="36"/>
        <v>52844767</v>
      </c>
      <c r="BO35" s="48">
        <f t="shared" si="36"/>
        <v>5001221</v>
      </c>
      <c r="BP35" s="48">
        <f t="shared" si="36"/>
        <v>3220290</v>
      </c>
      <c r="BQ35" s="48">
        <f t="shared" si="48"/>
        <v>61066278</v>
      </c>
      <c r="BR35" s="12">
        <f t="shared" si="49"/>
        <v>36738050</v>
      </c>
      <c r="BS35" s="54">
        <f t="shared" si="50"/>
        <v>1.6622079288367237</v>
      </c>
      <c r="BT35" s="12"/>
      <c r="BU35" s="48">
        <f t="shared" si="51"/>
        <v>36738050</v>
      </c>
      <c r="BV35" s="48">
        <f t="shared" si="52"/>
        <v>133961080</v>
      </c>
      <c r="BW35" s="54">
        <f t="shared" si="53"/>
        <v>3.6463851510899463</v>
      </c>
      <c r="BX35" s="12"/>
      <c r="BY35" s="52">
        <f t="shared" si="54"/>
        <v>1170738</v>
      </c>
      <c r="BZ35" s="48">
        <f t="shared" si="55"/>
        <v>133961080</v>
      </c>
      <c r="CA35" s="55">
        <f t="shared" si="56"/>
        <v>114.42447413511819</v>
      </c>
      <c r="CB35" s="12"/>
      <c r="CC35" s="48">
        <f t="shared" si="57"/>
        <v>1170738</v>
      </c>
      <c r="CD35" s="48">
        <f t="shared" si="58"/>
        <v>371261401</v>
      </c>
      <c r="CE35" s="55">
        <f t="shared" si="59"/>
        <v>317.1174088480941</v>
      </c>
      <c r="CF35" s="12"/>
      <c r="CG35" s="48">
        <f t="shared" si="60"/>
        <v>36738050</v>
      </c>
      <c r="CH35" s="48">
        <f t="shared" si="61"/>
        <v>27156567</v>
      </c>
      <c r="CI35" s="48">
        <f t="shared" si="62"/>
        <v>371261401</v>
      </c>
      <c r="CJ35" s="55">
        <f t="shared" si="63"/>
        <v>10.105637098321766</v>
      </c>
      <c r="CK35" s="46"/>
      <c r="CL35" s="48">
        <f t="shared" si="64"/>
        <v>36738050</v>
      </c>
      <c r="CM35" s="48">
        <f t="shared" si="64"/>
        <v>27156567</v>
      </c>
      <c r="CN35" s="48">
        <f t="shared" si="65"/>
        <v>649377400</v>
      </c>
      <c r="CO35" s="55">
        <f t="shared" si="66"/>
        <v>17.675881000760793</v>
      </c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68"/>
      <c r="DI35" s="94"/>
      <c r="DJ35" s="46"/>
      <c r="DK35" s="46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</row>
    <row r="36" spans="1:133" s="45" customFormat="1" ht="18" customHeight="1" x14ac:dyDescent="0.2">
      <c r="A36" s="30" t="s">
        <v>187</v>
      </c>
      <c r="B36" s="30">
        <v>1177</v>
      </c>
      <c r="C36" s="30">
        <v>2005</v>
      </c>
      <c r="D36" s="30" t="s">
        <v>58</v>
      </c>
      <c r="E36" s="30">
        <v>578344</v>
      </c>
      <c r="F36" s="30" t="s">
        <v>317</v>
      </c>
      <c r="G36" s="30">
        <v>115796218</v>
      </c>
      <c r="H36" s="30">
        <v>464702419</v>
      </c>
      <c r="I36" s="30">
        <v>96164957</v>
      </c>
      <c r="J36" s="30">
        <v>416292744</v>
      </c>
      <c r="K36" s="30">
        <v>35314756</v>
      </c>
      <c r="L36" s="30">
        <v>128498508</v>
      </c>
      <c r="M36" s="30">
        <v>52521360</v>
      </c>
      <c r="N36" s="30">
        <v>275335</v>
      </c>
      <c r="O36" s="30">
        <v>5969487</v>
      </c>
      <c r="P36" s="30">
        <v>3204179</v>
      </c>
      <c r="Q36" s="30">
        <v>49356262</v>
      </c>
      <c r="R36" s="30">
        <v>51892301</v>
      </c>
      <c r="S36" s="30">
        <v>2570945</v>
      </c>
      <c r="T36" s="30">
        <v>314093238</v>
      </c>
      <c r="U36" s="30">
        <v>5857488</v>
      </c>
      <c r="V36" s="30">
        <v>651062715</v>
      </c>
      <c r="W36" s="30">
        <v>154461441</v>
      </c>
      <c r="X36" s="30">
        <v>805524156</v>
      </c>
      <c r="Y36" s="30">
        <v>31046578</v>
      </c>
      <c r="Z36" s="30">
        <v>8843862</v>
      </c>
      <c r="AA36" s="30">
        <v>39890440</v>
      </c>
      <c r="AB36" s="30">
        <v>16582960</v>
      </c>
      <c r="AC36" s="30">
        <v>41344690</v>
      </c>
      <c r="AD36" s="30">
        <v>74451528</v>
      </c>
      <c r="AE36" s="30">
        <v>55451958</v>
      </c>
      <c r="AF36" s="30">
        <v>4560553</v>
      </c>
      <c r="AG36" s="30">
        <v>1101916</v>
      </c>
      <c r="AH36" s="30">
        <v>236713432</v>
      </c>
      <c r="AI36" s="30">
        <v>6510959</v>
      </c>
      <c r="AJ36" s="30">
        <v>243224391</v>
      </c>
      <c r="AK36" s="30">
        <v>13104630</v>
      </c>
      <c r="AL36" s="30">
        <v>92704386</v>
      </c>
      <c r="AM36" s="30">
        <v>53112201</v>
      </c>
      <c r="AN36" s="30">
        <v>13859182</v>
      </c>
      <c r="AO36" s="30">
        <v>14539255</v>
      </c>
      <c r="AP36" s="30">
        <v>8819883</v>
      </c>
      <c r="AQ36" s="30">
        <v>1179621</v>
      </c>
      <c r="AR36" s="30">
        <v>1028897</v>
      </c>
      <c r="AS36" s="30">
        <v>144177</v>
      </c>
      <c r="AT36" s="30">
        <v>4993</v>
      </c>
      <c r="AU36" s="30" t="s">
        <v>322</v>
      </c>
      <c r="AV36" s="31"/>
      <c r="AW36" s="48">
        <f t="shared" si="37"/>
        <v>37218320</v>
      </c>
      <c r="AX36" s="49">
        <f t="shared" si="38"/>
        <v>23307480</v>
      </c>
      <c r="AY36" s="50">
        <f t="shared" si="39"/>
        <v>0.6262367565220569</v>
      </c>
      <c r="AZ36" s="12"/>
      <c r="BA36" s="48">
        <f t="shared" si="40"/>
        <v>1179621</v>
      </c>
      <c r="BB36" s="48">
        <f t="shared" si="41"/>
        <v>23307480</v>
      </c>
      <c r="BC36" s="51">
        <f t="shared" si="42"/>
        <v>19.758447840450451</v>
      </c>
      <c r="BD36" s="12"/>
      <c r="BE36" s="52">
        <f t="shared" si="43"/>
        <v>1179621</v>
      </c>
      <c r="BF36" s="48">
        <f t="shared" si="35"/>
        <v>55451958</v>
      </c>
      <c r="BG36" s="48">
        <f t="shared" si="35"/>
        <v>4560553</v>
      </c>
      <c r="BH36" s="48">
        <f t="shared" si="35"/>
        <v>1101916</v>
      </c>
      <c r="BI36" s="48">
        <f t="shared" si="44"/>
        <v>61114427</v>
      </c>
      <c r="BJ36" s="51">
        <f t="shared" si="45"/>
        <v>51.80852748467516</v>
      </c>
      <c r="BK36" s="12"/>
      <c r="BL36" s="1">
        <f t="shared" si="46"/>
        <v>28398437</v>
      </c>
      <c r="BM36" s="53">
        <f t="shared" si="47"/>
        <v>37218320</v>
      </c>
      <c r="BN36" s="48">
        <f t="shared" si="36"/>
        <v>55451958</v>
      </c>
      <c r="BO36" s="48">
        <f t="shared" si="36"/>
        <v>4560553</v>
      </c>
      <c r="BP36" s="48">
        <f t="shared" si="36"/>
        <v>1101916</v>
      </c>
      <c r="BQ36" s="48">
        <f t="shared" si="48"/>
        <v>61114427</v>
      </c>
      <c r="BR36" s="12">
        <f t="shared" si="49"/>
        <v>37218320</v>
      </c>
      <c r="BS36" s="54">
        <f t="shared" si="50"/>
        <v>1.6420522742563339</v>
      </c>
      <c r="BT36" s="12"/>
      <c r="BU36" s="48">
        <f t="shared" si="51"/>
        <v>37218320</v>
      </c>
      <c r="BV36" s="48">
        <f t="shared" si="52"/>
        <v>137415375</v>
      </c>
      <c r="BW36" s="54">
        <f t="shared" si="53"/>
        <v>3.6921434121690608</v>
      </c>
      <c r="BX36" s="12"/>
      <c r="BY36" s="52">
        <f t="shared" si="54"/>
        <v>1179621</v>
      </c>
      <c r="BZ36" s="48">
        <f t="shared" si="55"/>
        <v>137415375</v>
      </c>
      <c r="CA36" s="55">
        <f t="shared" si="56"/>
        <v>116.4911229962844</v>
      </c>
      <c r="CB36" s="12"/>
      <c r="CC36" s="48">
        <f t="shared" si="57"/>
        <v>1179621</v>
      </c>
      <c r="CD36" s="48">
        <f t="shared" si="58"/>
        <v>354216460</v>
      </c>
      <c r="CE36" s="55">
        <f t="shared" si="59"/>
        <v>300.2798865059201</v>
      </c>
      <c r="CF36" s="12"/>
      <c r="CG36" s="48">
        <f t="shared" si="60"/>
        <v>37218320</v>
      </c>
      <c r="CH36" s="48">
        <f t="shared" si="61"/>
        <v>28398437</v>
      </c>
      <c r="CI36" s="48">
        <f t="shared" si="62"/>
        <v>354216460</v>
      </c>
      <c r="CJ36" s="55">
        <f t="shared" si="63"/>
        <v>9.517260854331953</v>
      </c>
      <c r="CK36" s="46"/>
      <c r="CL36" s="48">
        <f t="shared" si="64"/>
        <v>37218320</v>
      </c>
      <c r="CM36" s="48">
        <f t="shared" si="64"/>
        <v>28398437</v>
      </c>
      <c r="CN36" s="48">
        <f t="shared" si="65"/>
        <v>658501519</v>
      </c>
      <c r="CO36" s="55">
        <f t="shared" si="66"/>
        <v>17.692940439009607</v>
      </c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</row>
    <row r="37" spans="1:133" s="45" customFormat="1" ht="18" customHeight="1" x14ac:dyDescent="0.2">
      <c r="A37" s="30" t="s">
        <v>220</v>
      </c>
      <c r="B37" s="30">
        <v>1020</v>
      </c>
      <c r="C37" s="30">
        <v>2009</v>
      </c>
      <c r="D37" s="30" t="s">
        <v>58</v>
      </c>
      <c r="E37" s="30">
        <v>578344</v>
      </c>
      <c r="F37" s="30" t="s">
        <v>317</v>
      </c>
      <c r="G37" s="30">
        <v>27025289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38</v>
      </c>
      <c r="S37" s="30">
        <v>-300</v>
      </c>
      <c r="T37" s="30">
        <v>168214151</v>
      </c>
      <c r="U37" s="30">
        <v>-1239787</v>
      </c>
      <c r="V37" s="30">
        <v>38</v>
      </c>
      <c r="W37" s="30">
        <v>-300</v>
      </c>
      <c r="X37" s="30">
        <v>-262</v>
      </c>
      <c r="Y37" s="30">
        <v>2921917</v>
      </c>
      <c r="Z37" s="30">
        <v>1755484</v>
      </c>
      <c r="AA37" s="30">
        <v>4677401</v>
      </c>
      <c r="AB37" s="30">
        <v>1075173</v>
      </c>
      <c r="AC37" s="30">
        <v>11996919</v>
      </c>
      <c r="AD37" s="30">
        <v>15028370</v>
      </c>
      <c r="AE37" s="30">
        <v>10332810</v>
      </c>
      <c r="AF37" s="30">
        <v>864577</v>
      </c>
      <c r="AG37" s="30">
        <v>41665</v>
      </c>
      <c r="AH37" s="30">
        <v>97345917</v>
      </c>
      <c r="AI37" s="30">
        <v>477943</v>
      </c>
      <c r="AJ37" s="30">
        <v>97823860</v>
      </c>
      <c r="AK37" s="30">
        <v>858830</v>
      </c>
      <c r="AL37" s="30">
        <v>13737574</v>
      </c>
      <c r="AM37" s="30">
        <v>5741302</v>
      </c>
      <c r="AN37" s="30">
        <v>1980263</v>
      </c>
      <c r="AO37" s="30">
        <v>1914077</v>
      </c>
      <c r="AP37" s="30">
        <v>1822796</v>
      </c>
      <c r="AQ37" s="30">
        <v>211485</v>
      </c>
      <c r="AR37" s="30">
        <v>187544</v>
      </c>
      <c r="AS37" s="30">
        <v>23237</v>
      </c>
      <c r="AT37" s="30">
        <v>147</v>
      </c>
      <c r="AU37" s="30" t="s">
        <v>323</v>
      </c>
      <c r="AV37" s="31"/>
      <c r="AW37" s="48">
        <f t="shared" si="37"/>
        <v>5717136</v>
      </c>
      <c r="AX37" s="49">
        <f t="shared" si="38"/>
        <v>3602228</v>
      </c>
      <c r="AY37" s="50">
        <f t="shared" si="39"/>
        <v>0.63007561828160119</v>
      </c>
      <c r="AZ37" s="12"/>
      <c r="BA37" s="48">
        <f t="shared" si="40"/>
        <v>211485</v>
      </c>
      <c r="BB37" s="48">
        <f t="shared" si="41"/>
        <v>3602228</v>
      </c>
      <c r="BC37" s="51">
        <f t="shared" si="42"/>
        <v>17.033018890228622</v>
      </c>
      <c r="BD37" s="12"/>
      <c r="BE37" s="52">
        <f t="shared" si="43"/>
        <v>211485</v>
      </c>
      <c r="BF37" s="48">
        <f t="shared" si="35"/>
        <v>10332810</v>
      </c>
      <c r="BG37" s="48">
        <f t="shared" si="35"/>
        <v>864577</v>
      </c>
      <c r="BH37" s="48">
        <f t="shared" si="35"/>
        <v>41665</v>
      </c>
      <c r="BI37" s="48">
        <f t="shared" si="44"/>
        <v>11239052</v>
      </c>
      <c r="BJ37" s="51">
        <f t="shared" si="45"/>
        <v>53.143494810506652</v>
      </c>
      <c r="BK37" s="12"/>
      <c r="BL37" s="1">
        <f t="shared" si="46"/>
        <v>3894340</v>
      </c>
      <c r="BM37" s="53">
        <f t="shared" si="47"/>
        <v>5717136</v>
      </c>
      <c r="BN37" s="48">
        <f t="shared" si="36"/>
        <v>10332810</v>
      </c>
      <c r="BO37" s="48">
        <f t="shared" si="36"/>
        <v>864577</v>
      </c>
      <c r="BP37" s="48">
        <f t="shared" si="36"/>
        <v>41665</v>
      </c>
      <c r="BQ37" s="48">
        <f t="shared" si="48"/>
        <v>11239052</v>
      </c>
      <c r="BR37" s="12">
        <f t="shared" si="49"/>
        <v>5717136</v>
      </c>
      <c r="BS37" s="54">
        <f t="shared" si="50"/>
        <v>1.9658535322581097</v>
      </c>
      <c r="BT37" s="12"/>
      <c r="BU37" s="48">
        <f t="shared" si="51"/>
        <v>5717136</v>
      </c>
      <c r="BV37" s="48">
        <f t="shared" si="52"/>
        <v>83227456</v>
      </c>
      <c r="BW37" s="54">
        <f t="shared" si="53"/>
        <v>14.557543497303545</v>
      </c>
      <c r="BX37" s="12"/>
      <c r="BY37" s="52">
        <f t="shared" si="54"/>
        <v>211485</v>
      </c>
      <c r="BZ37" s="48">
        <f t="shared" si="55"/>
        <v>83227456</v>
      </c>
      <c r="CA37" s="55">
        <f t="shared" si="56"/>
        <v>393.53834078067001</v>
      </c>
      <c r="CB37" s="12"/>
      <c r="CC37" s="48">
        <f t="shared" si="57"/>
        <v>211485</v>
      </c>
      <c r="CD37" s="48">
        <f t="shared" si="58"/>
        <v>126169198</v>
      </c>
      <c r="CE37" s="55">
        <f t="shared" si="59"/>
        <v>596.58698252831175</v>
      </c>
      <c r="CF37" s="12"/>
      <c r="CG37" s="48">
        <f t="shared" si="60"/>
        <v>5717136</v>
      </c>
      <c r="CH37" s="48">
        <f t="shared" si="61"/>
        <v>3894340</v>
      </c>
      <c r="CI37" s="48">
        <f t="shared" si="62"/>
        <v>126169198</v>
      </c>
      <c r="CJ37" s="55">
        <f t="shared" si="63"/>
        <v>22.068601831406493</v>
      </c>
      <c r="CK37" s="46"/>
      <c r="CL37" s="48">
        <f t="shared" si="64"/>
        <v>5717136</v>
      </c>
      <c r="CM37" s="48">
        <f t="shared" si="64"/>
        <v>3894340</v>
      </c>
      <c r="CN37" s="48">
        <f t="shared" si="65"/>
        <v>126168936</v>
      </c>
      <c r="CO37" s="55">
        <f t="shared" si="66"/>
        <v>22.068556004265073</v>
      </c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</row>
    <row r="38" spans="1:133" s="45" customFormat="1" ht="18" customHeight="1" x14ac:dyDescent="0.2">
      <c r="A38" s="30" t="s">
        <v>220</v>
      </c>
      <c r="B38" s="30">
        <v>1020</v>
      </c>
      <c r="C38" s="30">
        <v>2008</v>
      </c>
      <c r="D38" s="30" t="s">
        <v>58</v>
      </c>
      <c r="E38" s="30">
        <v>578344</v>
      </c>
      <c r="F38" s="30" t="s">
        <v>317</v>
      </c>
      <c r="G38" s="30">
        <v>32024134</v>
      </c>
      <c r="H38" s="30">
        <v>-260</v>
      </c>
      <c r="I38" s="30">
        <v>-1953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27516</v>
      </c>
      <c r="R38" s="30">
        <v>27516</v>
      </c>
      <c r="S38" s="30">
        <v>64811</v>
      </c>
      <c r="T38" s="30">
        <v>276663682</v>
      </c>
      <c r="U38" s="30">
        <v>3610108</v>
      </c>
      <c r="V38" s="30">
        <v>27256</v>
      </c>
      <c r="W38" s="30">
        <v>62858</v>
      </c>
      <c r="X38" s="30">
        <v>90114</v>
      </c>
      <c r="Y38" s="30">
        <v>1788853</v>
      </c>
      <c r="Z38" s="30">
        <v>1231276</v>
      </c>
      <c r="AA38" s="30">
        <v>3020129</v>
      </c>
      <c r="AB38" s="30">
        <v>757464</v>
      </c>
      <c r="AC38" s="30">
        <v>12519961</v>
      </c>
      <c r="AD38" s="30">
        <v>19504173</v>
      </c>
      <c r="AE38" s="30">
        <v>10958065</v>
      </c>
      <c r="AF38" s="30">
        <v>1078284</v>
      </c>
      <c r="AG38" s="30">
        <v>133474</v>
      </c>
      <c r="AH38" s="30">
        <v>27227700</v>
      </c>
      <c r="AI38" s="30">
        <v>382547</v>
      </c>
      <c r="AJ38" s="30">
        <v>27610247</v>
      </c>
      <c r="AK38" s="30">
        <v>780617</v>
      </c>
      <c r="AL38" s="30">
        <v>3980881</v>
      </c>
      <c r="AM38" s="30">
        <v>6514201</v>
      </c>
      <c r="AN38" s="30">
        <v>2065882</v>
      </c>
      <c r="AO38" s="30">
        <v>1988261</v>
      </c>
      <c r="AP38" s="30">
        <v>2436254</v>
      </c>
      <c r="AQ38" s="30">
        <v>214343</v>
      </c>
      <c r="AR38" s="30">
        <v>188770</v>
      </c>
      <c r="AS38" s="30">
        <v>24865</v>
      </c>
      <c r="AT38" s="30">
        <v>155</v>
      </c>
      <c r="AU38" s="30" t="s">
        <v>323</v>
      </c>
      <c r="AV38" s="59"/>
      <c r="AW38" s="48">
        <f t="shared" si="37"/>
        <v>6490397</v>
      </c>
      <c r="AX38" s="49">
        <f t="shared" si="38"/>
        <v>2262665</v>
      </c>
      <c r="AY38" s="50">
        <f t="shared" si="39"/>
        <v>0.34861734960126478</v>
      </c>
      <c r="AZ38" s="12"/>
      <c r="BA38" s="48">
        <f t="shared" si="40"/>
        <v>214343</v>
      </c>
      <c r="BB38" s="48">
        <f t="shared" si="41"/>
        <v>2262665</v>
      </c>
      <c r="BC38" s="51">
        <f t="shared" si="42"/>
        <v>10.556281287469149</v>
      </c>
      <c r="BD38" s="12"/>
      <c r="BE38" s="52">
        <f t="shared" si="43"/>
        <v>214343</v>
      </c>
      <c r="BF38" s="48">
        <f t="shared" si="35"/>
        <v>10958065</v>
      </c>
      <c r="BG38" s="48">
        <f t="shared" si="35"/>
        <v>1078284</v>
      </c>
      <c r="BH38" s="48">
        <f t="shared" si="35"/>
        <v>133474</v>
      </c>
      <c r="BI38" s="48">
        <f t="shared" si="44"/>
        <v>12169823</v>
      </c>
      <c r="BJ38" s="51">
        <f t="shared" si="45"/>
        <v>56.777328860751226</v>
      </c>
      <c r="BK38" s="12"/>
      <c r="BL38" s="1">
        <f t="shared" si="46"/>
        <v>4054143</v>
      </c>
      <c r="BM38" s="53">
        <f t="shared" si="47"/>
        <v>6490397</v>
      </c>
      <c r="BN38" s="48">
        <f t="shared" si="36"/>
        <v>10958065</v>
      </c>
      <c r="BO38" s="48">
        <f t="shared" si="36"/>
        <v>1078284</v>
      </c>
      <c r="BP38" s="48">
        <f t="shared" si="36"/>
        <v>133474</v>
      </c>
      <c r="BQ38" s="48">
        <f t="shared" si="48"/>
        <v>12169823</v>
      </c>
      <c r="BR38" s="12">
        <f t="shared" si="49"/>
        <v>6490397</v>
      </c>
      <c r="BS38" s="54">
        <f t="shared" si="50"/>
        <v>1.8750506324959784</v>
      </c>
      <c r="BT38" s="12"/>
      <c r="BU38" s="48">
        <f t="shared" si="51"/>
        <v>6490397</v>
      </c>
      <c r="BV38" s="48">
        <f t="shared" si="52"/>
        <v>22848749</v>
      </c>
      <c r="BW38" s="54">
        <f t="shared" si="53"/>
        <v>3.5203931284942969</v>
      </c>
      <c r="BX38" s="12"/>
      <c r="BY38" s="52">
        <f t="shared" si="54"/>
        <v>214343</v>
      </c>
      <c r="BZ38" s="48">
        <f t="shared" si="55"/>
        <v>22848749</v>
      </c>
      <c r="CA38" s="55">
        <f t="shared" si="56"/>
        <v>106.59899786790331</v>
      </c>
      <c r="CB38" s="12"/>
      <c r="CC38" s="48">
        <f t="shared" si="57"/>
        <v>214343</v>
      </c>
      <c r="CD38" s="48">
        <f t="shared" si="58"/>
        <v>70062835</v>
      </c>
      <c r="CE38" s="55">
        <f t="shared" si="59"/>
        <v>326.87251274825866</v>
      </c>
      <c r="CF38" s="12"/>
      <c r="CG38" s="48">
        <f t="shared" si="60"/>
        <v>6490397</v>
      </c>
      <c r="CH38" s="48">
        <f t="shared" si="61"/>
        <v>4054143</v>
      </c>
      <c r="CI38" s="48">
        <f t="shared" si="62"/>
        <v>70062835</v>
      </c>
      <c r="CJ38" s="55">
        <f t="shared" si="63"/>
        <v>10.794845831464547</v>
      </c>
      <c r="CK38" s="46"/>
      <c r="CL38" s="48">
        <f t="shared" si="64"/>
        <v>6490397</v>
      </c>
      <c r="CM38" s="48">
        <f t="shared" si="64"/>
        <v>4054143</v>
      </c>
      <c r="CN38" s="48">
        <f t="shared" si="65"/>
        <v>70125433</v>
      </c>
      <c r="CO38" s="55">
        <f t="shared" si="66"/>
        <v>10.8044905419499</v>
      </c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</row>
    <row r="39" spans="1:133" s="45" customFormat="1" ht="18" customHeight="1" x14ac:dyDescent="0.2">
      <c r="A39" s="30" t="s">
        <v>220</v>
      </c>
      <c r="B39" s="30">
        <v>1020</v>
      </c>
      <c r="C39" s="30">
        <v>2007</v>
      </c>
      <c r="D39" s="30" t="s">
        <v>58</v>
      </c>
      <c r="E39" s="30">
        <v>578344</v>
      </c>
      <c r="F39" s="30" t="s">
        <v>317</v>
      </c>
      <c r="G39" s="30">
        <v>24209035</v>
      </c>
      <c r="H39" s="30">
        <v>0</v>
      </c>
      <c r="I39" s="30">
        <v>2413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914</v>
      </c>
      <c r="R39" s="30">
        <v>10041</v>
      </c>
      <c r="S39" s="30">
        <v>93911</v>
      </c>
      <c r="T39" s="30">
        <v>256457443</v>
      </c>
      <c r="U39" s="30">
        <v>1501759</v>
      </c>
      <c r="V39" s="30">
        <v>10041</v>
      </c>
      <c r="W39" s="30">
        <v>96324</v>
      </c>
      <c r="X39" s="30">
        <v>106365</v>
      </c>
      <c r="Y39" s="30">
        <v>7896595</v>
      </c>
      <c r="Z39" s="30">
        <v>1357886</v>
      </c>
      <c r="AA39" s="30">
        <v>9254481</v>
      </c>
      <c r="AB39" s="30">
        <v>6619907</v>
      </c>
      <c r="AC39" s="30">
        <v>12060543</v>
      </c>
      <c r="AD39" s="30">
        <v>12148492</v>
      </c>
      <c r="AE39" s="30">
        <v>12091385</v>
      </c>
      <c r="AF39" s="30">
        <v>873801</v>
      </c>
      <c r="AG39" s="30">
        <v>196869</v>
      </c>
      <c r="AH39" s="30">
        <v>31750263</v>
      </c>
      <c r="AI39" s="30">
        <v>286977</v>
      </c>
      <c r="AJ39" s="30">
        <v>32037240</v>
      </c>
      <c r="AK39" s="30">
        <v>2737756</v>
      </c>
      <c r="AL39" s="30">
        <v>8354060</v>
      </c>
      <c r="AM39" s="30">
        <v>6394539</v>
      </c>
      <c r="AN39" s="30">
        <v>2043903</v>
      </c>
      <c r="AO39" s="30">
        <v>1938173</v>
      </c>
      <c r="AP39" s="30">
        <v>2382747</v>
      </c>
      <c r="AQ39" s="30">
        <v>210178</v>
      </c>
      <c r="AR39" s="30">
        <v>185147</v>
      </c>
      <c r="AS39" s="30">
        <v>24335</v>
      </c>
      <c r="AT39" s="30">
        <v>147</v>
      </c>
      <c r="AU39" s="30" t="s">
        <v>323</v>
      </c>
      <c r="AV39" s="59"/>
      <c r="AW39" s="48">
        <f t="shared" si="37"/>
        <v>6364823</v>
      </c>
      <c r="AX39" s="49">
        <f t="shared" si="38"/>
        <v>2634574</v>
      </c>
      <c r="AY39" s="50">
        <f t="shared" si="39"/>
        <v>0.4139273000993115</v>
      </c>
      <c r="AZ39" s="12"/>
      <c r="BA39" s="48">
        <f t="shared" si="40"/>
        <v>210178</v>
      </c>
      <c r="BB39" s="48">
        <f t="shared" si="41"/>
        <v>2634574</v>
      </c>
      <c r="BC39" s="51">
        <f t="shared" si="42"/>
        <v>12.534965600586169</v>
      </c>
      <c r="BD39" s="12"/>
      <c r="BE39" s="52">
        <f t="shared" si="43"/>
        <v>210178</v>
      </c>
      <c r="BF39" s="48">
        <f t="shared" si="35"/>
        <v>12091385</v>
      </c>
      <c r="BG39" s="48">
        <f t="shared" si="35"/>
        <v>873801</v>
      </c>
      <c r="BH39" s="48">
        <f t="shared" si="35"/>
        <v>196869</v>
      </c>
      <c r="BI39" s="48">
        <f t="shared" si="44"/>
        <v>13162055</v>
      </c>
      <c r="BJ39" s="51">
        <f t="shared" si="45"/>
        <v>62.623371618342546</v>
      </c>
      <c r="BK39" s="12"/>
      <c r="BL39" s="1">
        <f t="shared" si="46"/>
        <v>3982076</v>
      </c>
      <c r="BM39" s="53">
        <f t="shared" si="47"/>
        <v>6364823</v>
      </c>
      <c r="BN39" s="48">
        <f t="shared" si="36"/>
        <v>12091385</v>
      </c>
      <c r="BO39" s="48">
        <f t="shared" si="36"/>
        <v>873801</v>
      </c>
      <c r="BP39" s="48">
        <f t="shared" si="36"/>
        <v>196869</v>
      </c>
      <c r="BQ39" s="48">
        <f t="shared" si="48"/>
        <v>13162055</v>
      </c>
      <c r="BR39" s="12">
        <f t="shared" si="49"/>
        <v>6364823</v>
      </c>
      <c r="BS39" s="54">
        <f t="shared" si="50"/>
        <v>2.0679373173456668</v>
      </c>
      <c r="BT39" s="12"/>
      <c r="BU39" s="48">
        <f t="shared" si="51"/>
        <v>6364823</v>
      </c>
      <c r="BV39" s="48">
        <f t="shared" si="52"/>
        <v>20945424</v>
      </c>
      <c r="BW39" s="54">
        <f t="shared" si="53"/>
        <v>3.2908101293625918</v>
      </c>
      <c r="BX39" s="12"/>
      <c r="BY39" s="52">
        <f t="shared" si="54"/>
        <v>210178</v>
      </c>
      <c r="BZ39" s="48">
        <f t="shared" si="55"/>
        <v>20945424</v>
      </c>
      <c r="CA39" s="55">
        <f t="shared" si="56"/>
        <v>99.655644263433857</v>
      </c>
      <c r="CB39" s="12"/>
      <c r="CC39" s="48">
        <f t="shared" si="57"/>
        <v>210178</v>
      </c>
      <c r="CD39" s="48">
        <f t="shared" si="58"/>
        <v>67570995</v>
      </c>
      <c r="CE39" s="55">
        <f t="shared" si="59"/>
        <v>321.49413830182039</v>
      </c>
      <c r="CF39" s="12"/>
      <c r="CG39" s="48">
        <f t="shared" si="60"/>
        <v>6364823</v>
      </c>
      <c r="CH39" s="48">
        <f t="shared" si="61"/>
        <v>3982076</v>
      </c>
      <c r="CI39" s="48">
        <f t="shared" si="62"/>
        <v>67570995</v>
      </c>
      <c r="CJ39" s="55">
        <f t="shared" si="63"/>
        <v>10.616319574008578</v>
      </c>
      <c r="CK39" s="46"/>
      <c r="CL39" s="48">
        <f t="shared" si="64"/>
        <v>6364823</v>
      </c>
      <c r="CM39" s="48">
        <f t="shared" si="64"/>
        <v>3982076</v>
      </c>
      <c r="CN39" s="48">
        <f t="shared" si="65"/>
        <v>67676446</v>
      </c>
      <c r="CO39" s="55">
        <f t="shared" si="66"/>
        <v>10.63288735601917</v>
      </c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</row>
    <row r="40" spans="1:133" s="45" customFormat="1" ht="18" customHeight="1" x14ac:dyDescent="0.2">
      <c r="A40" s="30" t="s">
        <v>220</v>
      </c>
      <c r="B40" s="30">
        <v>1020</v>
      </c>
      <c r="C40" s="30">
        <v>2006</v>
      </c>
      <c r="D40" s="30" t="s">
        <v>58</v>
      </c>
      <c r="E40" s="30">
        <v>578344</v>
      </c>
      <c r="F40" s="30" t="s">
        <v>317</v>
      </c>
      <c r="G40" s="30">
        <v>26027752</v>
      </c>
      <c r="H40" s="30">
        <v>2430576</v>
      </c>
      <c r="I40" s="30">
        <v>1140894</v>
      </c>
      <c r="J40" s="30">
        <v>855383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94588</v>
      </c>
      <c r="R40" s="30">
        <v>105786</v>
      </c>
      <c r="S40" s="30">
        <v>291326</v>
      </c>
      <c r="T40" s="30">
        <v>207512865</v>
      </c>
      <c r="U40" s="30">
        <v>44790</v>
      </c>
      <c r="V40" s="30">
        <v>2536362</v>
      </c>
      <c r="W40" s="30">
        <v>1432220</v>
      </c>
      <c r="X40" s="30">
        <v>3968582</v>
      </c>
      <c r="Y40" s="30">
        <v>266995</v>
      </c>
      <c r="Z40" s="30">
        <v>1081920</v>
      </c>
      <c r="AA40" s="30">
        <v>1348915</v>
      </c>
      <c r="AB40" s="30">
        <v>-604936</v>
      </c>
      <c r="AC40" s="30">
        <v>10898840</v>
      </c>
      <c r="AD40" s="30">
        <v>15128912</v>
      </c>
      <c r="AE40" s="30">
        <v>4931797</v>
      </c>
      <c r="AF40" s="30">
        <v>1018271</v>
      </c>
      <c r="AG40" s="30">
        <v>243427</v>
      </c>
      <c r="AH40" s="30">
        <v>29718039</v>
      </c>
      <c r="AI40" s="30">
        <v>333899</v>
      </c>
      <c r="AJ40" s="30">
        <v>30051938</v>
      </c>
      <c r="AK40" s="30">
        <v>2771006</v>
      </c>
      <c r="AL40" s="30">
        <v>7566312</v>
      </c>
      <c r="AM40" s="30">
        <v>6423414</v>
      </c>
      <c r="AN40" s="30">
        <v>2033744</v>
      </c>
      <c r="AO40" s="30">
        <v>1937152</v>
      </c>
      <c r="AP40" s="30">
        <v>2414077</v>
      </c>
      <c r="AQ40" s="30">
        <v>209989</v>
      </c>
      <c r="AR40" s="30">
        <v>185600</v>
      </c>
      <c r="AS40" s="30">
        <v>23707</v>
      </c>
      <c r="AT40" s="30">
        <v>148</v>
      </c>
      <c r="AU40" s="30" t="s">
        <v>323</v>
      </c>
      <c r="AV40" s="59"/>
      <c r="AW40" s="48">
        <f t="shared" si="37"/>
        <v>6384973</v>
      </c>
      <c r="AX40" s="49">
        <f t="shared" si="38"/>
        <v>1953851</v>
      </c>
      <c r="AY40" s="50">
        <f t="shared" si="39"/>
        <v>0.30600771530278986</v>
      </c>
      <c r="AZ40" s="12"/>
      <c r="BA40" s="48">
        <f t="shared" si="40"/>
        <v>209989</v>
      </c>
      <c r="BB40" s="48">
        <f t="shared" si="41"/>
        <v>1953851</v>
      </c>
      <c r="BC40" s="51">
        <f t="shared" si="42"/>
        <v>9.304539761606561</v>
      </c>
      <c r="BD40" s="12"/>
      <c r="BE40" s="52">
        <f t="shared" si="43"/>
        <v>209989</v>
      </c>
      <c r="BF40" s="48">
        <f t="shared" si="35"/>
        <v>4931797</v>
      </c>
      <c r="BG40" s="48">
        <f t="shared" si="35"/>
        <v>1018271</v>
      </c>
      <c r="BH40" s="48">
        <f t="shared" si="35"/>
        <v>243427</v>
      </c>
      <c r="BI40" s="48">
        <f t="shared" si="44"/>
        <v>6193495</v>
      </c>
      <c r="BJ40" s="51">
        <f t="shared" si="45"/>
        <v>29.494378276957363</v>
      </c>
      <c r="BK40" s="12"/>
      <c r="BL40" s="1">
        <f t="shared" si="46"/>
        <v>3970896</v>
      </c>
      <c r="BM40" s="53">
        <f t="shared" si="47"/>
        <v>6384973</v>
      </c>
      <c r="BN40" s="48">
        <f t="shared" si="36"/>
        <v>4931797</v>
      </c>
      <c r="BO40" s="48">
        <f t="shared" si="36"/>
        <v>1018271</v>
      </c>
      <c r="BP40" s="48">
        <f t="shared" si="36"/>
        <v>243427</v>
      </c>
      <c r="BQ40" s="48">
        <f t="shared" si="48"/>
        <v>6193495</v>
      </c>
      <c r="BR40" s="12">
        <f t="shared" si="49"/>
        <v>6384973</v>
      </c>
      <c r="BS40" s="54">
        <f t="shared" si="50"/>
        <v>0.97001114961645096</v>
      </c>
      <c r="BT40" s="12"/>
      <c r="BU40" s="48">
        <f t="shared" si="51"/>
        <v>6384973</v>
      </c>
      <c r="BV40" s="48">
        <f t="shared" si="52"/>
        <v>19714620</v>
      </c>
      <c r="BW40" s="54">
        <f t="shared" si="53"/>
        <v>3.0876591020823425</v>
      </c>
      <c r="BX40" s="12"/>
      <c r="BY40" s="52">
        <f t="shared" si="54"/>
        <v>209989</v>
      </c>
      <c r="BZ40" s="48">
        <f t="shared" si="55"/>
        <v>19714620</v>
      </c>
      <c r="CA40" s="55">
        <f t="shared" si="56"/>
        <v>93.884060593650148</v>
      </c>
      <c r="CB40" s="12"/>
      <c r="CC40" s="48">
        <f t="shared" si="57"/>
        <v>209989</v>
      </c>
      <c r="CD40" s="48">
        <f t="shared" si="58"/>
        <v>53284782</v>
      </c>
      <c r="CE40" s="55">
        <f t="shared" si="59"/>
        <v>253.75034882779573</v>
      </c>
      <c r="CF40" s="12"/>
      <c r="CG40" s="48">
        <f t="shared" si="60"/>
        <v>6384973</v>
      </c>
      <c r="CH40" s="48">
        <f t="shared" si="61"/>
        <v>3970896</v>
      </c>
      <c r="CI40" s="48">
        <f t="shared" si="62"/>
        <v>53284782</v>
      </c>
      <c r="CJ40" s="55">
        <f t="shared" si="63"/>
        <v>8.3453417892291792</v>
      </c>
      <c r="CK40" s="46"/>
      <c r="CL40" s="48">
        <f t="shared" si="64"/>
        <v>6384973</v>
      </c>
      <c r="CM40" s="48">
        <f t="shared" si="64"/>
        <v>3970896</v>
      </c>
      <c r="CN40" s="48">
        <f t="shared" si="65"/>
        <v>56303393</v>
      </c>
      <c r="CO40" s="55">
        <f t="shared" si="66"/>
        <v>8.8181098025003397</v>
      </c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</row>
    <row r="41" spans="1:133" s="45" customFormat="1" ht="18" customHeight="1" x14ac:dyDescent="0.2">
      <c r="A41" s="30" t="s">
        <v>220</v>
      </c>
      <c r="B41" s="30">
        <v>1020</v>
      </c>
      <c r="C41" s="30">
        <v>2005</v>
      </c>
      <c r="D41" s="30" t="s">
        <v>58</v>
      </c>
      <c r="E41" s="30">
        <v>578344</v>
      </c>
      <c r="F41" s="30" t="s">
        <v>317</v>
      </c>
      <c r="G41" s="30">
        <v>21141803</v>
      </c>
      <c r="H41" s="30">
        <v>2780345</v>
      </c>
      <c r="I41" s="30">
        <v>1066426</v>
      </c>
      <c r="J41" s="30">
        <v>1725486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660512</v>
      </c>
      <c r="R41" s="30">
        <v>668123</v>
      </c>
      <c r="S41" s="30">
        <v>311386</v>
      </c>
      <c r="T41" s="30">
        <v>208593479</v>
      </c>
      <c r="U41" s="30">
        <v>28438</v>
      </c>
      <c r="V41" s="30">
        <v>3448468</v>
      </c>
      <c r="W41" s="30">
        <v>1377812</v>
      </c>
      <c r="X41" s="30">
        <v>4826280</v>
      </c>
      <c r="Y41" s="30">
        <v>2578177</v>
      </c>
      <c r="Z41" s="30">
        <v>1516829</v>
      </c>
      <c r="AA41" s="30">
        <v>4095006</v>
      </c>
      <c r="AB41" s="30">
        <v>968472</v>
      </c>
      <c r="AC41" s="30">
        <v>9487901</v>
      </c>
      <c r="AD41" s="30">
        <v>11653902</v>
      </c>
      <c r="AE41" s="30">
        <v>9766776</v>
      </c>
      <c r="AF41" s="30">
        <v>1385454</v>
      </c>
      <c r="AG41" s="30">
        <v>351470</v>
      </c>
      <c r="AH41" s="30">
        <v>35695315</v>
      </c>
      <c r="AI41" s="30">
        <v>361421</v>
      </c>
      <c r="AJ41" s="30">
        <v>36056736</v>
      </c>
      <c r="AK41" s="30">
        <v>4318878</v>
      </c>
      <c r="AL41" s="30">
        <v>10936381</v>
      </c>
      <c r="AM41" s="30">
        <v>6517767</v>
      </c>
      <c r="AN41" s="30">
        <v>2117424</v>
      </c>
      <c r="AO41" s="30">
        <v>1994629</v>
      </c>
      <c r="AP41" s="30">
        <v>2340049</v>
      </c>
      <c r="AQ41" s="30">
        <v>206274</v>
      </c>
      <c r="AR41" s="30">
        <v>182059</v>
      </c>
      <c r="AS41" s="30">
        <v>23531</v>
      </c>
      <c r="AT41" s="30">
        <v>151</v>
      </c>
      <c r="AU41" s="30" t="s">
        <v>323</v>
      </c>
      <c r="AV41" s="59"/>
      <c r="AW41" s="48">
        <f t="shared" si="37"/>
        <v>6452102</v>
      </c>
      <c r="AX41" s="49">
        <f t="shared" si="38"/>
        <v>3126534</v>
      </c>
      <c r="AY41" s="50">
        <f t="shared" si="39"/>
        <v>0.4845760342908404</v>
      </c>
      <c r="AZ41" s="12"/>
      <c r="BA41" s="48">
        <f t="shared" si="40"/>
        <v>206274</v>
      </c>
      <c r="BB41" s="48">
        <f t="shared" si="41"/>
        <v>3126534</v>
      </c>
      <c r="BC41" s="51">
        <f t="shared" si="42"/>
        <v>15.157188981645772</v>
      </c>
      <c r="BD41" s="12"/>
      <c r="BE41" s="52">
        <f t="shared" si="43"/>
        <v>206274</v>
      </c>
      <c r="BF41" s="48">
        <f t="shared" si="35"/>
        <v>9766776</v>
      </c>
      <c r="BG41" s="48">
        <f t="shared" si="35"/>
        <v>1385454</v>
      </c>
      <c r="BH41" s="48">
        <f t="shared" si="35"/>
        <v>351470</v>
      </c>
      <c r="BI41" s="48">
        <f t="shared" si="44"/>
        <v>11503700</v>
      </c>
      <c r="BJ41" s="51">
        <f t="shared" si="45"/>
        <v>55.769025664892325</v>
      </c>
      <c r="BK41" s="12"/>
      <c r="BL41" s="1">
        <f t="shared" si="46"/>
        <v>4112053</v>
      </c>
      <c r="BM41" s="53">
        <f t="shared" si="47"/>
        <v>6452102</v>
      </c>
      <c r="BN41" s="48">
        <f t="shared" si="36"/>
        <v>9766776</v>
      </c>
      <c r="BO41" s="48">
        <f t="shared" si="36"/>
        <v>1385454</v>
      </c>
      <c r="BP41" s="48">
        <f t="shared" si="36"/>
        <v>351470</v>
      </c>
      <c r="BQ41" s="48">
        <f t="shared" si="48"/>
        <v>11503700</v>
      </c>
      <c r="BR41" s="12">
        <f t="shared" si="49"/>
        <v>6452102</v>
      </c>
      <c r="BS41" s="54">
        <f t="shared" si="50"/>
        <v>1.7829383354447899</v>
      </c>
      <c r="BT41" s="12"/>
      <c r="BU41" s="48">
        <f t="shared" si="51"/>
        <v>6452102</v>
      </c>
      <c r="BV41" s="48">
        <f t="shared" si="52"/>
        <v>20801477</v>
      </c>
      <c r="BW41" s="54">
        <f t="shared" si="53"/>
        <v>3.2239845247331798</v>
      </c>
      <c r="BX41" s="12"/>
      <c r="BY41" s="52">
        <f t="shared" si="54"/>
        <v>206274</v>
      </c>
      <c r="BZ41" s="48">
        <f t="shared" si="55"/>
        <v>20801477</v>
      </c>
      <c r="CA41" s="55">
        <f t="shared" si="56"/>
        <v>100.84391149635921</v>
      </c>
      <c r="CB41" s="12"/>
      <c r="CC41" s="48">
        <f t="shared" si="57"/>
        <v>206274</v>
      </c>
      <c r="CD41" s="48">
        <f t="shared" si="58"/>
        <v>57541986</v>
      </c>
      <c r="CE41" s="55">
        <f t="shared" si="59"/>
        <v>278.95898659065125</v>
      </c>
      <c r="CF41" s="12"/>
      <c r="CG41" s="48">
        <f t="shared" si="60"/>
        <v>6452102</v>
      </c>
      <c r="CH41" s="48">
        <f t="shared" si="61"/>
        <v>4112053</v>
      </c>
      <c r="CI41" s="48">
        <f t="shared" si="62"/>
        <v>57541986</v>
      </c>
      <c r="CJ41" s="55">
        <f t="shared" si="63"/>
        <v>8.9183317312714525</v>
      </c>
      <c r="CK41" s="46"/>
      <c r="CL41" s="48">
        <f t="shared" si="64"/>
        <v>6452102</v>
      </c>
      <c r="CM41" s="48">
        <f t="shared" si="64"/>
        <v>4112053</v>
      </c>
      <c r="CN41" s="48">
        <f t="shared" si="65"/>
        <v>59982268</v>
      </c>
      <c r="CO41" s="55">
        <f t="shared" si="66"/>
        <v>9.2965467687894581</v>
      </c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</row>
    <row r="42" spans="1:133" s="45" customFormat="1" ht="18" customHeight="1" x14ac:dyDescent="0.2">
      <c r="A42" s="30" t="s">
        <v>221</v>
      </c>
      <c r="B42" s="30">
        <v>1021</v>
      </c>
      <c r="C42" s="30">
        <v>2009</v>
      </c>
      <c r="D42" s="30" t="s">
        <v>58</v>
      </c>
      <c r="E42" s="30">
        <v>578344</v>
      </c>
      <c r="F42" s="30" t="s">
        <v>317</v>
      </c>
      <c r="G42" s="30">
        <v>75962550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369268267</v>
      </c>
      <c r="U42" s="30">
        <v>-1173918</v>
      </c>
      <c r="V42" s="30">
        <v>0</v>
      </c>
      <c r="W42" s="30">
        <v>0</v>
      </c>
      <c r="X42" s="30">
        <v>0</v>
      </c>
      <c r="Y42" s="30">
        <v>6191364</v>
      </c>
      <c r="Z42" s="30">
        <v>5983576</v>
      </c>
      <c r="AA42" s="30">
        <v>12174940</v>
      </c>
      <c r="AB42" s="30">
        <v>2171516</v>
      </c>
      <c r="AC42" s="30">
        <v>24393566</v>
      </c>
      <c r="AD42" s="30">
        <v>51568984</v>
      </c>
      <c r="AE42" s="30">
        <v>18373907</v>
      </c>
      <c r="AF42" s="30">
        <v>1277696</v>
      </c>
      <c r="AG42" s="30">
        <v>63674</v>
      </c>
      <c r="AH42" s="30">
        <v>40267791</v>
      </c>
      <c r="AI42" s="30">
        <v>200147</v>
      </c>
      <c r="AJ42" s="30">
        <v>40467938</v>
      </c>
      <c r="AK42" s="30">
        <v>2164583</v>
      </c>
      <c r="AL42" s="30">
        <v>8121935</v>
      </c>
      <c r="AM42" s="30">
        <v>11761728</v>
      </c>
      <c r="AN42" s="30">
        <v>3642284</v>
      </c>
      <c r="AO42" s="30">
        <v>4031228</v>
      </c>
      <c r="AP42" s="30">
        <v>3915390</v>
      </c>
      <c r="AQ42" s="30">
        <v>383115</v>
      </c>
      <c r="AR42" s="30">
        <v>330783</v>
      </c>
      <c r="AS42" s="30">
        <v>48698</v>
      </c>
      <c r="AT42" s="30">
        <v>630</v>
      </c>
      <c r="AU42" s="30" t="s">
        <v>323</v>
      </c>
      <c r="AV42" s="59"/>
      <c r="AW42" s="48">
        <f t="shared" si="37"/>
        <v>11588902</v>
      </c>
      <c r="AX42" s="49">
        <f t="shared" si="38"/>
        <v>10003424</v>
      </c>
      <c r="AY42" s="50">
        <f t="shared" si="39"/>
        <v>0.86318997261345376</v>
      </c>
      <c r="AZ42" s="12"/>
      <c r="BA42" s="48">
        <f t="shared" si="40"/>
        <v>383115</v>
      </c>
      <c r="BB42" s="48">
        <f t="shared" si="41"/>
        <v>10003424</v>
      </c>
      <c r="BC42" s="51">
        <f t="shared" si="42"/>
        <v>26.110760476619291</v>
      </c>
      <c r="BD42" s="12"/>
      <c r="BE42" s="52">
        <f t="shared" si="43"/>
        <v>383115</v>
      </c>
      <c r="BF42" s="48">
        <f t="shared" si="35"/>
        <v>18373907</v>
      </c>
      <c r="BG42" s="48">
        <f t="shared" si="35"/>
        <v>1277696</v>
      </c>
      <c r="BH42" s="48">
        <f t="shared" si="35"/>
        <v>63674</v>
      </c>
      <c r="BI42" s="48">
        <f t="shared" si="44"/>
        <v>19715277</v>
      </c>
      <c r="BJ42" s="51">
        <f t="shared" si="45"/>
        <v>51.46046748365373</v>
      </c>
      <c r="BK42" s="12"/>
      <c r="BL42" s="1">
        <f t="shared" si="46"/>
        <v>7673512</v>
      </c>
      <c r="BM42" s="53">
        <f t="shared" si="47"/>
        <v>11588902</v>
      </c>
      <c r="BN42" s="48">
        <f t="shared" si="36"/>
        <v>18373907</v>
      </c>
      <c r="BO42" s="48">
        <f t="shared" si="36"/>
        <v>1277696</v>
      </c>
      <c r="BP42" s="48">
        <f t="shared" si="36"/>
        <v>63674</v>
      </c>
      <c r="BQ42" s="48">
        <f t="shared" si="48"/>
        <v>19715277</v>
      </c>
      <c r="BR42" s="12">
        <f t="shared" si="49"/>
        <v>11588902</v>
      </c>
      <c r="BS42" s="54">
        <f t="shared" si="50"/>
        <v>1.7012204434898146</v>
      </c>
      <c r="BT42" s="12"/>
      <c r="BU42" s="48">
        <f t="shared" si="51"/>
        <v>11588902</v>
      </c>
      <c r="BV42" s="48">
        <f t="shared" si="52"/>
        <v>30181420</v>
      </c>
      <c r="BW42" s="54">
        <f t="shared" si="53"/>
        <v>2.604338184928995</v>
      </c>
      <c r="BX42" s="12"/>
      <c r="BY42" s="52">
        <f t="shared" si="54"/>
        <v>383115</v>
      </c>
      <c r="BZ42" s="48">
        <f t="shared" si="55"/>
        <v>30181420</v>
      </c>
      <c r="CA42" s="55">
        <f t="shared" si="56"/>
        <v>78.779008913772628</v>
      </c>
      <c r="CB42" s="12"/>
      <c r="CC42" s="48">
        <f t="shared" si="57"/>
        <v>383115</v>
      </c>
      <c r="CD42" s="48">
        <f t="shared" si="58"/>
        <v>138034187</v>
      </c>
      <c r="CE42" s="55">
        <f t="shared" si="59"/>
        <v>360.29439463346517</v>
      </c>
      <c r="CF42" s="12"/>
      <c r="CG42" s="48">
        <f t="shared" si="60"/>
        <v>11588902</v>
      </c>
      <c r="CH42" s="48">
        <f t="shared" si="61"/>
        <v>7673512</v>
      </c>
      <c r="CI42" s="48">
        <f t="shared" si="62"/>
        <v>138034187</v>
      </c>
      <c r="CJ42" s="55">
        <f t="shared" si="63"/>
        <v>11.910894319410071</v>
      </c>
      <c r="CK42" s="46"/>
      <c r="CL42" s="48">
        <f t="shared" si="64"/>
        <v>11588902</v>
      </c>
      <c r="CM42" s="48">
        <f t="shared" si="64"/>
        <v>7673512</v>
      </c>
      <c r="CN42" s="48">
        <f t="shared" si="65"/>
        <v>138034187</v>
      </c>
      <c r="CO42" s="55">
        <f t="shared" si="66"/>
        <v>11.910894319410071</v>
      </c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</row>
    <row r="43" spans="1:133" s="45" customFormat="1" ht="18" customHeight="1" x14ac:dyDescent="0.2">
      <c r="A43" s="30" t="s">
        <v>221</v>
      </c>
      <c r="B43" s="30">
        <v>1021</v>
      </c>
      <c r="C43" s="30">
        <v>2008</v>
      </c>
      <c r="D43" s="30" t="s">
        <v>58</v>
      </c>
      <c r="E43" s="30">
        <v>578344</v>
      </c>
      <c r="F43" s="30" t="s">
        <v>317</v>
      </c>
      <c r="G43" s="30">
        <v>72426459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459490457</v>
      </c>
      <c r="U43" s="30">
        <v>-1209118</v>
      </c>
      <c r="V43" s="30">
        <v>0</v>
      </c>
      <c r="W43" s="30">
        <v>0</v>
      </c>
      <c r="X43" s="30">
        <v>0</v>
      </c>
      <c r="Y43" s="30">
        <v>4190070</v>
      </c>
      <c r="Z43" s="30">
        <v>5156039</v>
      </c>
      <c r="AA43" s="30">
        <v>9346109</v>
      </c>
      <c r="AB43" s="30">
        <v>1081552</v>
      </c>
      <c r="AC43" s="30">
        <v>23171350</v>
      </c>
      <c r="AD43" s="30">
        <v>49255109</v>
      </c>
      <c r="AE43" s="30">
        <v>22361997</v>
      </c>
      <c r="AF43" s="30">
        <v>1539626</v>
      </c>
      <c r="AG43" s="30">
        <v>198172</v>
      </c>
      <c r="AH43" s="30">
        <v>47429658</v>
      </c>
      <c r="AI43" s="30">
        <v>440875</v>
      </c>
      <c r="AJ43" s="30">
        <v>47870533</v>
      </c>
      <c r="AK43" s="30">
        <v>5141192</v>
      </c>
      <c r="AL43" s="30">
        <v>7991993</v>
      </c>
      <c r="AM43" s="30">
        <v>12431627</v>
      </c>
      <c r="AN43" s="30">
        <v>3883153</v>
      </c>
      <c r="AO43" s="30">
        <v>4166189</v>
      </c>
      <c r="AP43" s="30">
        <v>4205031</v>
      </c>
      <c r="AQ43" s="30">
        <v>392680</v>
      </c>
      <c r="AR43" s="30">
        <v>335476</v>
      </c>
      <c r="AS43" s="30">
        <v>53446</v>
      </c>
      <c r="AT43" s="30">
        <v>671</v>
      </c>
      <c r="AU43" s="30" t="s">
        <v>323</v>
      </c>
      <c r="AV43" s="59"/>
      <c r="AW43" s="48">
        <f t="shared" si="37"/>
        <v>12254373</v>
      </c>
      <c r="AX43" s="49">
        <f t="shared" si="38"/>
        <v>8264557</v>
      </c>
      <c r="AY43" s="50">
        <f t="shared" si="39"/>
        <v>0.67441696119417938</v>
      </c>
      <c r="AZ43" s="12"/>
      <c r="BA43" s="48">
        <f t="shared" si="40"/>
        <v>392680</v>
      </c>
      <c r="BB43" s="48">
        <f t="shared" si="41"/>
        <v>8264557</v>
      </c>
      <c r="BC43" s="51">
        <f t="shared" si="42"/>
        <v>21.046544259957216</v>
      </c>
      <c r="BD43" s="12"/>
      <c r="BE43" s="52">
        <f t="shared" si="43"/>
        <v>392680</v>
      </c>
      <c r="BF43" s="48">
        <f t="shared" si="35"/>
        <v>22361997</v>
      </c>
      <c r="BG43" s="48">
        <f t="shared" si="35"/>
        <v>1539626</v>
      </c>
      <c r="BH43" s="48">
        <f t="shared" si="35"/>
        <v>198172</v>
      </c>
      <c r="BI43" s="48">
        <f t="shared" si="44"/>
        <v>24099795</v>
      </c>
      <c r="BJ43" s="51">
        <f t="shared" si="45"/>
        <v>61.372606193338086</v>
      </c>
      <c r="BK43" s="12"/>
      <c r="BL43" s="1">
        <f t="shared" si="46"/>
        <v>8049342</v>
      </c>
      <c r="BM43" s="53">
        <f t="shared" si="47"/>
        <v>12254373</v>
      </c>
      <c r="BN43" s="48">
        <f t="shared" si="36"/>
        <v>22361997</v>
      </c>
      <c r="BO43" s="48">
        <f t="shared" si="36"/>
        <v>1539626</v>
      </c>
      <c r="BP43" s="48">
        <f t="shared" si="36"/>
        <v>198172</v>
      </c>
      <c r="BQ43" s="48">
        <f t="shared" si="48"/>
        <v>24099795</v>
      </c>
      <c r="BR43" s="12">
        <f t="shared" si="49"/>
        <v>12254373</v>
      </c>
      <c r="BS43" s="54">
        <f t="shared" si="50"/>
        <v>1.966628157964508</v>
      </c>
      <c r="BT43" s="12"/>
      <c r="BU43" s="48">
        <f t="shared" si="51"/>
        <v>12254373</v>
      </c>
      <c r="BV43" s="48">
        <f t="shared" si="52"/>
        <v>34737348</v>
      </c>
      <c r="BW43" s="54">
        <f t="shared" si="53"/>
        <v>2.8346899510892967</v>
      </c>
      <c r="BX43" s="12"/>
      <c r="BY43" s="52">
        <f t="shared" si="54"/>
        <v>392680</v>
      </c>
      <c r="BZ43" s="48">
        <f t="shared" si="55"/>
        <v>34737348</v>
      </c>
      <c r="CA43" s="55">
        <f t="shared" si="56"/>
        <v>88.462228786798406</v>
      </c>
      <c r="CB43" s="12"/>
      <c r="CC43" s="48">
        <f t="shared" si="57"/>
        <v>392680</v>
      </c>
      <c r="CD43" s="48">
        <f t="shared" si="58"/>
        <v>140609711</v>
      </c>
      <c r="CE43" s="55">
        <f t="shared" si="59"/>
        <v>358.07708821432209</v>
      </c>
      <c r="CF43" s="12"/>
      <c r="CG43" s="48">
        <f t="shared" si="60"/>
        <v>12254373</v>
      </c>
      <c r="CH43" s="48">
        <f t="shared" si="61"/>
        <v>8049342</v>
      </c>
      <c r="CI43" s="48">
        <f t="shared" si="62"/>
        <v>140609711</v>
      </c>
      <c r="CJ43" s="55">
        <f t="shared" si="63"/>
        <v>11.474247682847585</v>
      </c>
      <c r="CK43" s="46"/>
      <c r="CL43" s="48">
        <f t="shared" si="64"/>
        <v>12254373</v>
      </c>
      <c r="CM43" s="48">
        <f t="shared" si="64"/>
        <v>8049342</v>
      </c>
      <c r="CN43" s="48">
        <f t="shared" si="65"/>
        <v>140609711</v>
      </c>
      <c r="CO43" s="55">
        <f t="shared" si="66"/>
        <v>11.474247682847585</v>
      </c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</row>
    <row r="44" spans="1:133" s="45" customFormat="1" ht="18" customHeight="1" x14ac:dyDescent="0.2">
      <c r="A44" s="30" t="s">
        <v>221</v>
      </c>
      <c r="B44" s="30">
        <v>1021</v>
      </c>
      <c r="C44" s="30">
        <v>2007</v>
      </c>
      <c r="D44" s="30" t="s">
        <v>58</v>
      </c>
      <c r="E44" s="30">
        <v>578344</v>
      </c>
      <c r="F44" s="30" t="s">
        <v>317</v>
      </c>
      <c r="G44" s="30">
        <v>61239575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507781090</v>
      </c>
      <c r="U44" s="30">
        <v>6734</v>
      </c>
      <c r="V44" s="30">
        <v>0</v>
      </c>
      <c r="W44" s="30">
        <v>0</v>
      </c>
      <c r="X44" s="30">
        <v>0</v>
      </c>
      <c r="Y44" s="30">
        <v>21716115</v>
      </c>
      <c r="Z44" s="30">
        <v>4650603</v>
      </c>
      <c r="AA44" s="30">
        <v>26366718</v>
      </c>
      <c r="AB44" s="30">
        <v>20768950</v>
      </c>
      <c r="AC44" s="30">
        <v>21759947</v>
      </c>
      <c r="AD44" s="30">
        <v>39479628</v>
      </c>
      <c r="AE44" s="30">
        <v>21770679</v>
      </c>
      <c r="AF44" s="30">
        <v>916756</v>
      </c>
      <c r="AG44" s="30">
        <v>277938</v>
      </c>
      <c r="AH44" s="30">
        <v>43795802</v>
      </c>
      <c r="AI44" s="30">
        <v>-3851937</v>
      </c>
      <c r="AJ44" s="30">
        <v>39943865</v>
      </c>
      <c r="AK44" s="30">
        <v>4723490</v>
      </c>
      <c r="AL44" s="30">
        <v>8570858</v>
      </c>
      <c r="AM44" s="30">
        <v>12758227</v>
      </c>
      <c r="AN44" s="30">
        <v>3954401</v>
      </c>
      <c r="AO44" s="30">
        <v>4312549</v>
      </c>
      <c r="AP44" s="30">
        <v>4319408</v>
      </c>
      <c r="AQ44" s="30">
        <v>387776</v>
      </c>
      <c r="AR44" s="30">
        <v>331616</v>
      </c>
      <c r="AS44" s="30">
        <v>52386</v>
      </c>
      <c r="AT44" s="30">
        <v>675</v>
      </c>
      <c r="AU44" s="30" t="s">
        <v>323</v>
      </c>
      <c r="AV44" s="59"/>
      <c r="AW44" s="48">
        <f t="shared" si="37"/>
        <v>12586358</v>
      </c>
      <c r="AX44" s="49">
        <f t="shared" si="38"/>
        <v>5597768</v>
      </c>
      <c r="AY44" s="50">
        <f t="shared" si="39"/>
        <v>0.44474883044006852</v>
      </c>
      <c r="AZ44" s="12"/>
      <c r="BA44" s="48">
        <f t="shared" si="40"/>
        <v>387776</v>
      </c>
      <c r="BB44" s="48">
        <f t="shared" si="41"/>
        <v>5597768</v>
      </c>
      <c r="BC44" s="51">
        <f t="shared" si="42"/>
        <v>14.435571051328601</v>
      </c>
      <c r="BD44" s="12"/>
      <c r="BE44" s="52">
        <f t="shared" si="43"/>
        <v>387776</v>
      </c>
      <c r="BF44" s="48">
        <f t="shared" si="35"/>
        <v>21770679</v>
      </c>
      <c r="BG44" s="48">
        <f t="shared" si="35"/>
        <v>916756</v>
      </c>
      <c r="BH44" s="48">
        <f t="shared" si="35"/>
        <v>277938</v>
      </c>
      <c r="BI44" s="48">
        <f t="shared" si="44"/>
        <v>22965373</v>
      </c>
      <c r="BJ44" s="51">
        <f t="shared" si="45"/>
        <v>59.223296439181382</v>
      </c>
      <c r="BK44" s="12"/>
      <c r="BL44" s="1">
        <f t="shared" si="46"/>
        <v>8266950</v>
      </c>
      <c r="BM44" s="53">
        <f t="shared" si="47"/>
        <v>12586358</v>
      </c>
      <c r="BN44" s="48">
        <f t="shared" si="36"/>
        <v>21770679</v>
      </c>
      <c r="BO44" s="48">
        <f t="shared" si="36"/>
        <v>916756</v>
      </c>
      <c r="BP44" s="48">
        <f t="shared" si="36"/>
        <v>277938</v>
      </c>
      <c r="BQ44" s="48">
        <f t="shared" si="48"/>
        <v>22965373</v>
      </c>
      <c r="BR44" s="12">
        <f t="shared" si="49"/>
        <v>12586358</v>
      </c>
      <c r="BS44" s="54">
        <f t="shared" si="50"/>
        <v>1.8246241684846403</v>
      </c>
      <c r="BT44" s="12"/>
      <c r="BU44" s="48">
        <f t="shared" si="51"/>
        <v>12586358</v>
      </c>
      <c r="BV44" s="48">
        <f t="shared" si="52"/>
        <v>26649517</v>
      </c>
      <c r="BW44" s="54">
        <f t="shared" si="53"/>
        <v>2.1173334653280955</v>
      </c>
      <c r="BX44" s="12"/>
      <c r="BY44" s="52">
        <f t="shared" si="54"/>
        <v>387776</v>
      </c>
      <c r="BZ44" s="48">
        <f t="shared" si="55"/>
        <v>26649517</v>
      </c>
      <c r="CA44" s="55">
        <f t="shared" si="56"/>
        <v>68.723997875061897</v>
      </c>
      <c r="CB44" s="12"/>
      <c r="CC44" s="48">
        <f t="shared" si="57"/>
        <v>387776</v>
      </c>
      <c r="CD44" s="48">
        <f t="shared" si="58"/>
        <v>137221183</v>
      </c>
      <c r="CE44" s="55">
        <f t="shared" si="59"/>
        <v>353.8671372132365</v>
      </c>
      <c r="CF44" s="12"/>
      <c r="CG44" s="48">
        <f t="shared" si="60"/>
        <v>12586358</v>
      </c>
      <c r="CH44" s="48">
        <f t="shared" si="61"/>
        <v>8266950</v>
      </c>
      <c r="CI44" s="48">
        <f t="shared" si="62"/>
        <v>137221183</v>
      </c>
      <c r="CJ44" s="55">
        <f t="shared" si="63"/>
        <v>10.902374062457145</v>
      </c>
      <c r="CK44" s="46"/>
      <c r="CL44" s="48">
        <f t="shared" si="64"/>
        <v>12586358</v>
      </c>
      <c r="CM44" s="48">
        <f t="shared" si="64"/>
        <v>8266950</v>
      </c>
      <c r="CN44" s="48">
        <f t="shared" si="65"/>
        <v>137221183</v>
      </c>
      <c r="CO44" s="55">
        <f t="shared" si="66"/>
        <v>10.902374062457145</v>
      </c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</row>
    <row r="45" spans="1:133" s="45" customFormat="1" ht="18" customHeight="1" x14ac:dyDescent="0.2">
      <c r="A45" s="30" t="s">
        <v>221</v>
      </c>
      <c r="B45" s="30">
        <v>1021</v>
      </c>
      <c r="C45" s="30">
        <v>2006</v>
      </c>
      <c r="D45" s="30" t="s">
        <v>58</v>
      </c>
      <c r="E45" s="30">
        <v>578344</v>
      </c>
      <c r="F45" s="30" t="s">
        <v>317</v>
      </c>
      <c r="G45" s="30">
        <v>53628332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465010143</v>
      </c>
      <c r="U45" s="30">
        <v>0</v>
      </c>
      <c r="V45" s="30">
        <v>0</v>
      </c>
      <c r="W45" s="30">
        <v>0</v>
      </c>
      <c r="X45" s="30">
        <v>0</v>
      </c>
      <c r="Y45" s="30">
        <v>7142040</v>
      </c>
      <c r="Z45" s="30">
        <v>4512207</v>
      </c>
      <c r="AA45" s="30">
        <v>11654247</v>
      </c>
      <c r="AB45" s="30">
        <v>4835479</v>
      </c>
      <c r="AC45" s="30">
        <v>20669770</v>
      </c>
      <c r="AD45" s="30">
        <v>32958562</v>
      </c>
      <c r="AE45" s="30">
        <v>12803798</v>
      </c>
      <c r="AF45" s="30">
        <v>1320663</v>
      </c>
      <c r="AG45" s="30">
        <v>569136</v>
      </c>
      <c r="AH45" s="30">
        <v>39309731</v>
      </c>
      <c r="AI45" s="30">
        <v>454803</v>
      </c>
      <c r="AJ45" s="30">
        <v>39764534</v>
      </c>
      <c r="AK45" s="30">
        <v>1994828</v>
      </c>
      <c r="AL45" s="30">
        <v>9327733</v>
      </c>
      <c r="AM45" s="30">
        <v>12253347</v>
      </c>
      <c r="AN45" s="30">
        <v>3783958</v>
      </c>
      <c r="AO45" s="30">
        <v>4052161</v>
      </c>
      <c r="AP45" s="30">
        <v>4237135</v>
      </c>
      <c r="AQ45" s="30">
        <v>387934</v>
      </c>
      <c r="AR45" s="30">
        <v>331991</v>
      </c>
      <c r="AS45" s="30">
        <v>52224</v>
      </c>
      <c r="AT45" s="30">
        <v>681</v>
      </c>
      <c r="AU45" s="30" t="s">
        <v>323</v>
      </c>
      <c r="AV45" s="59"/>
      <c r="AW45" s="48">
        <f t="shared" si="37"/>
        <v>12073254</v>
      </c>
      <c r="AX45" s="49">
        <f t="shared" si="38"/>
        <v>6818768</v>
      </c>
      <c r="AY45" s="50">
        <f t="shared" si="39"/>
        <v>0.56478294915355876</v>
      </c>
      <c r="AZ45" s="12"/>
      <c r="BA45" s="48">
        <f t="shared" si="40"/>
        <v>387934</v>
      </c>
      <c r="BB45" s="48">
        <f t="shared" si="41"/>
        <v>6818768</v>
      </c>
      <c r="BC45" s="51">
        <f t="shared" si="42"/>
        <v>17.577134254795919</v>
      </c>
      <c r="BD45" s="12"/>
      <c r="BE45" s="52">
        <f t="shared" si="43"/>
        <v>387934</v>
      </c>
      <c r="BF45" s="48">
        <f t="shared" si="35"/>
        <v>12803798</v>
      </c>
      <c r="BG45" s="48">
        <f t="shared" si="35"/>
        <v>1320663</v>
      </c>
      <c r="BH45" s="48">
        <f t="shared" si="35"/>
        <v>569136</v>
      </c>
      <c r="BI45" s="48">
        <f t="shared" si="44"/>
        <v>14693597</v>
      </c>
      <c r="BJ45" s="51">
        <f t="shared" si="45"/>
        <v>37.876538277129612</v>
      </c>
      <c r="BK45" s="12"/>
      <c r="BL45" s="1">
        <f t="shared" si="46"/>
        <v>7836119</v>
      </c>
      <c r="BM45" s="53">
        <f t="shared" si="47"/>
        <v>12073254</v>
      </c>
      <c r="BN45" s="48">
        <f t="shared" si="36"/>
        <v>12803798</v>
      </c>
      <c r="BO45" s="48">
        <f t="shared" si="36"/>
        <v>1320663</v>
      </c>
      <c r="BP45" s="48">
        <f t="shared" si="36"/>
        <v>569136</v>
      </c>
      <c r="BQ45" s="48">
        <f t="shared" si="48"/>
        <v>14693597</v>
      </c>
      <c r="BR45" s="12">
        <f t="shared" si="49"/>
        <v>12073254</v>
      </c>
      <c r="BS45" s="54">
        <f t="shared" si="50"/>
        <v>1.217037014213401</v>
      </c>
      <c r="BT45" s="12"/>
      <c r="BU45" s="48">
        <f t="shared" si="51"/>
        <v>12073254</v>
      </c>
      <c r="BV45" s="48">
        <f t="shared" si="52"/>
        <v>28441973</v>
      </c>
      <c r="BW45" s="54">
        <f t="shared" si="53"/>
        <v>2.3557835360707231</v>
      </c>
      <c r="BX45" s="12"/>
      <c r="BY45" s="52">
        <f t="shared" si="54"/>
        <v>387934</v>
      </c>
      <c r="BZ45" s="48">
        <f t="shared" si="55"/>
        <v>28441973</v>
      </c>
      <c r="CA45" s="55">
        <f t="shared" si="56"/>
        <v>73.316525491449582</v>
      </c>
      <c r="CB45" s="12"/>
      <c r="CC45" s="48">
        <f t="shared" si="57"/>
        <v>387934</v>
      </c>
      <c r="CD45" s="48">
        <f t="shared" si="58"/>
        <v>108418149</v>
      </c>
      <c r="CE45" s="55">
        <f t="shared" si="59"/>
        <v>279.47575876308855</v>
      </c>
      <c r="CF45" s="12"/>
      <c r="CG45" s="48">
        <f t="shared" si="60"/>
        <v>12073254</v>
      </c>
      <c r="CH45" s="48">
        <f t="shared" si="61"/>
        <v>7836119</v>
      </c>
      <c r="CI45" s="48">
        <f t="shared" si="62"/>
        <v>108418149</v>
      </c>
      <c r="CJ45" s="55">
        <f t="shared" si="63"/>
        <v>8.9800271741156106</v>
      </c>
      <c r="CK45" s="46"/>
      <c r="CL45" s="48">
        <f t="shared" si="64"/>
        <v>12073254</v>
      </c>
      <c r="CM45" s="48">
        <f t="shared" si="64"/>
        <v>7836119</v>
      </c>
      <c r="CN45" s="48">
        <f t="shared" si="65"/>
        <v>108418149</v>
      </c>
      <c r="CO45" s="55">
        <f t="shared" si="66"/>
        <v>8.9800271741156106</v>
      </c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</row>
    <row r="46" spans="1:133" s="45" customFormat="1" ht="18" customHeight="1" x14ac:dyDescent="0.2">
      <c r="A46" s="30" t="s">
        <v>221</v>
      </c>
      <c r="B46" s="30">
        <v>1021</v>
      </c>
      <c r="C46" s="30">
        <v>2005</v>
      </c>
      <c r="D46" s="30" t="s">
        <v>58</v>
      </c>
      <c r="E46" s="30">
        <v>578344</v>
      </c>
      <c r="F46" s="30" t="s">
        <v>317</v>
      </c>
      <c r="G46" s="30">
        <v>45586652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452135053</v>
      </c>
      <c r="U46" s="30">
        <v>0</v>
      </c>
      <c r="V46" s="30">
        <v>0</v>
      </c>
      <c r="W46" s="30">
        <v>0</v>
      </c>
      <c r="X46" s="30">
        <v>0</v>
      </c>
      <c r="Y46" s="30">
        <v>7360585</v>
      </c>
      <c r="Z46" s="30">
        <v>3558529</v>
      </c>
      <c r="AA46" s="30">
        <v>10919114</v>
      </c>
      <c r="AB46" s="30">
        <v>2795112</v>
      </c>
      <c r="AC46" s="30">
        <v>19600567</v>
      </c>
      <c r="AD46" s="30">
        <v>25986085</v>
      </c>
      <c r="AE46" s="30">
        <v>17222508</v>
      </c>
      <c r="AF46" s="30">
        <v>1917334</v>
      </c>
      <c r="AG46" s="30">
        <v>628162</v>
      </c>
      <c r="AH46" s="30">
        <v>40674872</v>
      </c>
      <c r="AI46" s="30">
        <v>629940</v>
      </c>
      <c r="AJ46" s="30">
        <v>41304812</v>
      </c>
      <c r="AK46" s="30">
        <v>2947917</v>
      </c>
      <c r="AL46" s="30">
        <v>11576706</v>
      </c>
      <c r="AM46" s="30">
        <v>13551559</v>
      </c>
      <c r="AN46" s="30">
        <v>3705194</v>
      </c>
      <c r="AO46" s="30">
        <v>3828632</v>
      </c>
      <c r="AP46" s="30">
        <v>3819096</v>
      </c>
      <c r="AQ46" s="30">
        <v>368088</v>
      </c>
      <c r="AR46" s="30">
        <v>314383</v>
      </c>
      <c r="AS46" s="30">
        <v>50105</v>
      </c>
      <c r="AT46" s="30">
        <v>601</v>
      </c>
      <c r="AU46" s="30" t="s">
        <v>323</v>
      </c>
      <c r="AV46" s="59"/>
      <c r="AW46" s="48">
        <f t="shared" si="37"/>
        <v>11352922</v>
      </c>
      <c r="AX46" s="49">
        <f t="shared" si="38"/>
        <v>8124002</v>
      </c>
      <c r="AY46" s="50">
        <f t="shared" si="39"/>
        <v>0.71558687710529501</v>
      </c>
      <c r="AZ46" s="12"/>
      <c r="BA46" s="48">
        <f t="shared" si="40"/>
        <v>368088</v>
      </c>
      <c r="BB46" s="48">
        <f t="shared" si="41"/>
        <v>8124002</v>
      </c>
      <c r="BC46" s="51">
        <f t="shared" si="42"/>
        <v>22.070814587815956</v>
      </c>
      <c r="BD46" s="12"/>
      <c r="BE46" s="52">
        <f t="shared" si="43"/>
        <v>368088</v>
      </c>
      <c r="BF46" s="48">
        <f t="shared" si="35"/>
        <v>17222508</v>
      </c>
      <c r="BG46" s="48">
        <f t="shared" si="35"/>
        <v>1917334</v>
      </c>
      <c r="BH46" s="48">
        <f t="shared" si="35"/>
        <v>628162</v>
      </c>
      <c r="BI46" s="48">
        <f t="shared" si="44"/>
        <v>19768004</v>
      </c>
      <c r="BJ46" s="51">
        <f t="shared" si="45"/>
        <v>53.704559779183242</v>
      </c>
      <c r="BK46" s="12"/>
      <c r="BL46" s="1">
        <f t="shared" si="46"/>
        <v>7533826</v>
      </c>
      <c r="BM46" s="53">
        <f t="shared" si="47"/>
        <v>11352922</v>
      </c>
      <c r="BN46" s="48">
        <f t="shared" si="36"/>
        <v>17222508</v>
      </c>
      <c r="BO46" s="48">
        <f t="shared" si="36"/>
        <v>1917334</v>
      </c>
      <c r="BP46" s="48">
        <f t="shared" si="36"/>
        <v>628162</v>
      </c>
      <c r="BQ46" s="48">
        <f t="shared" si="48"/>
        <v>19768004</v>
      </c>
      <c r="BR46" s="12">
        <f t="shared" si="49"/>
        <v>11352922</v>
      </c>
      <c r="BS46" s="54">
        <f t="shared" si="50"/>
        <v>1.7412260913974393</v>
      </c>
      <c r="BT46" s="12"/>
      <c r="BU46" s="48">
        <f t="shared" si="51"/>
        <v>11352922</v>
      </c>
      <c r="BV46" s="48">
        <f t="shared" si="52"/>
        <v>26780189</v>
      </c>
      <c r="BW46" s="54">
        <f t="shared" si="53"/>
        <v>2.3588807357260095</v>
      </c>
      <c r="BX46" s="12"/>
      <c r="BY46" s="52">
        <f t="shared" si="54"/>
        <v>368088</v>
      </c>
      <c r="BZ46" s="48">
        <f t="shared" si="55"/>
        <v>26780189</v>
      </c>
      <c r="CA46" s="55">
        <f t="shared" si="56"/>
        <v>72.75485481732629</v>
      </c>
      <c r="CB46" s="12"/>
      <c r="CC46" s="48">
        <f t="shared" si="57"/>
        <v>368088</v>
      </c>
      <c r="CD46" s="48">
        <f t="shared" si="58"/>
        <v>103053959</v>
      </c>
      <c r="CE46" s="55">
        <f t="shared" si="59"/>
        <v>279.97098248244987</v>
      </c>
      <c r="CF46" s="12"/>
      <c r="CG46" s="48">
        <f t="shared" si="60"/>
        <v>11352922</v>
      </c>
      <c r="CH46" s="48">
        <f t="shared" si="61"/>
        <v>7533826</v>
      </c>
      <c r="CI46" s="48">
        <f t="shared" si="62"/>
        <v>103053959</v>
      </c>
      <c r="CJ46" s="55">
        <f t="shared" si="63"/>
        <v>9.0773070580419741</v>
      </c>
      <c r="CK46" s="46"/>
      <c r="CL46" s="48">
        <f t="shared" si="64"/>
        <v>11352922</v>
      </c>
      <c r="CM46" s="48">
        <f t="shared" si="64"/>
        <v>7533826</v>
      </c>
      <c r="CN46" s="48">
        <f t="shared" si="65"/>
        <v>103053959</v>
      </c>
      <c r="CO46" s="55">
        <f t="shared" si="66"/>
        <v>9.0773070580419741</v>
      </c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  <c r="DX46" s="47"/>
      <c r="DY46" s="47"/>
      <c r="DZ46" s="47"/>
      <c r="EA46" s="47"/>
      <c r="EB46" s="47"/>
      <c r="EC46" s="47"/>
    </row>
    <row r="47" spans="1:133" s="45" customFormat="1" ht="18" customHeight="1" x14ac:dyDescent="0.2">
      <c r="A47" s="30" t="s">
        <v>222</v>
      </c>
      <c r="B47" s="30">
        <v>1071</v>
      </c>
      <c r="C47" s="30">
        <v>2009</v>
      </c>
      <c r="D47" s="30" t="s">
        <v>58</v>
      </c>
      <c r="E47" s="30">
        <v>578344</v>
      </c>
      <c r="F47" s="30" t="s">
        <v>317</v>
      </c>
      <c r="G47" s="30">
        <v>87284186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505789150</v>
      </c>
      <c r="U47" s="30">
        <v>325724</v>
      </c>
      <c r="V47" s="30">
        <v>0</v>
      </c>
      <c r="W47" s="30">
        <v>0</v>
      </c>
      <c r="X47" s="30">
        <v>0</v>
      </c>
      <c r="Y47" s="30">
        <v>7273289</v>
      </c>
      <c r="Z47" s="30">
        <v>3032412</v>
      </c>
      <c r="AA47" s="30">
        <v>10305701</v>
      </c>
      <c r="AB47" s="30">
        <v>2870843</v>
      </c>
      <c r="AC47" s="30">
        <v>33497976</v>
      </c>
      <c r="AD47" s="30">
        <v>53786210</v>
      </c>
      <c r="AE47" s="30">
        <v>28552153</v>
      </c>
      <c r="AF47" s="30">
        <v>2100666</v>
      </c>
      <c r="AG47" s="30">
        <v>121852</v>
      </c>
      <c r="AH47" s="30">
        <v>76530767</v>
      </c>
      <c r="AI47" s="30">
        <v>640809</v>
      </c>
      <c r="AJ47" s="30">
        <v>77171576</v>
      </c>
      <c r="AK47" s="30">
        <v>5129370</v>
      </c>
      <c r="AL47" s="30">
        <v>20996292</v>
      </c>
      <c r="AM47" s="30">
        <v>17390365</v>
      </c>
      <c r="AN47" s="30">
        <v>5466278</v>
      </c>
      <c r="AO47" s="30">
        <v>6086890</v>
      </c>
      <c r="AP47" s="30">
        <v>5488030</v>
      </c>
      <c r="AQ47" s="30">
        <v>616812</v>
      </c>
      <c r="AR47" s="30">
        <v>545333</v>
      </c>
      <c r="AS47" s="30">
        <v>65377</v>
      </c>
      <c r="AT47" s="30">
        <v>207</v>
      </c>
      <c r="AU47" s="30" t="s">
        <v>323</v>
      </c>
      <c r="AV47" s="59"/>
      <c r="AW47" s="48">
        <f t="shared" si="37"/>
        <v>17041198</v>
      </c>
      <c r="AX47" s="49">
        <f t="shared" si="38"/>
        <v>7434858</v>
      </c>
      <c r="AY47" s="50">
        <f t="shared" si="39"/>
        <v>0.4362872844972519</v>
      </c>
      <c r="AZ47" s="12"/>
      <c r="BA47" s="48">
        <f t="shared" si="40"/>
        <v>616812</v>
      </c>
      <c r="BB47" s="48">
        <f t="shared" si="41"/>
        <v>7434858</v>
      </c>
      <c r="BC47" s="51">
        <f t="shared" si="42"/>
        <v>12.053685725958639</v>
      </c>
      <c r="BD47" s="12"/>
      <c r="BE47" s="52">
        <f t="shared" si="43"/>
        <v>616812</v>
      </c>
      <c r="BF47" s="48">
        <f t="shared" si="35"/>
        <v>28552153</v>
      </c>
      <c r="BG47" s="48">
        <f t="shared" si="35"/>
        <v>2100666</v>
      </c>
      <c r="BH47" s="48">
        <f t="shared" si="35"/>
        <v>121852</v>
      </c>
      <c r="BI47" s="48">
        <f t="shared" si="44"/>
        <v>30774671</v>
      </c>
      <c r="BJ47" s="51">
        <f t="shared" si="45"/>
        <v>49.893113298703653</v>
      </c>
      <c r="BK47" s="12"/>
      <c r="BL47" s="1">
        <f t="shared" si="46"/>
        <v>11553168</v>
      </c>
      <c r="BM47" s="53">
        <f t="shared" si="47"/>
        <v>17041198</v>
      </c>
      <c r="BN47" s="48">
        <f t="shared" si="36"/>
        <v>28552153</v>
      </c>
      <c r="BO47" s="48">
        <f t="shared" si="36"/>
        <v>2100666</v>
      </c>
      <c r="BP47" s="48">
        <f t="shared" si="36"/>
        <v>121852</v>
      </c>
      <c r="BQ47" s="48">
        <f t="shared" si="48"/>
        <v>30774671</v>
      </c>
      <c r="BR47" s="12">
        <f t="shared" si="49"/>
        <v>17041198</v>
      </c>
      <c r="BS47" s="54">
        <f t="shared" si="50"/>
        <v>1.8058983294484343</v>
      </c>
      <c r="BT47" s="12"/>
      <c r="BU47" s="48">
        <f t="shared" si="51"/>
        <v>17041198</v>
      </c>
      <c r="BV47" s="48">
        <f t="shared" si="52"/>
        <v>51045914</v>
      </c>
      <c r="BW47" s="54">
        <f t="shared" si="53"/>
        <v>2.995441635030589</v>
      </c>
      <c r="BX47" s="12"/>
      <c r="BY47" s="52">
        <f t="shared" si="54"/>
        <v>616812</v>
      </c>
      <c r="BZ47" s="48">
        <f t="shared" si="55"/>
        <v>51045914</v>
      </c>
      <c r="CA47" s="55">
        <f t="shared" si="56"/>
        <v>82.757653871844255</v>
      </c>
      <c r="CB47" s="12"/>
      <c r="CC47" s="48">
        <f t="shared" si="57"/>
        <v>616812</v>
      </c>
      <c r="CD47" s="48">
        <f t="shared" si="58"/>
        <v>179410472</v>
      </c>
      <c r="CE47" s="55">
        <f t="shared" si="59"/>
        <v>290.86735018125461</v>
      </c>
      <c r="CF47" s="12"/>
      <c r="CG47" s="48">
        <f t="shared" si="60"/>
        <v>17041198</v>
      </c>
      <c r="CH47" s="48">
        <f t="shared" si="61"/>
        <v>11553168</v>
      </c>
      <c r="CI47" s="48">
        <f t="shared" si="62"/>
        <v>179410472</v>
      </c>
      <c r="CJ47" s="55">
        <f t="shared" si="63"/>
        <v>10.528043392254466</v>
      </c>
      <c r="CK47" s="46"/>
      <c r="CL47" s="48">
        <f t="shared" si="64"/>
        <v>17041198</v>
      </c>
      <c r="CM47" s="48">
        <f t="shared" si="64"/>
        <v>11553168</v>
      </c>
      <c r="CN47" s="48">
        <f t="shared" si="65"/>
        <v>179410472</v>
      </c>
      <c r="CO47" s="55">
        <f t="shared" si="66"/>
        <v>10.528043392254466</v>
      </c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  <c r="DX47" s="47"/>
      <c r="DY47" s="47"/>
      <c r="DZ47" s="47"/>
      <c r="EA47" s="47"/>
      <c r="EB47" s="47"/>
      <c r="EC47" s="47"/>
    </row>
    <row r="48" spans="1:133" s="45" customFormat="1" ht="17.25" customHeight="1" x14ac:dyDescent="0.2">
      <c r="A48" s="30" t="s">
        <v>222</v>
      </c>
      <c r="B48" s="30">
        <v>1071</v>
      </c>
      <c r="C48" s="30">
        <v>2008</v>
      </c>
      <c r="D48" s="30" t="s">
        <v>58</v>
      </c>
      <c r="E48" s="30">
        <v>578344</v>
      </c>
      <c r="F48" s="30" t="s">
        <v>317</v>
      </c>
      <c r="G48" s="30">
        <v>95745829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31427</v>
      </c>
      <c r="T48" s="30">
        <v>652610278</v>
      </c>
      <c r="U48" s="30">
        <v>525050</v>
      </c>
      <c r="V48" s="30">
        <v>0</v>
      </c>
      <c r="W48" s="30">
        <v>31427</v>
      </c>
      <c r="X48" s="30">
        <v>31427</v>
      </c>
      <c r="Y48" s="30">
        <v>6094822</v>
      </c>
      <c r="Z48" s="30">
        <v>3577317</v>
      </c>
      <c r="AA48" s="30">
        <v>9672139</v>
      </c>
      <c r="AB48" s="30">
        <v>2433220</v>
      </c>
      <c r="AC48" s="30">
        <v>36160498</v>
      </c>
      <c r="AD48" s="30">
        <v>59585331</v>
      </c>
      <c r="AE48" s="30">
        <v>36027885</v>
      </c>
      <c r="AF48" s="30">
        <v>2462020</v>
      </c>
      <c r="AG48" s="30">
        <v>414048</v>
      </c>
      <c r="AH48" s="30">
        <v>85506373</v>
      </c>
      <c r="AI48" s="30">
        <v>942700</v>
      </c>
      <c r="AJ48" s="30">
        <v>86449073</v>
      </c>
      <c r="AK48" s="30">
        <v>6577425</v>
      </c>
      <c r="AL48" s="30">
        <v>20079443</v>
      </c>
      <c r="AM48" s="30">
        <v>18259681</v>
      </c>
      <c r="AN48" s="30">
        <v>5718209</v>
      </c>
      <c r="AO48" s="30">
        <v>6087501</v>
      </c>
      <c r="AP48" s="30">
        <v>6100990</v>
      </c>
      <c r="AQ48" s="30">
        <v>626530</v>
      </c>
      <c r="AR48" s="30">
        <v>551068</v>
      </c>
      <c r="AS48" s="30">
        <v>69046</v>
      </c>
      <c r="AT48" s="30">
        <v>233</v>
      </c>
      <c r="AU48" s="30" t="s">
        <v>323</v>
      </c>
      <c r="AV48" s="59"/>
      <c r="AW48" s="48">
        <f t="shared" si="37"/>
        <v>17906700</v>
      </c>
      <c r="AX48" s="49">
        <f t="shared" si="38"/>
        <v>7238919</v>
      </c>
      <c r="AY48" s="50">
        <f t="shared" si="39"/>
        <v>0.40425756839618693</v>
      </c>
      <c r="AZ48" s="12"/>
      <c r="BA48" s="48">
        <f t="shared" si="40"/>
        <v>626530</v>
      </c>
      <c r="BB48" s="48">
        <f t="shared" si="41"/>
        <v>7238919</v>
      </c>
      <c r="BC48" s="51">
        <f t="shared" si="42"/>
        <v>11.553986241680366</v>
      </c>
      <c r="BD48" s="12"/>
      <c r="BE48" s="52">
        <f t="shared" si="43"/>
        <v>626530</v>
      </c>
      <c r="BF48" s="48">
        <f t="shared" si="35"/>
        <v>36027885</v>
      </c>
      <c r="BG48" s="48">
        <f t="shared" si="35"/>
        <v>2462020</v>
      </c>
      <c r="BH48" s="48">
        <f t="shared" si="35"/>
        <v>414048</v>
      </c>
      <c r="BI48" s="48">
        <f t="shared" si="44"/>
        <v>38903953</v>
      </c>
      <c r="BJ48" s="51">
        <f t="shared" si="45"/>
        <v>62.094317909756917</v>
      </c>
      <c r="BK48" s="12"/>
      <c r="BL48" s="1">
        <f t="shared" si="46"/>
        <v>11805710</v>
      </c>
      <c r="BM48" s="53">
        <f t="shared" si="47"/>
        <v>17906700</v>
      </c>
      <c r="BN48" s="48">
        <f t="shared" si="36"/>
        <v>36027885</v>
      </c>
      <c r="BO48" s="48">
        <f t="shared" si="36"/>
        <v>2462020</v>
      </c>
      <c r="BP48" s="48">
        <f t="shared" si="36"/>
        <v>414048</v>
      </c>
      <c r="BQ48" s="48">
        <f t="shared" si="48"/>
        <v>38903953</v>
      </c>
      <c r="BR48" s="12">
        <f t="shared" si="49"/>
        <v>17906700</v>
      </c>
      <c r="BS48" s="54">
        <f t="shared" si="50"/>
        <v>2.1725919907073887</v>
      </c>
      <c r="BT48" s="12"/>
      <c r="BU48" s="48">
        <f t="shared" si="51"/>
        <v>17906700</v>
      </c>
      <c r="BV48" s="48">
        <f t="shared" si="52"/>
        <v>59792205</v>
      </c>
      <c r="BW48" s="54">
        <f t="shared" si="53"/>
        <v>3.3390968185092729</v>
      </c>
      <c r="BX48" s="12"/>
      <c r="BY48" s="52">
        <f t="shared" si="54"/>
        <v>626530</v>
      </c>
      <c r="BZ48" s="48">
        <f t="shared" si="55"/>
        <v>59792205</v>
      </c>
      <c r="CA48" s="55">
        <f t="shared" si="56"/>
        <v>95.433905798605011</v>
      </c>
      <c r="CB48" s="12"/>
      <c r="CC48" s="48">
        <f t="shared" si="57"/>
        <v>626530</v>
      </c>
      <c r="CD48" s="48">
        <f t="shared" si="58"/>
        <v>204114126</v>
      </c>
      <c r="CE48" s="55">
        <f t="shared" si="59"/>
        <v>325.78507972483362</v>
      </c>
      <c r="CF48" s="12"/>
      <c r="CG48" s="48">
        <f t="shared" si="60"/>
        <v>17906700</v>
      </c>
      <c r="CH48" s="48">
        <f t="shared" si="61"/>
        <v>11805710</v>
      </c>
      <c r="CI48" s="48">
        <f t="shared" si="62"/>
        <v>204114126</v>
      </c>
      <c r="CJ48" s="55">
        <f t="shared" si="63"/>
        <v>11.398757224949321</v>
      </c>
      <c r="CK48" s="46"/>
      <c r="CL48" s="48">
        <f t="shared" si="64"/>
        <v>17906700</v>
      </c>
      <c r="CM48" s="48">
        <f t="shared" si="64"/>
        <v>11805710</v>
      </c>
      <c r="CN48" s="48">
        <f t="shared" si="65"/>
        <v>204145553</v>
      </c>
      <c r="CO48" s="55">
        <f t="shared" si="66"/>
        <v>11.400512266358403</v>
      </c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  <c r="DX48" s="47"/>
      <c r="DY48" s="47"/>
      <c r="DZ48" s="47"/>
      <c r="EA48" s="47"/>
      <c r="EB48" s="47"/>
      <c r="EC48" s="47"/>
    </row>
    <row r="49" spans="1:133" s="45" customFormat="1" ht="18" customHeight="1" x14ac:dyDescent="0.2">
      <c r="A49" s="30" t="s">
        <v>222</v>
      </c>
      <c r="B49" s="30">
        <v>1071</v>
      </c>
      <c r="C49" s="30">
        <v>2007</v>
      </c>
      <c r="D49" s="30" t="s">
        <v>58</v>
      </c>
      <c r="E49" s="30">
        <v>578344</v>
      </c>
      <c r="F49" s="30" t="s">
        <v>317</v>
      </c>
      <c r="G49" s="30">
        <v>78166820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7124</v>
      </c>
      <c r="R49" s="30">
        <v>7124</v>
      </c>
      <c r="S49" s="30">
        <v>12090</v>
      </c>
      <c r="T49" s="30">
        <v>704474492</v>
      </c>
      <c r="U49" s="30">
        <v>-1766244</v>
      </c>
      <c r="V49" s="30">
        <v>7124</v>
      </c>
      <c r="W49" s="30">
        <v>12090</v>
      </c>
      <c r="X49" s="30">
        <v>19214</v>
      </c>
      <c r="Y49" s="30">
        <v>12912545</v>
      </c>
      <c r="Z49" s="30">
        <v>3489841</v>
      </c>
      <c r="AA49" s="30">
        <v>16402386</v>
      </c>
      <c r="AB49" s="30">
        <v>20771524</v>
      </c>
      <c r="AC49" s="30">
        <v>36039363</v>
      </c>
      <c r="AD49" s="30">
        <v>42127457</v>
      </c>
      <c r="AE49" s="30">
        <v>34374533</v>
      </c>
      <c r="AF49" s="30">
        <v>1967323</v>
      </c>
      <c r="AG49" s="30">
        <v>508598</v>
      </c>
      <c r="AH49" s="30">
        <v>60742213</v>
      </c>
      <c r="AI49" s="30">
        <v>828558</v>
      </c>
      <c r="AJ49" s="30">
        <v>61570771</v>
      </c>
      <c r="AK49" s="30">
        <v>5000133</v>
      </c>
      <c r="AL49" s="30">
        <v>870134</v>
      </c>
      <c r="AM49" s="30">
        <v>18495239</v>
      </c>
      <c r="AN49" s="30">
        <v>5858993</v>
      </c>
      <c r="AO49" s="30">
        <v>6159691</v>
      </c>
      <c r="AP49" s="30">
        <v>6102667</v>
      </c>
      <c r="AQ49" s="30">
        <v>613536</v>
      </c>
      <c r="AR49" s="30">
        <v>541223</v>
      </c>
      <c r="AS49" s="30">
        <v>65859</v>
      </c>
      <c r="AT49" s="30">
        <v>189</v>
      </c>
      <c r="AU49" s="30" t="s">
        <v>323</v>
      </c>
      <c r="AV49" s="59"/>
      <c r="AW49" s="48">
        <f t="shared" si="37"/>
        <v>18121351</v>
      </c>
      <c r="AX49" s="49">
        <f t="shared" si="38"/>
        <v>-4369138</v>
      </c>
      <c r="AY49" s="50">
        <f t="shared" si="39"/>
        <v>-0.24110442979665259</v>
      </c>
      <c r="AZ49" s="12"/>
      <c r="BA49" s="48">
        <f t="shared" si="40"/>
        <v>613536</v>
      </c>
      <c r="BB49" s="48">
        <f t="shared" si="41"/>
        <v>-4369138</v>
      </c>
      <c r="BC49" s="51">
        <f t="shared" si="42"/>
        <v>-7.1212414593438691</v>
      </c>
      <c r="BD49" s="12"/>
      <c r="BE49" s="52">
        <f t="shared" si="43"/>
        <v>613536</v>
      </c>
      <c r="BF49" s="48">
        <f t="shared" si="35"/>
        <v>34374533</v>
      </c>
      <c r="BG49" s="48">
        <f t="shared" si="35"/>
        <v>1967323</v>
      </c>
      <c r="BH49" s="48">
        <f t="shared" si="35"/>
        <v>508598</v>
      </c>
      <c r="BI49" s="48">
        <f t="shared" si="44"/>
        <v>36850454</v>
      </c>
      <c r="BJ49" s="51">
        <f t="shared" si="45"/>
        <v>60.062415245397176</v>
      </c>
      <c r="BK49" s="12"/>
      <c r="BL49" s="1">
        <f t="shared" si="46"/>
        <v>12018684</v>
      </c>
      <c r="BM49" s="53">
        <f t="shared" si="47"/>
        <v>18121351</v>
      </c>
      <c r="BN49" s="48">
        <f t="shared" si="36"/>
        <v>34374533</v>
      </c>
      <c r="BO49" s="48">
        <f t="shared" si="36"/>
        <v>1967323</v>
      </c>
      <c r="BP49" s="48">
        <f t="shared" si="36"/>
        <v>508598</v>
      </c>
      <c r="BQ49" s="48">
        <f t="shared" si="48"/>
        <v>36850454</v>
      </c>
      <c r="BR49" s="12">
        <f t="shared" si="49"/>
        <v>18121351</v>
      </c>
      <c r="BS49" s="54">
        <f t="shared" si="50"/>
        <v>2.0335378968157505</v>
      </c>
      <c r="BT49" s="12"/>
      <c r="BU49" s="48">
        <f t="shared" si="51"/>
        <v>18121351</v>
      </c>
      <c r="BV49" s="48">
        <f t="shared" si="52"/>
        <v>55700504</v>
      </c>
      <c r="BW49" s="54">
        <f t="shared" si="53"/>
        <v>3.0737500752565303</v>
      </c>
      <c r="BX49" s="12"/>
      <c r="BY49" s="52">
        <f t="shared" si="54"/>
        <v>613536</v>
      </c>
      <c r="BZ49" s="48">
        <f t="shared" si="55"/>
        <v>55700504</v>
      </c>
      <c r="CA49" s="55">
        <f t="shared" si="56"/>
        <v>90.786040264955929</v>
      </c>
      <c r="CB49" s="12"/>
      <c r="CC49" s="48">
        <f t="shared" si="57"/>
        <v>613536</v>
      </c>
      <c r="CD49" s="48">
        <f t="shared" si="58"/>
        <v>187120164</v>
      </c>
      <c r="CE49" s="55">
        <f t="shared" si="59"/>
        <v>304.98644578313252</v>
      </c>
      <c r="CF49" s="12"/>
      <c r="CG49" s="48">
        <f t="shared" si="60"/>
        <v>18121351</v>
      </c>
      <c r="CH49" s="48">
        <f t="shared" si="61"/>
        <v>12018684</v>
      </c>
      <c r="CI49" s="48">
        <f t="shared" si="62"/>
        <v>187120164</v>
      </c>
      <c r="CJ49" s="55">
        <f t="shared" si="63"/>
        <v>10.325949980219466</v>
      </c>
      <c r="CK49" s="46"/>
      <c r="CL49" s="48">
        <f t="shared" si="64"/>
        <v>18121351</v>
      </c>
      <c r="CM49" s="48">
        <f t="shared" si="64"/>
        <v>12018684</v>
      </c>
      <c r="CN49" s="48">
        <f t="shared" si="65"/>
        <v>187132254</v>
      </c>
      <c r="CO49" s="55">
        <f t="shared" si="66"/>
        <v>10.326617149019409</v>
      </c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7"/>
      <c r="DM49" s="4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47"/>
      <c r="DZ49" s="47"/>
      <c r="EA49" s="47"/>
      <c r="EB49" s="47"/>
      <c r="EC49" s="47"/>
    </row>
    <row r="50" spans="1:133" s="101" customFormat="1" ht="18" customHeight="1" x14ac:dyDescent="0.2">
      <c r="A50" s="30" t="s">
        <v>222</v>
      </c>
      <c r="B50" s="30">
        <v>1071</v>
      </c>
      <c r="C50" s="30">
        <v>2006</v>
      </c>
      <c r="D50" s="30" t="s">
        <v>58</v>
      </c>
      <c r="E50" s="30">
        <v>578344</v>
      </c>
      <c r="F50" s="30" t="s">
        <v>317</v>
      </c>
      <c r="G50" s="30">
        <v>91497735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10091</v>
      </c>
      <c r="R50" s="30">
        <v>10091</v>
      </c>
      <c r="S50" s="30">
        <v>12622</v>
      </c>
      <c r="T50" s="30">
        <v>730068365</v>
      </c>
      <c r="U50" s="30">
        <v>4817</v>
      </c>
      <c r="V50" s="30">
        <v>10091</v>
      </c>
      <c r="W50" s="30">
        <v>12622</v>
      </c>
      <c r="X50" s="30">
        <v>22713</v>
      </c>
      <c r="Y50" s="30">
        <v>8631090</v>
      </c>
      <c r="Z50" s="30">
        <v>3492645</v>
      </c>
      <c r="AA50" s="30">
        <v>12123735</v>
      </c>
      <c r="AB50" s="30">
        <v>6077004</v>
      </c>
      <c r="AC50" s="30">
        <v>31368876</v>
      </c>
      <c r="AD50" s="30">
        <v>60128859</v>
      </c>
      <c r="AE50" s="30">
        <v>20150517</v>
      </c>
      <c r="AF50" s="30">
        <v>1329582</v>
      </c>
      <c r="AG50" s="30">
        <v>560834</v>
      </c>
      <c r="AH50" s="30">
        <v>66865213</v>
      </c>
      <c r="AI50" s="30">
        <v>850321</v>
      </c>
      <c r="AJ50" s="30">
        <v>67715534</v>
      </c>
      <c r="AK50" s="30">
        <v>6883423</v>
      </c>
      <c r="AL50" s="30">
        <v>7324915</v>
      </c>
      <c r="AM50" s="30">
        <v>18544274</v>
      </c>
      <c r="AN50" s="30">
        <v>5658054</v>
      </c>
      <c r="AO50" s="30">
        <v>5669095</v>
      </c>
      <c r="AP50" s="30">
        <v>6837639</v>
      </c>
      <c r="AQ50" s="30">
        <v>616210</v>
      </c>
      <c r="AR50" s="30">
        <v>542546</v>
      </c>
      <c r="AS50" s="30">
        <v>67170</v>
      </c>
      <c r="AT50" s="30">
        <v>204</v>
      </c>
      <c r="AU50" s="30" t="s">
        <v>323</v>
      </c>
      <c r="AV50" s="59"/>
      <c r="AW50" s="48">
        <f t="shared" si="37"/>
        <v>18164788</v>
      </c>
      <c r="AX50" s="49">
        <f t="shared" si="38"/>
        <v>6046731</v>
      </c>
      <c r="AY50" s="50">
        <f t="shared" si="39"/>
        <v>0.33288200225623332</v>
      </c>
      <c r="AZ50" s="12"/>
      <c r="BA50" s="48">
        <f t="shared" si="40"/>
        <v>616210</v>
      </c>
      <c r="BB50" s="48">
        <f t="shared" si="41"/>
        <v>6046731</v>
      </c>
      <c r="BC50" s="51">
        <f t="shared" si="42"/>
        <v>9.8127764885347535</v>
      </c>
      <c r="BD50" s="12"/>
      <c r="BE50" s="52">
        <f t="shared" si="43"/>
        <v>616210</v>
      </c>
      <c r="BF50" s="48">
        <f t="shared" si="35"/>
        <v>20150517</v>
      </c>
      <c r="BG50" s="48">
        <f t="shared" si="35"/>
        <v>1329582</v>
      </c>
      <c r="BH50" s="48">
        <f t="shared" si="35"/>
        <v>560834</v>
      </c>
      <c r="BI50" s="48">
        <f t="shared" si="44"/>
        <v>22040933</v>
      </c>
      <c r="BJ50" s="51">
        <f t="shared" si="45"/>
        <v>35.768541568621089</v>
      </c>
      <c r="BK50" s="12"/>
      <c r="BL50" s="1">
        <f t="shared" si="46"/>
        <v>11327149</v>
      </c>
      <c r="BM50" s="53">
        <f t="shared" si="47"/>
        <v>18164788</v>
      </c>
      <c r="BN50" s="48">
        <f t="shared" si="36"/>
        <v>20150517</v>
      </c>
      <c r="BO50" s="48">
        <f t="shared" si="36"/>
        <v>1329582</v>
      </c>
      <c r="BP50" s="48">
        <f t="shared" si="36"/>
        <v>560834</v>
      </c>
      <c r="BQ50" s="48">
        <f t="shared" si="48"/>
        <v>22040933</v>
      </c>
      <c r="BR50" s="12">
        <f t="shared" si="49"/>
        <v>18164788</v>
      </c>
      <c r="BS50" s="54">
        <f t="shared" si="50"/>
        <v>1.2133878468606405</v>
      </c>
      <c r="BT50" s="12"/>
      <c r="BU50" s="48">
        <f t="shared" si="51"/>
        <v>18164788</v>
      </c>
      <c r="BV50" s="48">
        <f t="shared" si="52"/>
        <v>53507196</v>
      </c>
      <c r="BW50" s="54">
        <f t="shared" si="53"/>
        <v>2.9456548570784311</v>
      </c>
      <c r="BX50" s="12"/>
      <c r="BY50" s="52">
        <f t="shared" si="54"/>
        <v>616210</v>
      </c>
      <c r="BZ50" s="48">
        <f t="shared" si="55"/>
        <v>53507196</v>
      </c>
      <c r="CA50" s="55">
        <f t="shared" si="56"/>
        <v>86.832729102091818</v>
      </c>
      <c r="CB50" s="12"/>
      <c r="CC50" s="48">
        <f t="shared" si="57"/>
        <v>616210</v>
      </c>
      <c r="CD50" s="48">
        <f t="shared" si="58"/>
        <v>179169599</v>
      </c>
      <c r="CE50" s="55">
        <f t="shared" si="59"/>
        <v>290.76061569919347</v>
      </c>
      <c r="CF50" s="12"/>
      <c r="CG50" s="48">
        <f t="shared" si="60"/>
        <v>18164788</v>
      </c>
      <c r="CH50" s="48">
        <f t="shared" si="61"/>
        <v>11327149</v>
      </c>
      <c r="CI50" s="48">
        <f t="shared" si="62"/>
        <v>179169599</v>
      </c>
      <c r="CJ50" s="55">
        <f t="shared" si="63"/>
        <v>9.863566753435272</v>
      </c>
      <c r="CK50" s="46"/>
      <c r="CL50" s="48">
        <f t="shared" si="64"/>
        <v>18164788</v>
      </c>
      <c r="CM50" s="48">
        <f t="shared" si="64"/>
        <v>11327149</v>
      </c>
      <c r="CN50" s="48">
        <f t="shared" si="65"/>
        <v>179182221</v>
      </c>
      <c r="CO50" s="55">
        <f t="shared" si="66"/>
        <v>9.8642616142836346</v>
      </c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DY50" s="47"/>
      <c r="DZ50" s="47"/>
      <c r="EA50" s="47"/>
      <c r="EB50" s="47"/>
      <c r="EC50" s="47"/>
    </row>
    <row r="51" spans="1:133" s="45" customFormat="1" ht="18" customHeight="1" x14ac:dyDescent="0.2">
      <c r="A51" s="30" t="s">
        <v>222</v>
      </c>
      <c r="B51" s="30">
        <v>1071</v>
      </c>
      <c r="C51" s="30">
        <v>2005</v>
      </c>
      <c r="D51" s="30" t="s">
        <v>58</v>
      </c>
      <c r="E51" s="30">
        <v>578344</v>
      </c>
      <c r="F51" s="30" t="s">
        <v>317</v>
      </c>
      <c r="G51" s="30">
        <v>69626494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-1590</v>
      </c>
      <c r="R51" s="30">
        <v>-1590</v>
      </c>
      <c r="S51" s="30">
        <v>30652</v>
      </c>
      <c r="T51" s="30">
        <v>671020837</v>
      </c>
      <c r="U51" s="30">
        <v>3291</v>
      </c>
      <c r="V51" s="30">
        <v>-1590</v>
      </c>
      <c r="W51" s="30">
        <v>30652</v>
      </c>
      <c r="X51" s="30">
        <v>29062</v>
      </c>
      <c r="Y51" s="30">
        <v>18028565</v>
      </c>
      <c r="Z51" s="30">
        <v>3377311</v>
      </c>
      <c r="AA51" s="30">
        <v>21405876</v>
      </c>
      <c r="AB51" s="30">
        <v>13476999</v>
      </c>
      <c r="AC51" s="30">
        <v>27020591</v>
      </c>
      <c r="AD51" s="30">
        <v>42605903</v>
      </c>
      <c r="AE51" s="30">
        <v>19173402</v>
      </c>
      <c r="AF51" s="30">
        <v>1350096</v>
      </c>
      <c r="AG51" s="30">
        <v>386616</v>
      </c>
      <c r="AH51" s="30">
        <v>66515477</v>
      </c>
      <c r="AI51" s="30">
        <v>1027835</v>
      </c>
      <c r="AJ51" s="30">
        <v>67543312</v>
      </c>
      <c r="AK51" s="30">
        <v>3204857</v>
      </c>
      <c r="AL51" s="30">
        <v>11558108</v>
      </c>
      <c r="AM51" s="30">
        <v>18989411</v>
      </c>
      <c r="AN51" s="30">
        <v>5888469</v>
      </c>
      <c r="AO51" s="30">
        <v>4644116</v>
      </c>
      <c r="AP51" s="30">
        <v>8060461</v>
      </c>
      <c r="AQ51" s="30">
        <v>605279</v>
      </c>
      <c r="AR51" s="30">
        <v>536665</v>
      </c>
      <c r="AS51" s="30">
        <v>62769</v>
      </c>
      <c r="AT51" s="30">
        <v>262</v>
      </c>
      <c r="AU51" s="30" t="s">
        <v>323</v>
      </c>
      <c r="AV51" s="59"/>
      <c r="AW51" s="48">
        <f t="shared" si="37"/>
        <v>18593046</v>
      </c>
      <c r="AX51" s="49">
        <f t="shared" si="38"/>
        <v>7928877</v>
      </c>
      <c r="AY51" s="50">
        <f t="shared" si="39"/>
        <v>0.42644314438849878</v>
      </c>
      <c r="AZ51" s="12"/>
      <c r="BA51" s="48">
        <f t="shared" si="40"/>
        <v>605279</v>
      </c>
      <c r="BB51" s="48">
        <f t="shared" si="41"/>
        <v>7928877</v>
      </c>
      <c r="BC51" s="51">
        <f t="shared" si="42"/>
        <v>13.099540872886719</v>
      </c>
      <c r="BD51" s="12"/>
      <c r="BE51" s="52">
        <f t="shared" si="43"/>
        <v>605279</v>
      </c>
      <c r="BF51" s="48">
        <f t="shared" si="35"/>
        <v>19173402</v>
      </c>
      <c r="BG51" s="48">
        <f t="shared" si="35"/>
        <v>1350096</v>
      </c>
      <c r="BH51" s="48">
        <f t="shared" si="35"/>
        <v>386616</v>
      </c>
      <c r="BI51" s="48">
        <f t="shared" si="44"/>
        <v>20910114</v>
      </c>
      <c r="BJ51" s="51">
        <f t="shared" si="45"/>
        <v>34.546240659266225</v>
      </c>
      <c r="BK51" s="12"/>
      <c r="BL51" s="1">
        <f t="shared" si="46"/>
        <v>10532585</v>
      </c>
      <c r="BM51" s="53">
        <f t="shared" si="47"/>
        <v>18593046</v>
      </c>
      <c r="BN51" s="48">
        <f t="shared" si="36"/>
        <v>19173402</v>
      </c>
      <c r="BO51" s="48">
        <f t="shared" si="36"/>
        <v>1350096</v>
      </c>
      <c r="BP51" s="48">
        <f t="shared" si="36"/>
        <v>386616</v>
      </c>
      <c r="BQ51" s="48">
        <f t="shared" si="48"/>
        <v>20910114</v>
      </c>
      <c r="BR51" s="12">
        <f t="shared" si="49"/>
        <v>18593046</v>
      </c>
      <c r="BS51" s="54">
        <f t="shared" si="50"/>
        <v>1.1246201402395282</v>
      </c>
      <c r="BT51" s="12"/>
      <c r="BU51" s="48">
        <f t="shared" si="51"/>
        <v>18593046</v>
      </c>
      <c r="BV51" s="48">
        <f t="shared" si="52"/>
        <v>52780347</v>
      </c>
      <c r="BW51" s="54">
        <f t="shared" si="53"/>
        <v>2.8387143774075532</v>
      </c>
      <c r="BX51" s="12"/>
      <c r="BY51" s="52">
        <f t="shared" si="54"/>
        <v>605279</v>
      </c>
      <c r="BZ51" s="48">
        <f t="shared" si="55"/>
        <v>52780347</v>
      </c>
      <c r="CA51" s="55">
        <f t="shared" si="56"/>
        <v>87.200030068778204</v>
      </c>
      <c r="CB51" s="12"/>
      <c r="CC51" s="48">
        <f t="shared" si="57"/>
        <v>605279</v>
      </c>
      <c r="CD51" s="48">
        <f t="shared" si="58"/>
        <v>164722831</v>
      </c>
      <c r="CE51" s="55">
        <f t="shared" si="59"/>
        <v>272.14364119686957</v>
      </c>
      <c r="CF51" s="12"/>
      <c r="CG51" s="48">
        <f t="shared" si="60"/>
        <v>18593046</v>
      </c>
      <c r="CH51" s="48">
        <f t="shared" si="61"/>
        <v>10532585</v>
      </c>
      <c r="CI51" s="48">
        <f t="shared" si="62"/>
        <v>164722831</v>
      </c>
      <c r="CJ51" s="55">
        <f t="shared" si="63"/>
        <v>8.8593784471893411</v>
      </c>
      <c r="CK51" s="46"/>
      <c r="CL51" s="48">
        <f t="shared" si="64"/>
        <v>18593046</v>
      </c>
      <c r="CM51" s="48">
        <f t="shared" si="64"/>
        <v>10532585</v>
      </c>
      <c r="CN51" s="48">
        <f t="shared" si="65"/>
        <v>164753483</v>
      </c>
      <c r="CO51" s="55">
        <f t="shared" si="66"/>
        <v>8.8610270205322994</v>
      </c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  <c r="EB51" s="47"/>
      <c r="EC51" s="47"/>
    </row>
    <row r="52" spans="1:133" s="45" customFormat="1" ht="18" customHeight="1" x14ac:dyDescent="0.2">
      <c r="A52" s="30" t="s">
        <v>59</v>
      </c>
      <c r="B52" s="30">
        <v>1006</v>
      </c>
      <c r="C52" s="30">
        <v>2014</v>
      </c>
      <c r="D52" s="30" t="s">
        <v>60</v>
      </c>
      <c r="E52" s="30">
        <v>442978</v>
      </c>
      <c r="F52" s="30" t="s">
        <v>317</v>
      </c>
      <c r="G52" s="30">
        <v>123922789</v>
      </c>
      <c r="H52" s="30">
        <v>871148540</v>
      </c>
      <c r="I52" s="30">
        <v>118741964</v>
      </c>
      <c r="J52" s="30">
        <v>754289274</v>
      </c>
      <c r="K52" s="30">
        <v>0</v>
      </c>
      <c r="L52" s="30">
        <v>0</v>
      </c>
      <c r="M52" s="30">
        <v>0</v>
      </c>
      <c r="N52" s="30">
        <v>30167</v>
      </c>
      <c r="O52" s="30">
        <v>5212433</v>
      </c>
      <c r="P52" s="30">
        <v>10085587</v>
      </c>
      <c r="Q52" s="30">
        <v>12102815</v>
      </c>
      <c r="R52" s="30">
        <v>12589900</v>
      </c>
      <c r="S52" s="30">
        <v>752377</v>
      </c>
      <c r="T52" s="30">
        <v>546086465</v>
      </c>
      <c r="U52" s="30">
        <v>9375162</v>
      </c>
      <c r="V52" s="30">
        <v>888950873</v>
      </c>
      <c r="W52" s="30">
        <v>129579928</v>
      </c>
      <c r="X52" s="30">
        <v>1018530801</v>
      </c>
      <c r="Y52" s="30">
        <v>121442609</v>
      </c>
      <c r="Z52" s="30">
        <v>20203184</v>
      </c>
      <c r="AA52" s="30">
        <v>141645793</v>
      </c>
      <c r="AB52" s="30">
        <v>106278193</v>
      </c>
      <c r="AC52" s="30">
        <v>25117761</v>
      </c>
      <c r="AD52" s="30">
        <v>98805028</v>
      </c>
      <c r="AE52" s="30">
        <v>40890130</v>
      </c>
      <c r="AF52" s="30">
        <v>8716577</v>
      </c>
      <c r="AG52" s="30">
        <v>296973</v>
      </c>
      <c r="AH52" s="30">
        <v>100402933</v>
      </c>
      <c r="AI52" s="30">
        <v>10759593</v>
      </c>
      <c r="AJ52" s="30">
        <v>111162526</v>
      </c>
      <c r="AK52" s="30">
        <v>6750670</v>
      </c>
      <c r="AL52" s="30">
        <v>23002693</v>
      </c>
      <c r="AM52" s="30">
        <v>35769358</v>
      </c>
      <c r="AN52" s="30">
        <v>12182930</v>
      </c>
      <c r="AO52" s="30">
        <v>6829432</v>
      </c>
      <c r="AP52" s="30">
        <v>10314024</v>
      </c>
      <c r="AQ52" s="30">
        <v>958029</v>
      </c>
      <c r="AR52" s="30">
        <v>812470</v>
      </c>
      <c r="AS52" s="30">
        <v>133737</v>
      </c>
      <c r="AT52" s="30">
        <v>4275</v>
      </c>
      <c r="AU52" s="30" t="s">
        <v>324</v>
      </c>
      <c r="AV52" s="31"/>
      <c r="AW52" s="48">
        <f t="shared" si="37"/>
        <v>29326386</v>
      </c>
      <c r="AX52" s="49">
        <f t="shared" si="38"/>
        <v>35367600</v>
      </c>
      <c r="AY52" s="50">
        <f t="shared" si="39"/>
        <v>1.205999266326236</v>
      </c>
      <c r="AZ52" s="12"/>
      <c r="BA52" s="48">
        <f t="shared" si="40"/>
        <v>958029</v>
      </c>
      <c r="BB52" s="48">
        <f t="shared" si="41"/>
        <v>35367600</v>
      </c>
      <c r="BC52" s="51">
        <f t="shared" si="42"/>
        <v>36.917045308649321</v>
      </c>
      <c r="BD52" s="12"/>
      <c r="BE52" s="52">
        <f t="shared" si="43"/>
        <v>958029</v>
      </c>
      <c r="BF52" s="48">
        <f t="shared" si="35"/>
        <v>40890130</v>
      </c>
      <c r="BG52" s="48">
        <f t="shared" si="35"/>
        <v>8716577</v>
      </c>
      <c r="BH52" s="48">
        <f t="shared" si="35"/>
        <v>296973</v>
      </c>
      <c r="BI52" s="48">
        <f t="shared" si="44"/>
        <v>49903680</v>
      </c>
      <c r="BJ52" s="51">
        <f t="shared" si="45"/>
        <v>52.089947172789131</v>
      </c>
      <c r="BK52" s="12"/>
      <c r="BL52" s="1">
        <f t="shared" si="46"/>
        <v>19012362</v>
      </c>
      <c r="BM52" s="53">
        <f t="shared" si="47"/>
        <v>29326386</v>
      </c>
      <c r="BN52" s="48">
        <f t="shared" si="36"/>
        <v>40890130</v>
      </c>
      <c r="BO52" s="48">
        <f t="shared" si="36"/>
        <v>8716577</v>
      </c>
      <c r="BP52" s="48">
        <f t="shared" si="36"/>
        <v>296973</v>
      </c>
      <c r="BQ52" s="48">
        <f t="shared" si="48"/>
        <v>49903680</v>
      </c>
      <c r="BR52" s="12">
        <f t="shared" si="49"/>
        <v>29326386</v>
      </c>
      <c r="BS52" s="54">
        <f t="shared" si="50"/>
        <v>1.7016648420299727</v>
      </c>
      <c r="BT52" s="12"/>
      <c r="BU52" s="48">
        <f t="shared" si="51"/>
        <v>29326386</v>
      </c>
      <c r="BV52" s="48">
        <f t="shared" si="52"/>
        <v>81409163</v>
      </c>
      <c r="BW52" s="54">
        <f t="shared" si="53"/>
        <v>2.7759698382200928</v>
      </c>
      <c r="BX52" s="12"/>
      <c r="BY52" s="52">
        <f t="shared" si="54"/>
        <v>958029</v>
      </c>
      <c r="BZ52" s="48">
        <f t="shared" si="55"/>
        <v>81409163</v>
      </c>
      <c r="CA52" s="55">
        <f t="shared" si="56"/>
        <v>84.975677145472631</v>
      </c>
      <c r="CB52" s="12"/>
      <c r="CC52" s="48">
        <f t="shared" si="57"/>
        <v>958029</v>
      </c>
      <c r="CD52" s="48">
        <f t="shared" si="58"/>
        <v>396881425</v>
      </c>
      <c r="CE52" s="55">
        <f t="shared" si="59"/>
        <v>414.2686964590842</v>
      </c>
      <c r="CF52" s="12"/>
      <c r="CG52" s="48">
        <f t="shared" si="60"/>
        <v>29326386</v>
      </c>
      <c r="CH52" s="48">
        <f t="shared" si="61"/>
        <v>19012362</v>
      </c>
      <c r="CI52" s="48">
        <f t="shared" si="62"/>
        <v>396881425</v>
      </c>
      <c r="CJ52" s="55">
        <f t="shared" si="63"/>
        <v>13.533253807680223</v>
      </c>
      <c r="CK52" s="46"/>
      <c r="CL52" s="48">
        <f t="shared" si="64"/>
        <v>29326386</v>
      </c>
      <c r="CM52" s="48">
        <f t="shared" si="64"/>
        <v>19012362</v>
      </c>
      <c r="CN52" s="48">
        <f t="shared" si="65"/>
        <v>648989970</v>
      </c>
      <c r="CO52" s="55">
        <f t="shared" si="66"/>
        <v>22.129899333658091</v>
      </c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7"/>
      <c r="DM52" s="47"/>
      <c r="DN52" s="47"/>
      <c r="DO52" s="47"/>
      <c r="DP52" s="47"/>
      <c r="DQ52" s="47"/>
      <c r="DR52" s="47"/>
      <c r="DS52" s="47"/>
      <c r="DT52" s="47"/>
      <c r="DU52" s="47"/>
      <c r="DV52" s="47"/>
      <c r="DW52" s="47"/>
      <c r="DX52" s="47"/>
      <c r="DY52" s="47"/>
      <c r="DZ52" s="47"/>
      <c r="EA52" s="47"/>
      <c r="EB52" s="47"/>
      <c r="EC52" s="47"/>
    </row>
    <row r="53" spans="1:133" s="45" customFormat="1" ht="18" customHeight="1" x14ac:dyDescent="0.2">
      <c r="A53" s="30" t="s">
        <v>59</v>
      </c>
      <c r="B53" s="30">
        <v>1006</v>
      </c>
      <c r="C53" s="30">
        <v>2013</v>
      </c>
      <c r="D53" s="30" t="s">
        <v>60</v>
      </c>
      <c r="E53" s="30">
        <v>442978</v>
      </c>
      <c r="F53" s="30" t="s">
        <v>317</v>
      </c>
      <c r="G53" s="30">
        <v>168578963</v>
      </c>
      <c r="H53" s="30">
        <v>821309054</v>
      </c>
      <c r="I53" s="30">
        <v>95110621</v>
      </c>
      <c r="J53" s="30">
        <v>736655051</v>
      </c>
      <c r="K53" s="30">
        <v>0</v>
      </c>
      <c r="L53" s="30">
        <v>0</v>
      </c>
      <c r="M53" s="30">
        <v>0</v>
      </c>
      <c r="N53" s="30">
        <v>31055</v>
      </c>
      <c r="O53" s="30">
        <v>4567964</v>
      </c>
      <c r="P53" s="30">
        <v>9096772</v>
      </c>
      <c r="Q53" s="30">
        <v>2117228</v>
      </c>
      <c r="R53" s="30">
        <v>2599364</v>
      </c>
      <c r="S53" s="30">
        <v>446976</v>
      </c>
      <c r="T53" s="30">
        <v>1118963654</v>
      </c>
      <c r="U53" s="30">
        <v>5763378</v>
      </c>
      <c r="V53" s="30">
        <v>828476382</v>
      </c>
      <c r="W53" s="30">
        <v>104654369</v>
      </c>
      <c r="X53" s="30">
        <v>933130751</v>
      </c>
      <c r="Y53" s="30">
        <v>61948927</v>
      </c>
      <c r="Z53" s="30">
        <v>14762454</v>
      </c>
      <c r="AA53" s="30">
        <v>76711381</v>
      </c>
      <c r="AB53" s="30">
        <v>57719444</v>
      </c>
      <c r="AC53" s="30">
        <v>23200119</v>
      </c>
      <c r="AD53" s="30">
        <v>145378844</v>
      </c>
      <c r="AE53" s="30">
        <v>35569083</v>
      </c>
      <c r="AF53" s="30">
        <v>6964506</v>
      </c>
      <c r="AG53" s="30">
        <v>155139</v>
      </c>
      <c r="AH53" s="30">
        <v>96143608</v>
      </c>
      <c r="AI53" s="30">
        <v>8368879</v>
      </c>
      <c r="AJ53" s="30">
        <v>104512487</v>
      </c>
      <c r="AK53" s="30">
        <v>7325229</v>
      </c>
      <c r="AL53" s="30">
        <v>26322445</v>
      </c>
      <c r="AM53" s="30">
        <v>47596529</v>
      </c>
      <c r="AN53" s="30">
        <v>11914183</v>
      </c>
      <c r="AO53" s="30">
        <v>6827700</v>
      </c>
      <c r="AP53" s="30">
        <v>10392880</v>
      </c>
      <c r="AQ53" s="30">
        <v>959302</v>
      </c>
      <c r="AR53" s="30">
        <v>814014</v>
      </c>
      <c r="AS53" s="30">
        <v>133515</v>
      </c>
      <c r="AT53" s="30">
        <v>4293</v>
      </c>
      <c r="AU53" s="30" t="s">
        <v>324</v>
      </c>
      <c r="AV53" s="31"/>
      <c r="AW53" s="48">
        <f>+AN53+AO53+AP53</f>
        <v>29134763</v>
      </c>
      <c r="AX53" s="49">
        <f>+AA53-AB53</f>
        <v>18991937</v>
      </c>
      <c r="AY53" s="50">
        <f>IF(AW53=0,0,IF(AX53=0,0,AX53/AW53))</f>
        <v>0.65186516190298172</v>
      </c>
      <c r="AZ53" s="12"/>
      <c r="BA53" s="48">
        <f>+AQ53</f>
        <v>959302</v>
      </c>
      <c r="BB53" s="48">
        <f>+AX53</f>
        <v>18991937</v>
      </c>
      <c r="BC53" s="51">
        <f>IF(BA53=0,0,IF(BB53=0,0,BB53/BA53))</f>
        <v>19.797662258600525</v>
      </c>
      <c r="BD53" s="12"/>
      <c r="BE53" s="52">
        <f>+AQ53</f>
        <v>959302</v>
      </c>
      <c r="BF53" s="48">
        <f>+AE53</f>
        <v>35569083</v>
      </c>
      <c r="BG53" s="48">
        <f>+AF53</f>
        <v>6964506</v>
      </c>
      <c r="BH53" s="48">
        <f>+AG53</f>
        <v>155139</v>
      </c>
      <c r="BI53" s="48">
        <f>SUM(BF53:BH53)</f>
        <v>42688728</v>
      </c>
      <c r="BJ53" s="51">
        <f>IF(BE53=0,0,IF(BI53=0,0,BI53/BE53))</f>
        <v>44.499780048410202</v>
      </c>
      <c r="BK53" s="12"/>
      <c r="BL53" s="1">
        <f>AO53+AN53</f>
        <v>18741883</v>
      </c>
      <c r="BM53" s="53">
        <f>+AN53+AO53+AP53</f>
        <v>29134763</v>
      </c>
      <c r="BN53" s="48">
        <f>+AE53</f>
        <v>35569083</v>
      </c>
      <c r="BO53" s="48">
        <f>+AF53</f>
        <v>6964506</v>
      </c>
      <c r="BP53" s="48">
        <f>+AG53</f>
        <v>155139</v>
      </c>
      <c r="BQ53" s="48">
        <f>SUM(BN53:BP53)</f>
        <v>42688728</v>
      </c>
      <c r="BR53" s="12">
        <f>+BM53</f>
        <v>29134763</v>
      </c>
      <c r="BS53" s="54">
        <f>+IF(BQ53=0,0,IF(BR53=0,0,BQ53/BR53))</f>
        <v>1.465216243564432</v>
      </c>
      <c r="BT53" s="12"/>
      <c r="BU53" s="48">
        <f>+AN53+AO53+AP53</f>
        <v>29134763</v>
      </c>
      <c r="BV53" s="48">
        <f>+(AJ53)-AK53-AL53</f>
        <v>70864813</v>
      </c>
      <c r="BW53" s="54">
        <f>IF(BU53=0,0,IF(BV53=0,0,BV53/BU53))</f>
        <v>2.4323112908109121</v>
      </c>
      <c r="BX53" s="12"/>
      <c r="BY53" s="52">
        <f>+AQ53</f>
        <v>959302</v>
      </c>
      <c r="BZ53" s="48">
        <f>+AJ53-AK53-AL53</f>
        <v>70864813</v>
      </c>
      <c r="CA53" s="55">
        <f>IF(BY53=0,0,IF(BZ53=0,0,BZ53/BY53))</f>
        <v>73.871224077506355</v>
      </c>
      <c r="CB53" s="12"/>
      <c r="CC53" s="48">
        <f>+AQ53</f>
        <v>959302</v>
      </c>
      <c r="CD53" s="48">
        <f>+(AJ53-AK53-AL53)+(AC53+AD53)+(AA53)+(AE53+AF53+AG53)</f>
        <v>358843885</v>
      </c>
      <c r="CE53" s="55">
        <f>IF(CC53=0,0,IF(CD53=0,0,CD53/CC53))</f>
        <v>374.06769192600456</v>
      </c>
      <c r="CF53" s="12"/>
      <c r="CG53" s="48">
        <f>+AN53+AO53+AP53</f>
        <v>29134763</v>
      </c>
      <c r="CH53" s="48">
        <f>+AN53+AO53</f>
        <v>18741883</v>
      </c>
      <c r="CI53" s="48">
        <f>+(AJ53-AK53-AL53)+(AC53+AD53)+(AA53)+(AE53+AF53+AG53)</f>
        <v>358843885</v>
      </c>
      <c r="CJ53" s="55">
        <f>IF(CG53=0,0,IF(CI53=0,0,CI53/CG53))</f>
        <v>12.316691404011078</v>
      </c>
      <c r="CK53" s="46"/>
      <c r="CL53" s="48">
        <f>CG53</f>
        <v>29134763</v>
      </c>
      <c r="CM53" s="48">
        <f>CH53</f>
        <v>18741883</v>
      </c>
      <c r="CN53" s="48">
        <f>(AJ53-AK53-AL53)+(AC53+AD53)+(AA53)+(AE53+AF53+AG53)+(X53-Q53-N53-K53-J53)</f>
        <v>553171302</v>
      </c>
      <c r="CO53" s="55">
        <f>IF(CL53=0,0,IF(CN53=0,0,CN53/CL53))</f>
        <v>18.986641559431941</v>
      </c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7"/>
      <c r="DZ53" s="47"/>
      <c r="EA53" s="47"/>
      <c r="EB53" s="47"/>
      <c r="EC53" s="47"/>
    </row>
    <row r="54" spans="1:133" s="45" customFormat="1" ht="18" customHeight="1" x14ac:dyDescent="0.2">
      <c r="A54" s="30" t="s">
        <v>59</v>
      </c>
      <c r="B54" s="30">
        <v>1006</v>
      </c>
      <c r="C54" s="30">
        <v>2012</v>
      </c>
      <c r="D54" s="30" t="s">
        <v>60</v>
      </c>
      <c r="E54" s="30">
        <v>442978</v>
      </c>
      <c r="F54" s="30" t="s">
        <v>317</v>
      </c>
      <c r="G54" s="30">
        <v>115706381</v>
      </c>
      <c r="H54" s="30">
        <v>866961895</v>
      </c>
      <c r="I54" s="30">
        <v>90689332</v>
      </c>
      <c r="J54" s="30">
        <v>786131160</v>
      </c>
      <c r="K54" s="30">
        <v>0</v>
      </c>
      <c r="L54" s="30">
        <v>0</v>
      </c>
      <c r="M54" s="30">
        <v>0</v>
      </c>
      <c r="N54" s="30">
        <v>30528</v>
      </c>
      <c r="O54" s="30">
        <v>4973094</v>
      </c>
      <c r="P54" s="30">
        <v>6955568</v>
      </c>
      <c r="Q54" s="30">
        <v>1551329</v>
      </c>
      <c r="R54" s="30">
        <v>1989445</v>
      </c>
      <c r="S54" s="30">
        <v>809728</v>
      </c>
      <c r="T54" s="30">
        <v>919743696</v>
      </c>
      <c r="U54" s="30">
        <v>7757755</v>
      </c>
      <c r="V54" s="30">
        <v>873924434</v>
      </c>
      <c r="W54" s="30">
        <v>98454628</v>
      </c>
      <c r="X54" s="30">
        <v>972379062</v>
      </c>
      <c r="Y54" s="30">
        <v>40926246</v>
      </c>
      <c r="Z54" s="30">
        <v>23494983</v>
      </c>
      <c r="AA54" s="30">
        <v>64421229</v>
      </c>
      <c r="AB54" s="30">
        <v>35116817</v>
      </c>
      <c r="AC54" s="30">
        <v>32623375</v>
      </c>
      <c r="AD54" s="30">
        <v>83083006</v>
      </c>
      <c r="AE54" s="30">
        <v>47710638</v>
      </c>
      <c r="AF54" s="30">
        <v>5703960</v>
      </c>
      <c r="AG54" s="30">
        <v>-16</v>
      </c>
      <c r="AH54" s="30">
        <v>108773302</v>
      </c>
      <c r="AI54" s="30">
        <v>6670047</v>
      </c>
      <c r="AJ54" s="30">
        <v>115443349</v>
      </c>
      <c r="AK54" s="30">
        <v>8099944</v>
      </c>
      <c r="AL54" s="30">
        <v>30527030</v>
      </c>
      <c r="AM54" s="30">
        <v>45680419</v>
      </c>
      <c r="AN54" s="30">
        <v>11394621</v>
      </c>
      <c r="AO54" s="30">
        <v>6793922</v>
      </c>
      <c r="AP54" s="30">
        <v>10777512</v>
      </c>
      <c r="AQ54" s="30">
        <v>960176</v>
      </c>
      <c r="AR54" s="30">
        <v>815221</v>
      </c>
      <c r="AS54" s="30">
        <v>133262</v>
      </c>
      <c r="AT54" s="30">
        <v>4321</v>
      </c>
      <c r="AU54" s="30" t="s">
        <v>324</v>
      </c>
      <c r="AV54" s="31"/>
      <c r="AW54" s="48">
        <f t="shared" si="37"/>
        <v>28966055</v>
      </c>
      <c r="AX54" s="49">
        <f t="shared" si="38"/>
        <v>29304412</v>
      </c>
      <c r="AY54" s="50">
        <f t="shared" si="39"/>
        <v>1.0116811557528287</v>
      </c>
      <c r="AZ54" s="12"/>
      <c r="BA54" s="48">
        <f t="shared" si="40"/>
        <v>960176</v>
      </c>
      <c r="BB54" s="48">
        <f t="shared" si="41"/>
        <v>29304412</v>
      </c>
      <c r="BC54" s="51">
        <f t="shared" si="42"/>
        <v>30.519833863791639</v>
      </c>
      <c r="BD54" s="12"/>
      <c r="BE54" s="52">
        <f t="shared" si="43"/>
        <v>960176</v>
      </c>
      <c r="BF54" s="48">
        <f t="shared" si="35"/>
        <v>47710638</v>
      </c>
      <c r="BG54" s="48">
        <f t="shared" si="35"/>
        <v>5703960</v>
      </c>
      <c r="BH54" s="48">
        <f t="shared" si="35"/>
        <v>-16</v>
      </c>
      <c r="BI54" s="48">
        <f t="shared" si="44"/>
        <v>53414582</v>
      </c>
      <c r="BJ54" s="51">
        <f t="shared" si="45"/>
        <v>55.629990751695523</v>
      </c>
      <c r="BK54" s="12"/>
      <c r="BL54" s="1">
        <f t="shared" si="46"/>
        <v>18188543</v>
      </c>
      <c r="BM54" s="53">
        <f t="shared" si="47"/>
        <v>28966055</v>
      </c>
      <c r="BN54" s="48">
        <f t="shared" si="36"/>
        <v>47710638</v>
      </c>
      <c r="BO54" s="48">
        <f t="shared" si="36"/>
        <v>5703960</v>
      </c>
      <c r="BP54" s="48">
        <f t="shared" si="36"/>
        <v>-16</v>
      </c>
      <c r="BQ54" s="48">
        <f t="shared" si="48"/>
        <v>53414582</v>
      </c>
      <c r="BR54" s="12">
        <f t="shared" si="49"/>
        <v>28966055</v>
      </c>
      <c r="BS54" s="54">
        <f t="shared" si="50"/>
        <v>1.8440406192696934</v>
      </c>
      <c r="BT54" s="12"/>
      <c r="BU54" s="48">
        <f t="shared" si="51"/>
        <v>28966055</v>
      </c>
      <c r="BV54" s="48">
        <f t="shared" si="52"/>
        <v>76816375</v>
      </c>
      <c r="BW54" s="54">
        <f t="shared" si="53"/>
        <v>2.6519446641940023</v>
      </c>
      <c r="BX54" s="12"/>
      <c r="BY54" s="52">
        <f t="shared" si="54"/>
        <v>960176</v>
      </c>
      <c r="BZ54" s="48">
        <f t="shared" si="55"/>
        <v>76816375</v>
      </c>
      <c r="CA54" s="55">
        <f t="shared" si="56"/>
        <v>80.00239018679909</v>
      </c>
      <c r="CB54" s="12"/>
      <c r="CC54" s="48">
        <f t="shared" si="57"/>
        <v>960176</v>
      </c>
      <c r="CD54" s="48">
        <f t="shared" si="58"/>
        <v>310358567</v>
      </c>
      <c r="CE54" s="55">
        <f t="shared" si="59"/>
        <v>323.23091495725782</v>
      </c>
      <c r="CF54" s="12"/>
      <c r="CG54" s="48">
        <f t="shared" si="60"/>
        <v>28966055</v>
      </c>
      <c r="CH54" s="48">
        <f t="shared" si="61"/>
        <v>18188543</v>
      </c>
      <c r="CI54" s="48">
        <f t="shared" si="62"/>
        <v>310358567</v>
      </c>
      <c r="CJ54" s="55">
        <f t="shared" si="63"/>
        <v>10.71456113026092</v>
      </c>
      <c r="CK54" s="46"/>
      <c r="CL54" s="48">
        <f t="shared" si="64"/>
        <v>28966055</v>
      </c>
      <c r="CM54" s="48">
        <f t="shared" si="64"/>
        <v>18188543</v>
      </c>
      <c r="CN54" s="48">
        <f t="shared" si="65"/>
        <v>495024612</v>
      </c>
      <c r="CO54" s="55">
        <f t="shared" si="66"/>
        <v>17.089818133674054</v>
      </c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7"/>
      <c r="EB54" s="47"/>
      <c r="EC54" s="47"/>
    </row>
    <row r="55" spans="1:133" s="45" customFormat="1" ht="18" customHeight="1" x14ac:dyDescent="0.2">
      <c r="A55" s="30" t="s">
        <v>59</v>
      </c>
      <c r="B55" s="30">
        <v>1006</v>
      </c>
      <c r="C55" s="30">
        <v>2011</v>
      </c>
      <c r="D55" s="30" t="s">
        <v>60</v>
      </c>
      <c r="E55" s="30">
        <v>442978</v>
      </c>
      <c r="F55" s="30" t="s">
        <v>317</v>
      </c>
      <c r="G55" s="30">
        <v>90355092</v>
      </c>
      <c r="H55" s="30">
        <v>825116751</v>
      </c>
      <c r="I55" s="30">
        <v>99585923</v>
      </c>
      <c r="J55" s="30">
        <v>727837686</v>
      </c>
      <c r="K55" s="30">
        <v>0</v>
      </c>
      <c r="L55" s="30">
        <v>0</v>
      </c>
      <c r="M55" s="30">
        <v>0</v>
      </c>
      <c r="N55" s="30">
        <v>29991</v>
      </c>
      <c r="O55" s="30">
        <v>4773802</v>
      </c>
      <c r="P55" s="30">
        <v>7985638</v>
      </c>
      <c r="Q55" s="30">
        <v>1745302</v>
      </c>
      <c r="R55" s="30">
        <v>2195572</v>
      </c>
      <c r="S55" s="30">
        <v>813699</v>
      </c>
      <c r="T55" s="30">
        <v>1194871909</v>
      </c>
      <c r="U55" s="30">
        <v>10735312</v>
      </c>
      <c r="V55" s="30">
        <v>832086125</v>
      </c>
      <c r="W55" s="30">
        <v>108385260</v>
      </c>
      <c r="X55" s="30">
        <v>940471385</v>
      </c>
      <c r="Y55" s="30">
        <v>32197234</v>
      </c>
      <c r="Z55" s="30">
        <v>13284943</v>
      </c>
      <c r="AA55" s="30">
        <v>45482177</v>
      </c>
      <c r="AB55" s="30">
        <v>16296116</v>
      </c>
      <c r="AC55" s="30">
        <v>20638472</v>
      </c>
      <c r="AD55" s="30">
        <v>69716620</v>
      </c>
      <c r="AE55" s="30">
        <v>40124489</v>
      </c>
      <c r="AF55" s="30">
        <v>4018820</v>
      </c>
      <c r="AG55" s="30">
        <v>78</v>
      </c>
      <c r="AH55" s="30">
        <v>112971842</v>
      </c>
      <c r="AI55" s="30">
        <v>5615484</v>
      </c>
      <c r="AJ55" s="30">
        <v>118587326</v>
      </c>
      <c r="AK55" s="30">
        <v>9360136</v>
      </c>
      <c r="AL55" s="30">
        <v>26385423</v>
      </c>
      <c r="AM55" s="30">
        <v>47528694</v>
      </c>
      <c r="AN55" s="30">
        <v>12010960</v>
      </c>
      <c r="AO55" s="30">
        <v>6914576</v>
      </c>
      <c r="AP55" s="30">
        <v>10811261</v>
      </c>
      <c r="AQ55" s="30">
        <v>961129</v>
      </c>
      <c r="AR55" s="30">
        <v>816561</v>
      </c>
      <c r="AS55" s="30">
        <v>132832</v>
      </c>
      <c r="AT55" s="30">
        <v>4347</v>
      </c>
      <c r="AU55" s="30" t="s">
        <v>324</v>
      </c>
      <c r="AV55" s="31"/>
      <c r="AW55" s="48">
        <f t="shared" si="37"/>
        <v>29736797</v>
      </c>
      <c r="AX55" s="49">
        <f t="shared" si="38"/>
        <v>29186061</v>
      </c>
      <c r="AY55" s="50">
        <f t="shared" si="39"/>
        <v>0.98147964624434836</v>
      </c>
      <c r="AZ55" s="12"/>
      <c r="BA55" s="48">
        <f t="shared" si="40"/>
        <v>961129</v>
      </c>
      <c r="BB55" s="48">
        <f t="shared" si="41"/>
        <v>29186061</v>
      </c>
      <c r="BC55" s="51">
        <f t="shared" si="42"/>
        <v>30.366434682545215</v>
      </c>
      <c r="BD55" s="12"/>
      <c r="BE55" s="52">
        <f t="shared" si="43"/>
        <v>961129</v>
      </c>
      <c r="BF55" s="48">
        <f t="shared" si="35"/>
        <v>40124489</v>
      </c>
      <c r="BG55" s="48">
        <f t="shared" si="35"/>
        <v>4018820</v>
      </c>
      <c r="BH55" s="48">
        <f t="shared" si="35"/>
        <v>78</v>
      </c>
      <c r="BI55" s="48">
        <f t="shared" si="44"/>
        <v>44143387</v>
      </c>
      <c r="BJ55" s="51">
        <f t="shared" si="45"/>
        <v>45.928680749410326</v>
      </c>
      <c r="BK55" s="12"/>
      <c r="BL55" s="1">
        <f t="shared" si="46"/>
        <v>18925536</v>
      </c>
      <c r="BM55" s="53">
        <f t="shared" si="47"/>
        <v>29736797</v>
      </c>
      <c r="BN55" s="48">
        <f t="shared" si="36"/>
        <v>40124489</v>
      </c>
      <c r="BO55" s="48">
        <f t="shared" si="36"/>
        <v>4018820</v>
      </c>
      <c r="BP55" s="48">
        <f t="shared" si="36"/>
        <v>78</v>
      </c>
      <c r="BQ55" s="48">
        <f t="shared" si="48"/>
        <v>44143387</v>
      </c>
      <c r="BR55" s="12">
        <f t="shared" si="49"/>
        <v>29736797</v>
      </c>
      <c r="BS55" s="54">
        <f t="shared" si="50"/>
        <v>1.4844701330812462</v>
      </c>
      <c r="BT55" s="12"/>
      <c r="BU55" s="48">
        <f t="shared" si="51"/>
        <v>29736797</v>
      </c>
      <c r="BV55" s="48">
        <f t="shared" si="52"/>
        <v>82841767</v>
      </c>
      <c r="BW55" s="54">
        <f t="shared" si="53"/>
        <v>2.7858335583351495</v>
      </c>
      <c r="BX55" s="12"/>
      <c r="BY55" s="52">
        <f t="shared" si="54"/>
        <v>961129</v>
      </c>
      <c r="BZ55" s="48">
        <f t="shared" si="55"/>
        <v>82841767</v>
      </c>
      <c r="CA55" s="55">
        <f t="shared" si="56"/>
        <v>86.192141741639261</v>
      </c>
      <c r="CB55" s="12"/>
      <c r="CC55" s="48">
        <f t="shared" si="57"/>
        <v>961129</v>
      </c>
      <c r="CD55" s="48">
        <f t="shared" si="58"/>
        <v>262822423</v>
      </c>
      <c r="CE55" s="55">
        <f t="shared" si="59"/>
        <v>273.45176662029758</v>
      </c>
      <c r="CF55" s="12"/>
      <c r="CG55" s="48">
        <f t="shared" si="60"/>
        <v>29736797</v>
      </c>
      <c r="CH55" s="48">
        <f t="shared" si="61"/>
        <v>18925536</v>
      </c>
      <c r="CI55" s="48">
        <f t="shared" si="62"/>
        <v>262822423</v>
      </c>
      <c r="CJ55" s="55">
        <f t="shared" si="63"/>
        <v>8.8382895777241917</v>
      </c>
      <c r="CK55" s="46"/>
      <c r="CL55" s="48">
        <f t="shared" si="64"/>
        <v>29736797</v>
      </c>
      <c r="CM55" s="48">
        <f t="shared" si="64"/>
        <v>18925536</v>
      </c>
      <c r="CN55" s="48">
        <f t="shared" si="65"/>
        <v>473680829</v>
      </c>
      <c r="CO55" s="55">
        <f t="shared" si="66"/>
        <v>15.929113986284401</v>
      </c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7"/>
      <c r="DM55" s="47"/>
      <c r="DN55" s="47"/>
      <c r="DO55" s="47"/>
      <c r="DP55" s="47"/>
      <c r="DQ55" s="47"/>
      <c r="DR55" s="47"/>
      <c r="DS55" s="47"/>
      <c r="DT55" s="47"/>
      <c r="DU55" s="47"/>
      <c r="DV55" s="47"/>
      <c r="DW55" s="47"/>
      <c r="DX55" s="47"/>
      <c r="DY55" s="47"/>
      <c r="DZ55" s="47"/>
      <c r="EA55" s="47"/>
      <c r="EB55" s="47"/>
      <c r="EC55" s="47"/>
    </row>
    <row r="56" spans="1:133" s="45" customFormat="1" ht="18" customHeight="1" x14ac:dyDescent="0.2">
      <c r="A56" s="30" t="s">
        <v>59</v>
      </c>
      <c r="B56" s="30">
        <v>1006</v>
      </c>
      <c r="C56" s="30">
        <v>2010</v>
      </c>
      <c r="D56" s="30" t="s">
        <v>60</v>
      </c>
      <c r="E56" s="30">
        <v>442978</v>
      </c>
      <c r="F56" s="30" t="s">
        <v>317</v>
      </c>
      <c r="G56" s="30">
        <v>109730607</v>
      </c>
      <c r="H56" s="30">
        <v>802500062</v>
      </c>
      <c r="I56" s="30">
        <v>119888436</v>
      </c>
      <c r="J56" s="30">
        <v>630187734</v>
      </c>
      <c r="K56" s="30">
        <v>0</v>
      </c>
      <c r="L56" s="30">
        <v>0</v>
      </c>
      <c r="M56" s="30">
        <v>0</v>
      </c>
      <c r="N56" s="30">
        <v>29627</v>
      </c>
      <c r="O56" s="30">
        <v>4426101</v>
      </c>
      <c r="P56" s="30">
        <v>7266133</v>
      </c>
      <c r="Q56" s="30">
        <v>2900985</v>
      </c>
      <c r="R56" s="30">
        <v>3726331</v>
      </c>
      <c r="S56" s="30">
        <v>586344</v>
      </c>
      <c r="T56" s="30">
        <v>1321996108</v>
      </c>
      <c r="U56" s="30">
        <v>11900915</v>
      </c>
      <c r="V56" s="30">
        <v>810652494</v>
      </c>
      <c r="W56" s="30">
        <v>127740913</v>
      </c>
      <c r="X56" s="30">
        <v>938393407</v>
      </c>
      <c r="Y56" s="30">
        <v>21360477</v>
      </c>
      <c r="Z56" s="30">
        <v>13414247</v>
      </c>
      <c r="AA56" s="30">
        <v>34774724</v>
      </c>
      <c r="AB56" s="30">
        <v>-10090092</v>
      </c>
      <c r="AC56" s="30">
        <v>47291511</v>
      </c>
      <c r="AD56" s="30">
        <v>62439096</v>
      </c>
      <c r="AE56" s="30">
        <v>39701401</v>
      </c>
      <c r="AF56" s="30">
        <v>3806734</v>
      </c>
      <c r="AG56" s="30">
        <v>426</v>
      </c>
      <c r="AH56" s="30">
        <v>125907973</v>
      </c>
      <c r="AI56" s="30">
        <v>7892193</v>
      </c>
      <c r="AJ56" s="30">
        <v>133800166</v>
      </c>
      <c r="AK56" s="30">
        <v>8099793</v>
      </c>
      <c r="AL56" s="30">
        <v>34736360</v>
      </c>
      <c r="AM56" s="30">
        <v>47671809</v>
      </c>
      <c r="AN56" s="30">
        <v>13127049</v>
      </c>
      <c r="AO56" s="30">
        <v>7208343</v>
      </c>
      <c r="AP56" s="30">
        <v>10774128</v>
      </c>
      <c r="AQ56" s="30">
        <v>961229</v>
      </c>
      <c r="AR56" s="30">
        <v>817357</v>
      </c>
      <c r="AS56" s="30">
        <v>132206</v>
      </c>
      <c r="AT56" s="30">
        <v>4362</v>
      </c>
      <c r="AU56" s="30" t="s">
        <v>324</v>
      </c>
      <c r="AV56" s="31"/>
      <c r="AW56" s="48">
        <f t="shared" si="37"/>
        <v>31109520</v>
      </c>
      <c r="AX56" s="49">
        <f t="shared" si="38"/>
        <v>44864816</v>
      </c>
      <c r="AY56" s="50">
        <f t="shared" si="39"/>
        <v>1.4421571274645189</v>
      </c>
      <c r="AZ56" s="12"/>
      <c r="BA56" s="48">
        <f t="shared" si="40"/>
        <v>961229</v>
      </c>
      <c r="BB56" s="48">
        <f t="shared" si="41"/>
        <v>44864816</v>
      </c>
      <c r="BC56" s="51">
        <f t="shared" si="42"/>
        <v>46.674430338660194</v>
      </c>
      <c r="BD56" s="12"/>
      <c r="BE56" s="52">
        <f t="shared" si="43"/>
        <v>961229</v>
      </c>
      <c r="BF56" s="48">
        <f t="shared" si="35"/>
        <v>39701401</v>
      </c>
      <c r="BG56" s="48">
        <f t="shared" si="35"/>
        <v>3806734</v>
      </c>
      <c r="BH56" s="48">
        <f t="shared" si="35"/>
        <v>426</v>
      </c>
      <c r="BI56" s="48">
        <f t="shared" si="44"/>
        <v>43508561</v>
      </c>
      <c r="BJ56" s="51">
        <f t="shared" si="45"/>
        <v>45.263471035518073</v>
      </c>
      <c r="BK56" s="12"/>
      <c r="BL56" s="1">
        <f t="shared" si="46"/>
        <v>20335392</v>
      </c>
      <c r="BM56" s="53">
        <f t="shared" si="47"/>
        <v>31109520</v>
      </c>
      <c r="BN56" s="48">
        <f t="shared" si="36"/>
        <v>39701401</v>
      </c>
      <c r="BO56" s="48">
        <f t="shared" si="36"/>
        <v>3806734</v>
      </c>
      <c r="BP56" s="48">
        <f t="shared" si="36"/>
        <v>426</v>
      </c>
      <c r="BQ56" s="48">
        <f t="shared" si="48"/>
        <v>43508561</v>
      </c>
      <c r="BR56" s="12">
        <f t="shared" si="49"/>
        <v>31109520</v>
      </c>
      <c r="BS56" s="54">
        <f t="shared" si="50"/>
        <v>1.3985609871190554</v>
      </c>
      <c r="BT56" s="12"/>
      <c r="BU56" s="48">
        <f t="shared" si="51"/>
        <v>31109520</v>
      </c>
      <c r="BV56" s="48">
        <f t="shared" si="52"/>
        <v>90964013</v>
      </c>
      <c r="BW56" s="54">
        <f t="shared" si="53"/>
        <v>2.9239928163468933</v>
      </c>
      <c r="BX56" s="12"/>
      <c r="BY56" s="52">
        <f t="shared" si="54"/>
        <v>961229</v>
      </c>
      <c r="BZ56" s="48">
        <f t="shared" si="55"/>
        <v>90964013</v>
      </c>
      <c r="CA56" s="55">
        <f t="shared" si="56"/>
        <v>94.633030214444219</v>
      </c>
      <c r="CB56" s="12"/>
      <c r="CC56" s="48">
        <f t="shared" si="57"/>
        <v>961229</v>
      </c>
      <c r="CD56" s="48">
        <f t="shared" si="58"/>
        <v>278977905</v>
      </c>
      <c r="CE56" s="55">
        <f t="shared" si="59"/>
        <v>290.23042896125691</v>
      </c>
      <c r="CF56" s="12"/>
      <c r="CG56" s="48">
        <f t="shared" si="60"/>
        <v>31109520</v>
      </c>
      <c r="CH56" s="48">
        <f t="shared" si="61"/>
        <v>20335392</v>
      </c>
      <c r="CI56" s="48">
        <f t="shared" si="62"/>
        <v>278977905</v>
      </c>
      <c r="CJ56" s="55">
        <f t="shared" si="63"/>
        <v>8.9676055753994284</v>
      </c>
      <c r="CK56" s="46"/>
      <c r="CL56" s="48">
        <f t="shared" si="64"/>
        <v>31109520</v>
      </c>
      <c r="CM56" s="48">
        <f t="shared" si="64"/>
        <v>20335392</v>
      </c>
      <c r="CN56" s="48">
        <f t="shared" si="65"/>
        <v>584252966</v>
      </c>
      <c r="CO56" s="55">
        <f t="shared" si="66"/>
        <v>18.780520110885671</v>
      </c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  <c r="DZ56" s="47"/>
      <c r="EA56" s="47"/>
      <c r="EB56" s="47"/>
      <c r="EC56" s="47"/>
    </row>
    <row r="57" spans="1:133" s="45" customFormat="1" ht="18" customHeight="1" x14ac:dyDescent="0.2">
      <c r="A57" s="30" t="s">
        <v>59</v>
      </c>
      <c r="B57" s="30">
        <v>1006</v>
      </c>
      <c r="C57" s="30">
        <v>2009</v>
      </c>
      <c r="D57" s="30" t="s">
        <v>60</v>
      </c>
      <c r="E57" s="30">
        <v>442978</v>
      </c>
      <c r="F57" s="30" t="s">
        <v>317</v>
      </c>
      <c r="G57" s="30">
        <v>156770294</v>
      </c>
      <c r="H57" s="30">
        <v>597548073</v>
      </c>
      <c r="I57" s="30">
        <v>112788248</v>
      </c>
      <c r="J57" s="30">
        <v>523980892</v>
      </c>
      <c r="K57" s="30">
        <v>0</v>
      </c>
      <c r="L57" s="30">
        <v>0</v>
      </c>
      <c r="M57" s="30">
        <v>0</v>
      </c>
      <c r="N57" s="30">
        <v>30132</v>
      </c>
      <c r="O57" s="30">
        <v>4024776</v>
      </c>
      <c r="P57" s="30">
        <v>8166350</v>
      </c>
      <c r="Q57" s="30">
        <v>1797253</v>
      </c>
      <c r="R57" s="30">
        <v>2056941</v>
      </c>
      <c r="S57" s="30">
        <v>1137225</v>
      </c>
      <c r="T57" s="30">
        <v>1170635896</v>
      </c>
      <c r="U57" s="30">
        <v>13372180</v>
      </c>
      <c r="V57" s="30">
        <v>603629790</v>
      </c>
      <c r="W57" s="30">
        <v>122091823</v>
      </c>
      <c r="X57" s="30">
        <v>725721613</v>
      </c>
      <c r="Y57" s="30">
        <v>-21808521</v>
      </c>
      <c r="Z57" s="30">
        <v>16457185</v>
      </c>
      <c r="AA57" s="30">
        <v>-5351336</v>
      </c>
      <c r="AB57" s="30">
        <v>-13502404</v>
      </c>
      <c r="AC57" s="30">
        <v>27251751</v>
      </c>
      <c r="AD57" s="30">
        <v>129518543</v>
      </c>
      <c r="AE57" s="30">
        <v>38982148</v>
      </c>
      <c r="AF57" s="30">
        <v>4290729</v>
      </c>
      <c r="AG57" s="30">
        <v>836</v>
      </c>
      <c r="AH57" s="30">
        <v>121091362</v>
      </c>
      <c r="AI57" s="30">
        <v>6475778</v>
      </c>
      <c r="AJ57" s="30">
        <v>127567140</v>
      </c>
      <c r="AK57" s="30">
        <v>9632511</v>
      </c>
      <c r="AL57" s="30">
        <v>38645990</v>
      </c>
      <c r="AM57" s="30">
        <v>44273191</v>
      </c>
      <c r="AN57" s="30">
        <v>12217870</v>
      </c>
      <c r="AO57" s="30">
        <v>6974009</v>
      </c>
      <c r="AP57" s="30">
        <v>10387597</v>
      </c>
      <c r="AQ57" s="30">
        <v>959814</v>
      </c>
      <c r="AR57" s="30">
        <v>816910</v>
      </c>
      <c r="AS57" s="30">
        <v>131312</v>
      </c>
      <c r="AT57" s="30">
        <v>4401</v>
      </c>
      <c r="AU57" s="30" t="s">
        <v>324</v>
      </c>
      <c r="AV57" s="31"/>
      <c r="AW57" s="48">
        <f t="shared" si="37"/>
        <v>29579476</v>
      </c>
      <c r="AX57" s="49">
        <f t="shared" si="38"/>
        <v>8151068</v>
      </c>
      <c r="AY57" s="50">
        <f t="shared" si="39"/>
        <v>0.27556498972463206</v>
      </c>
      <c r="AZ57" s="12"/>
      <c r="BA57" s="48">
        <f t="shared" si="40"/>
        <v>959814</v>
      </c>
      <c r="BB57" s="48">
        <f t="shared" si="41"/>
        <v>8151068</v>
      </c>
      <c r="BC57" s="51">
        <f t="shared" si="42"/>
        <v>8.4923412244455694</v>
      </c>
      <c r="BD57" s="12"/>
      <c r="BE57" s="52">
        <f t="shared" si="43"/>
        <v>959814</v>
      </c>
      <c r="BF57" s="48">
        <f t="shared" si="35"/>
        <v>38982148</v>
      </c>
      <c r="BG57" s="48">
        <f t="shared" si="35"/>
        <v>4290729</v>
      </c>
      <c r="BH57" s="48">
        <f t="shared" si="35"/>
        <v>836</v>
      </c>
      <c r="BI57" s="48">
        <f t="shared" si="44"/>
        <v>43273713</v>
      </c>
      <c r="BJ57" s="51">
        <f t="shared" si="45"/>
        <v>45.085519694440798</v>
      </c>
      <c r="BK57" s="12"/>
      <c r="BL57" s="1">
        <f t="shared" si="46"/>
        <v>19191879</v>
      </c>
      <c r="BM57" s="53">
        <f t="shared" si="47"/>
        <v>29579476</v>
      </c>
      <c r="BN57" s="48">
        <f t="shared" si="36"/>
        <v>38982148</v>
      </c>
      <c r="BO57" s="48">
        <f t="shared" si="36"/>
        <v>4290729</v>
      </c>
      <c r="BP57" s="48">
        <f t="shared" si="36"/>
        <v>836</v>
      </c>
      <c r="BQ57" s="48">
        <f t="shared" si="48"/>
        <v>43273713</v>
      </c>
      <c r="BR57" s="12">
        <f t="shared" si="49"/>
        <v>29579476</v>
      </c>
      <c r="BS57" s="54">
        <f t="shared" si="50"/>
        <v>1.4629641512243152</v>
      </c>
      <c r="BT57" s="12"/>
      <c r="BU57" s="48">
        <f t="shared" si="51"/>
        <v>29579476</v>
      </c>
      <c r="BV57" s="48">
        <f t="shared" si="52"/>
        <v>79288639</v>
      </c>
      <c r="BW57" s="54">
        <f t="shared" si="53"/>
        <v>2.6805288572387149</v>
      </c>
      <c r="BX57" s="12"/>
      <c r="BY57" s="52">
        <f t="shared" si="54"/>
        <v>959814</v>
      </c>
      <c r="BZ57" s="48">
        <f t="shared" si="55"/>
        <v>79288639</v>
      </c>
      <c r="CA57" s="55">
        <f t="shared" si="56"/>
        <v>82.608337657087731</v>
      </c>
      <c r="CB57" s="12"/>
      <c r="CC57" s="48">
        <f t="shared" si="57"/>
        <v>959814</v>
      </c>
      <c r="CD57" s="48">
        <f t="shared" si="58"/>
        <v>273981310</v>
      </c>
      <c r="CE57" s="55">
        <f t="shared" si="59"/>
        <v>285.45250433938241</v>
      </c>
      <c r="CF57" s="12"/>
      <c r="CG57" s="48">
        <f t="shared" si="60"/>
        <v>29579476</v>
      </c>
      <c r="CH57" s="48">
        <f t="shared" si="61"/>
        <v>19191879</v>
      </c>
      <c r="CI57" s="48">
        <f t="shared" si="62"/>
        <v>273981310</v>
      </c>
      <c r="CJ57" s="55">
        <f t="shared" si="63"/>
        <v>9.2625477882028751</v>
      </c>
      <c r="CK57" s="46"/>
      <c r="CL57" s="48">
        <f t="shared" si="64"/>
        <v>29579476</v>
      </c>
      <c r="CM57" s="48">
        <f t="shared" si="64"/>
        <v>19191879</v>
      </c>
      <c r="CN57" s="48">
        <f t="shared" si="65"/>
        <v>473894646</v>
      </c>
      <c r="CO57" s="55">
        <f t="shared" si="66"/>
        <v>16.02106291538092</v>
      </c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7"/>
      <c r="DM57" s="47"/>
      <c r="DN57" s="47"/>
      <c r="DO57" s="47"/>
      <c r="DP57" s="47"/>
      <c r="DQ57" s="47"/>
      <c r="DR57" s="47"/>
      <c r="DS57" s="47"/>
      <c r="DT57" s="47"/>
      <c r="DU57" s="47"/>
      <c r="DV57" s="47"/>
      <c r="DW57" s="47"/>
      <c r="DX57" s="47"/>
      <c r="DY57" s="47"/>
      <c r="DZ57" s="47"/>
      <c r="EA57" s="47"/>
      <c r="EB57" s="47"/>
      <c r="EC57" s="47"/>
    </row>
    <row r="58" spans="1:133" s="60" customFormat="1" ht="18" customHeight="1" x14ac:dyDescent="0.2">
      <c r="A58" s="30" t="s">
        <v>59</v>
      </c>
      <c r="B58" s="30">
        <v>1006</v>
      </c>
      <c r="C58" s="30">
        <v>2008</v>
      </c>
      <c r="D58" s="30" t="s">
        <v>60</v>
      </c>
      <c r="E58" s="58">
        <v>442978</v>
      </c>
      <c r="F58" s="30" t="s">
        <v>317</v>
      </c>
      <c r="G58" s="30">
        <v>117537838</v>
      </c>
      <c r="H58" s="30">
        <v>758856976</v>
      </c>
      <c r="I58" s="30">
        <v>97347857</v>
      </c>
      <c r="J58" s="30">
        <v>677077619</v>
      </c>
      <c r="K58" s="30">
        <v>0</v>
      </c>
      <c r="L58" s="30">
        <v>0</v>
      </c>
      <c r="M58" s="30">
        <v>0</v>
      </c>
      <c r="N58" s="30">
        <v>23110</v>
      </c>
      <c r="O58" s="30">
        <v>4370999</v>
      </c>
      <c r="P58" s="30">
        <v>4868378</v>
      </c>
      <c r="Q58" s="30">
        <v>6431221</v>
      </c>
      <c r="R58" s="30">
        <v>6844108</v>
      </c>
      <c r="S58" s="30">
        <v>1080104</v>
      </c>
      <c r="T58" s="30">
        <v>1140854434</v>
      </c>
      <c r="U58" s="30">
        <v>12239027</v>
      </c>
      <c r="V58" s="30">
        <v>770072083</v>
      </c>
      <c r="W58" s="30">
        <v>103296339</v>
      </c>
      <c r="X58" s="30">
        <v>873368422</v>
      </c>
      <c r="Y58" s="30">
        <v>-5383122</v>
      </c>
      <c r="Z58" s="30">
        <v>17383189</v>
      </c>
      <c r="AA58" s="30">
        <v>12000067</v>
      </c>
      <c r="AB58" s="30">
        <v>-25739299</v>
      </c>
      <c r="AC58" s="30">
        <v>35262454</v>
      </c>
      <c r="AD58" s="30">
        <v>82275384</v>
      </c>
      <c r="AE58" s="30">
        <v>43739772</v>
      </c>
      <c r="AF58" s="30">
        <v>4178371</v>
      </c>
      <c r="AG58" s="30">
        <v>0</v>
      </c>
      <c r="AH58" s="30">
        <v>113936041</v>
      </c>
      <c r="AI58" s="30">
        <v>6811206</v>
      </c>
      <c r="AJ58" s="30">
        <v>120747247</v>
      </c>
      <c r="AK58" s="30">
        <v>8400118</v>
      </c>
      <c r="AL58" s="30">
        <v>23000789</v>
      </c>
      <c r="AM58" s="30">
        <v>54373344</v>
      </c>
      <c r="AN58" s="30">
        <v>12523324</v>
      </c>
      <c r="AO58" s="30">
        <v>7057113</v>
      </c>
      <c r="AP58" s="30">
        <v>13794156</v>
      </c>
      <c r="AQ58" s="30">
        <v>957875</v>
      </c>
      <c r="AR58" s="30">
        <v>815603</v>
      </c>
      <c r="AS58" s="30">
        <v>130798</v>
      </c>
      <c r="AT58" s="30">
        <v>4403</v>
      </c>
      <c r="AU58" s="30" t="s">
        <v>324</v>
      </c>
      <c r="AV58" s="31"/>
      <c r="AW58" s="48">
        <f t="shared" si="37"/>
        <v>33374593</v>
      </c>
      <c r="AX58" s="49">
        <f t="shared" si="38"/>
        <v>37739366</v>
      </c>
      <c r="AY58" s="50">
        <f t="shared" si="39"/>
        <v>1.130781310202045</v>
      </c>
      <c r="AZ58" s="12"/>
      <c r="BA58" s="48">
        <f t="shared" si="40"/>
        <v>957875</v>
      </c>
      <c r="BB58" s="48">
        <f t="shared" si="41"/>
        <v>37739366</v>
      </c>
      <c r="BC58" s="51">
        <f t="shared" si="42"/>
        <v>39.399051024402972</v>
      </c>
      <c r="BD58" s="12"/>
      <c r="BE58" s="52">
        <f t="shared" si="43"/>
        <v>957875</v>
      </c>
      <c r="BF58" s="48">
        <f t="shared" si="35"/>
        <v>43739772</v>
      </c>
      <c r="BG58" s="48">
        <f t="shared" si="35"/>
        <v>4178371</v>
      </c>
      <c r="BH58" s="48">
        <f t="shared" si="35"/>
        <v>0</v>
      </c>
      <c r="BI58" s="48">
        <f t="shared" si="44"/>
        <v>47918143</v>
      </c>
      <c r="BJ58" s="51">
        <f t="shared" si="45"/>
        <v>50.025465744486496</v>
      </c>
      <c r="BK58" s="12"/>
      <c r="BL58" s="1">
        <f t="shared" si="46"/>
        <v>19580437</v>
      </c>
      <c r="BM58" s="53">
        <f t="shared" si="47"/>
        <v>33374593</v>
      </c>
      <c r="BN58" s="48">
        <f t="shared" si="36"/>
        <v>43739772</v>
      </c>
      <c r="BO58" s="48">
        <f t="shared" si="36"/>
        <v>4178371</v>
      </c>
      <c r="BP58" s="48">
        <f t="shared" si="36"/>
        <v>0</v>
      </c>
      <c r="BQ58" s="48">
        <f t="shared" si="48"/>
        <v>47918143</v>
      </c>
      <c r="BR58" s="12">
        <f t="shared" si="49"/>
        <v>33374593</v>
      </c>
      <c r="BS58" s="54">
        <f t="shared" si="50"/>
        <v>1.4357671118266522</v>
      </c>
      <c r="BT58" s="12"/>
      <c r="BU58" s="48">
        <f t="shared" si="51"/>
        <v>33374593</v>
      </c>
      <c r="BV58" s="48">
        <f t="shared" si="52"/>
        <v>89346340</v>
      </c>
      <c r="BW58" s="54">
        <f t="shared" si="53"/>
        <v>2.6770765414277862</v>
      </c>
      <c r="BX58" s="12"/>
      <c r="BY58" s="52">
        <f t="shared" si="54"/>
        <v>957875</v>
      </c>
      <c r="BZ58" s="48">
        <f t="shared" si="55"/>
        <v>89346340</v>
      </c>
      <c r="CA58" s="55">
        <f t="shared" si="56"/>
        <v>93.275573535168988</v>
      </c>
      <c r="CB58" s="12"/>
      <c r="CC58" s="48">
        <f t="shared" si="57"/>
        <v>957875</v>
      </c>
      <c r="CD58" s="48">
        <f t="shared" si="58"/>
        <v>266802388</v>
      </c>
      <c r="CE58" s="55">
        <f t="shared" si="59"/>
        <v>278.53570455435209</v>
      </c>
      <c r="CF58" s="12"/>
      <c r="CG58" s="48">
        <f t="shared" si="60"/>
        <v>33374593</v>
      </c>
      <c r="CH58" s="48">
        <f t="shared" si="61"/>
        <v>19580437</v>
      </c>
      <c r="CI58" s="48">
        <f t="shared" si="62"/>
        <v>266802388</v>
      </c>
      <c r="CJ58" s="55">
        <f t="shared" si="63"/>
        <v>7.9941765282351156</v>
      </c>
      <c r="CK58" s="46"/>
      <c r="CL58" s="48">
        <f t="shared" si="64"/>
        <v>33374593</v>
      </c>
      <c r="CM58" s="48">
        <f t="shared" si="64"/>
        <v>19580437</v>
      </c>
      <c r="CN58" s="48">
        <f t="shared" si="65"/>
        <v>456638860</v>
      </c>
      <c r="CO58" s="55">
        <f t="shared" si="66"/>
        <v>13.682230072438637</v>
      </c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7"/>
      <c r="DM58" s="47"/>
      <c r="DN58" s="47"/>
      <c r="DO58" s="47"/>
      <c r="DP58" s="47"/>
      <c r="DQ58" s="47"/>
      <c r="DR58" s="47"/>
      <c r="DS58" s="47"/>
      <c r="DT58" s="47"/>
      <c r="DU58" s="47"/>
      <c r="DV58" s="47"/>
      <c r="DW58" s="47"/>
      <c r="DX58" s="47"/>
      <c r="DY58" s="47"/>
      <c r="DZ58" s="47"/>
      <c r="EA58" s="47"/>
      <c r="EB58" s="47"/>
      <c r="EC58" s="47"/>
    </row>
    <row r="59" spans="1:133" s="60" customFormat="1" ht="18" customHeight="1" x14ac:dyDescent="0.2">
      <c r="A59" s="30" t="s">
        <v>59</v>
      </c>
      <c r="B59" s="30">
        <v>1006</v>
      </c>
      <c r="C59" s="30">
        <v>2007</v>
      </c>
      <c r="D59" s="30" t="s">
        <v>60</v>
      </c>
      <c r="E59" s="30">
        <v>442978</v>
      </c>
      <c r="F59" s="30" t="s">
        <v>317</v>
      </c>
      <c r="G59" s="30">
        <v>96712036</v>
      </c>
      <c r="H59" s="30">
        <v>771734168</v>
      </c>
      <c r="I59" s="30">
        <v>106287334</v>
      </c>
      <c r="J59" s="30">
        <v>674056867</v>
      </c>
      <c r="K59" s="30">
        <v>0</v>
      </c>
      <c r="L59" s="30">
        <v>0</v>
      </c>
      <c r="M59" s="30">
        <v>0</v>
      </c>
      <c r="N59" s="30">
        <v>31831</v>
      </c>
      <c r="O59" s="30">
        <v>4083481</v>
      </c>
      <c r="P59" s="30">
        <v>6709867</v>
      </c>
      <c r="Q59" s="30">
        <v>12220696</v>
      </c>
      <c r="R59" s="30">
        <v>13053153</v>
      </c>
      <c r="S59" s="30">
        <v>354188</v>
      </c>
      <c r="T59" s="30">
        <v>882704778</v>
      </c>
      <c r="U59" s="30">
        <v>13010907</v>
      </c>
      <c r="V59" s="30">
        <v>788870802</v>
      </c>
      <c r="W59" s="30">
        <v>113351389</v>
      </c>
      <c r="X59" s="30">
        <v>902222191</v>
      </c>
      <c r="Y59" s="30">
        <v>306995</v>
      </c>
      <c r="Z59" s="30">
        <v>15064335</v>
      </c>
      <c r="AA59" s="30">
        <v>15371330</v>
      </c>
      <c r="AB59" s="30">
        <v>-19579287</v>
      </c>
      <c r="AC59" s="30">
        <v>26558332</v>
      </c>
      <c r="AD59" s="30">
        <v>70153704</v>
      </c>
      <c r="AE59" s="30">
        <v>47771598</v>
      </c>
      <c r="AF59" s="30">
        <v>4301623</v>
      </c>
      <c r="AG59" s="30">
        <v>110</v>
      </c>
      <c r="AH59" s="30">
        <v>109102191</v>
      </c>
      <c r="AI59" s="30">
        <v>6541007</v>
      </c>
      <c r="AJ59" s="30">
        <v>115643198</v>
      </c>
      <c r="AK59" s="30">
        <v>6919557</v>
      </c>
      <c r="AL59" s="30">
        <v>21499955</v>
      </c>
      <c r="AM59" s="30">
        <v>54405826</v>
      </c>
      <c r="AN59" s="30">
        <v>12376428</v>
      </c>
      <c r="AO59" s="30">
        <v>7052259</v>
      </c>
      <c r="AP59" s="30">
        <v>13617512</v>
      </c>
      <c r="AQ59" s="30">
        <v>951693</v>
      </c>
      <c r="AR59" s="30">
        <v>810989</v>
      </c>
      <c r="AS59" s="30">
        <v>129273</v>
      </c>
      <c r="AT59" s="30">
        <v>4399</v>
      </c>
      <c r="AU59" s="30" t="s">
        <v>324</v>
      </c>
      <c r="AV59" s="31"/>
      <c r="AW59" s="48">
        <f t="shared" si="37"/>
        <v>33046199</v>
      </c>
      <c r="AX59" s="49">
        <f t="shared" si="38"/>
        <v>34950617</v>
      </c>
      <c r="AY59" s="50">
        <f t="shared" si="39"/>
        <v>1.0576289575693714</v>
      </c>
      <c r="AZ59" s="12"/>
      <c r="BA59" s="48">
        <f t="shared" si="40"/>
        <v>951693</v>
      </c>
      <c r="BB59" s="48">
        <f t="shared" si="41"/>
        <v>34950617</v>
      </c>
      <c r="BC59" s="51">
        <f t="shared" si="42"/>
        <v>36.724675919650558</v>
      </c>
      <c r="BD59" s="12"/>
      <c r="BE59" s="52">
        <f t="shared" si="43"/>
        <v>951693</v>
      </c>
      <c r="BF59" s="48">
        <f t="shared" si="35"/>
        <v>47771598</v>
      </c>
      <c r="BG59" s="48">
        <f t="shared" si="35"/>
        <v>4301623</v>
      </c>
      <c r="BH59" s="48">
        <f t="shared" si="35"/>
        <v>110</v>
      </c>
      <c r="BI59" s="48">
        <f t="shared" si="44"/>
        <v>52073331</v>
      </c>
      <c r="BJ59" s="51">
        <f t="shared" si="45"/>
        <v>54.716522029688143</v>
      </c>
      <c r="BK59" s="12"/>
      <c r="BL59" s="1">
        <f t="shared" si="46"/>
        <v>19428687</v>
      </c>
      <c r="BM59" s="53">
        <f t="shared" si="47"/>
        <v>33046199</v>
      </c>
      <c r="BN59" s="48">
        <f t="shared" si="36"/>
        <v>47771598</v>
      </c>
      <c r="BO59" s="48">
        <f t="shared" si="36"/>
        <v>4301623</v>
      </c>
      <c r="BP59" s="48">
        <f t="shared" si="36"/>
        <v>110</v>
      </c>
      <c r="BQ59" s="48">
        <f t="shared" si="48"/>
        <v>52073331</v>
      </c>
      <c r="BR59" s="12">
        <f t="shared" si="49"/>
        <v>33046199</v>
      </c>
      <c r="BS59" s="54">
        <f t="shared" si="50"/>
        <v>1.5757736918548484</v>
      </c>
      <c r="BT59" s="12"/>
      <c r="BU59" s="48">
        <f t="shared" si="51"/>
        <v>33046199</v>
      </c>
      <c r="BV59" s="48">
        <f t="shared" si="52"/>
        <v>87223686</v>
      </c>
      <c r="BW59" s="54">
        <f t="shared" si="53"/>
        <v>2.6394468543870961</v>
      </c>
      <c r="BX59" s="12"/>
      <c r="BY59" s="52">
        <f t="shared" si="54"/>
        <v>951693</v>
      </c>
      <c r="BZ59" s="48">
        <f t="shared" si="55"/>
        <v>87223686</v>
      </c>
      <c r="CA59" s="55">
        <f t="shared" si="56"/>
        <v>91.65107445363158</v>
      </c>
      <c r="CB59" s="12"/>
      <c r="CC59" s="48">
        <f t="shared" si="57"/>
        <v>951693</v>
      </c>
      <c r="CD59" s="48">
        <f t="shared" si="58"/>
        <v>251380383</v>
      </c>
      <c r="CE59" s="55">
        <f t="shared" si="59"/>
        <v>264.14020382623386</v>
      </c>
      <c r="CF59" s="12"/>
      <c r="CG59" s="48">
        <f t="shared" si="60"/>
        <v>33046199</v>
      </c>
      <c r="CH59" s="48">
        <f t="shared" si="61"/>
        <v>19428687</v>
      </c>
      <c r="CI59" s="48">
        <f t="shared" si="62"/>
        <v>251380383</v>
      </c>
      <c r="CJ59" s="55">
        <f t="shared" si="63"/>
        <v>7.6069378811160702</v>
      </c>
      <c r="CK59" s="46"/>
      <c r="CL59" s="48">
        <f t="shared" si="64"/>
        <v>33046199</v>
      </c>
      <c r="CM59" s="48">
        <f t="shared" si="64"/>
        <v>19428687</v>
      </c>
      <c r="CN59" s="48">
        <f t="shared" si="65"/>
        <v>467293180</v>
      </c>
      <c r="CO59" s="55">
        <f t="shared" si="66"/>
        <v>14.140602978272932</v>
      </c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7"/>
      <c r="DM59" s="47"/>
      <c r="DN59" s="47"/>
      <c r="DO59" s="47"/>
      <c r="DP59" s="47"/>
      <c r="DQ59" s="47"/>
      <c r="DR59" s="47"/>
      <c r="DS59" s="47"/>
      <c r="DT59" s="47"/>
      <c r="DU59" s="47"/>
      <c r="DV59" s="47"/>
      <c r="DW59" s="47"/>
      <c r="DX59" s="47"/>
      <c r="DY59" s="47"/>
      <c r="DZ59" s="47"/>
      <c r="EA59" s="47"/>
      <c r="EB59" s="47"/>
      <c r="EC59" s="47"/>
    </row>
    <row r="60" spans="1:133" s="45" customFormat="1" ht="18" customHeight="1" x14ac:dyDescent="0.2">
      <c r="A60" s="30" t="s">
        <v>59</v>
      </c>
      <c r="B60" s="30">
        <v>1006</v>
      </c>
      <c r="C60" s="30">
        <v>2006</v>
      </c>
      <c r="D60" s="30" t="s">
        <v>60</v>
      </c>
      <c r="E60" s="30">
        <v>442978</v>
      </c>
      <c r="F60" s="30" t="s">
        <v>317</v>
      </c>
      <c r="G60" s="30">
        <v>98203298</v>
      </c>
      <c r="H60" s="30">
        <v>684983498</v>
      </c>
      <c r="I60" s="30">
        <v>90993784</v>
      </c>
      <c r="J60" s="30">
        <v>618004559</v>
      </c>
      <c r="K60" s="30">
        <v>0</v>
      </c>
      <c r="L60" s="30">
        <v>0</v>
      </c>
      <c r="M60" s="30">
        <v>0</v>
      </c>
      <c r="N60" s="30">
        <v>30026</v>
      </c>
      <c r="O60" s="30">
        <v>3794894</v>
      </c>
      <c r="P60" s="30">
        <v>5380723</v>
      </c>
      <c r="Q60" s="30">
        <v>7671049</v>
      </c>
      <c r="R60" s="30">
        <v>8483532</v>
      </c>
      <c r="S60" s="30">
        <v>174286</v>
      </c>
      <c r="T60" s="30">
        <v>652301786</v>
      </c>
      <c r="U60" s="30">
        <v>15725058</v>
      </c>
      <c r="V60" s="30">
        <v>697261924</v>
      </c>
      <c r="W60" s="30">
        <v>96548793</v>
      </c>
      <c r="X60" s="30">
        <v>793810717</v>
      </c>
      <c r="Y60" s="30">
        <v>1342251</v>
      </c>
      <c r="Z60" s="30">
        <v>15433897</v>
      </c>
      <c r="AA60" s="30">
        <v>16776148</v>
      </c>
      <c r="AB60" s="30">
        <v>-13349146</v>
      </c>
      <c r="AC60" s="30">
        <v>26690714</v>
      </c>
      <c r="AD60" s="30">
        <v>71512584</v>
      </c>
      <c r="AE60" s="30">
        <v>42857971</v>
      </c>
      <c r="AF60" s="30">
        <v>3617867</v>
      </c>
      <c r="AG60" s="30">
        <v>-281</v>
      </c>
      <c r="AH60" s="30">
        <v>106099107</v>
      </c>
      <c r="AI60" s="30">
        <v>7201555</v>
      </c>
      <c r="AJ60" s="30">
        <v>113300662</v>
      </c>
      <c r="AK60" s="30">
        <v>7822297</v>
      </c>
      <c r="AL60" s="30">
        <v>20536170</v>
      </c>
      <c r="AM60" s="30">
        <v>51306653</v>
      </c>
      <c r="AN60" s="30">
        <v>11878136</v>
      </c>
      <c r="AO60" s="30">
        <v>6736534</v>
      </c>
      <c r="AP60" s="30">
        <v>13036690</v>
      </c>
      <c r="AQ60" s="30">
        <v>945080</v>
      </c>
      <c r="AR60" s="30">
        <v>806200</v>
      </c>
      <c r="AS60" s="30">
        <v>127540</v>
      </c>
      <c r="AT60" s="30">
        <v>4401</v>
      </c>
      <c r="AU60" s="30" t="s">
        <v>324</v>
      </c>
      <c r="AV60" s="31"/>
      <c r="AW60" s="48">
        <f t="shared" si="37"/>
        <v>31651360</v>
      </c>
      <c r="AX60" s="49">
        <f t="shared" si="38"/>
        <v>30125294</v>
      </c>
      <c r="AY60" s="50">
        <f t="shared" si="39"/>
        <v>0.95178513656285224</v>
      </c>
      <c r="AZ60" s="12"/>
      <c r="BA60" s="48">
        <f t="shared" si="40"/>
        <v>945080</v>
      </c>
      <c r="BB60" s="48">
        <f t="shared" si="41"/>
        <v>30125294</v>
      </c>
      <c r="BC60" s="51">
        <f t="shared" si="42"/>
        <v>31.875919498878403</v>
      </c>
      <c r="BD60" s="12"/>
      <c r="BE60" s="52">
        <f t="shared" si="43"/>
        <v>945080</v>
      </c>
      <c r="BF60" s="48">
        <f t="shared" si="35"/>
        <v>42857971</v>
      </c>
      <c r="BG60" s="48">
        <f t="shared" si="35"/>
        <v>3617867</v>
      </c>
      <c r="BH60" s="48">
        <f t="shared" si="35"/>
        <v>-281</v>
      </c>
      <c r="BI60" s="48">
        <f t="shared" si="44"/>
        <v>46475557</v>
      </c>
      <c r="BJ60" s="51">
        <f t="shared" si="45"/>
        <v>49.176320523130315</v>
      </c>
      <c r="BK60" s="12"/>
      <c r="BL60" s="1">
        <f t="shared" si="46"/>
        <v>18614670</v>
      </c>
      <c r="BM60" s="53">
        <f t="shared" si="47"/>
        <v>31651360</v>
      </c>
      <c r="BN60" s="48">
        <f t="shared" si="36"/>
        <v>42857971</v>
      </c>
      <c r="BO60" s="48">
        <f t="shared" si="36"/>
        <v>3617867</v>
      </c>
      <c r="BP60" s="48">
        <f t="shared" si="36"/>
        <v>-281</v>
      </c>
      <c r="BQ60" s="48">
        <f t="shared" si="48"/>
        <v>46475557</v>
      </c>
      <c r="BR60" s="12">
        <f t="shared" si="49"/>
        <v>31651360</v>
      </c>
      <c r="BS60" s="54">
        <f t="shared" si="50"/>
        <v>1.4683589267570176</v>
      </c>
      <c r="BT60" s="12"/>
      <c r="BU60" s="48">
        <f t="shared" si="51"/>
        <v>31651360</v>
      </c>
      <c r="BV60" s="48">
        <f t="shared" si="52"/>
        <v>84942195</v>
      </c>
      <c r="BW60" s="54">
        <f t="shared" si="53"/>
        <v>2.6836823125451796</v>
      </c>
      <c r="BX60" s="12"/>
      <c r="BY60" s="52">
        <f t="shared" si="54"/>
        <v>945080</v>
      </c>
      <c r="BZ60" s="48">
        <f t="shared" si="55"/>
        <v>84942195</v>
      </c>
      <c r="CA60" s="55">
        <f t="shared" si="56"/>
        <v>89.878311888940615</v>
      </c>
      <c r="CB60" s="12"/>
      <c r="CC60" s="48">
        <f t="shared" si="57"/>
        <v>945080</v>
      </c>
      <c r="CD60" s="48">
        <f t="shared" si="58"/>
        <v>246397198</v>
      </c>
      <c r="CE60" s="55">
        <f t="shared" si="59"/>
        <v>260.71570449062511</v>
      </c>
      <c r="CF60" s="12"/>
      <c r="CG60" s="48">
        <f t="shared" si="60"/>
        <v>31651360</v>
      </c>
      <c r="CH60" s="48">
        <f t="shared" si="61"/>
        <v>18614670</v>
      </c>
      <c r="CI60" s="48">
        <f t="shared" si="62"/>
        <v>246397198</v>
      </c>
      <c r="CJ60" s="55">
        <f t="shared" si="63"/>
        <v>7.7847270385853875</v>
      </c>
      <c r="CK60" s="46"/>
      <c r="CL60" s="48">
        <f t="shared" si="64"/>
        <v>31651360</v>
      </c>
      <c r="CM60" s="48">
        <f t="shared" si="64"/>
        <v>18614670</v>
      </c>
      <c r="CN60" s="48">
        <f t="shared" si="65"/>
        <v>414502281</v>
      </c>
      <c r="CO60" s="55">
        <f t="shared" si="66"/>
        <v>13.095875848620723</v>
      </c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7"/>
      <c r="DM60" s="47"/>
      <c r="DN60" s="47"/>
      <c r="DO60" s="47"/>
      <c r="DP60" s="47"/>
      <c r="DQ60" s="47"/>
      <c r="DR60" s="47"/>
      <c r="DS60" s="47"/>
      <c r="DT60" s="47"/>
      <c r="DU60" s="47"/>
      <c r="DV60" s="47"/>
      <c r="DW60" s="47"/>
      <c r="DX60" s="47"/>
      <c r="DY60" s="47"/>
      <c r="DZ60" s="47"/>
      <c r="EA60" s="47"/>
      <c r="EB60" s="47"/>
      <c r="EC60" s="47"/>
    </row>
    <row r="61" spans="1:133" s="45" customFormat="1" ht="18" customHeight="1" x14ac:dyDescent="0.2">
      <c r="A61" s="30" t="s">
        <v>59</v>
      </c>
      <c r="B61" s="30">
        <v>1006</v>
      </c>
      <c r="C61" s="30">
        <v>2005</v>
      </c>
      <c r="D61" s="30" t="s">
        <v>60</v>
      </c>
      <c r="E61" s="30">
        <v>442978</v>
      </c>
      <c r="F61" s="30" t="s">
        <v>317</v>
      </c>
      <c r="G61" s="30">
        <v>95804957</v>
      </c>
      <c r="H61" s="30">
        <v>603027875</v>
      </c>
      <c r="I61" s="30">
        <v>94211270</v>
      </c>
      <c r="J61" s="30">
        <v>538161199</v>
      </c>
      <c r="K61" s="30">
        <v>0</v>
      </c>
      <c r="L61" s="30">
        <v>0</v>
      </c>
      <c r="M61" s="30">
        <v>0</v>
      </c>
      <c r="N61" s="30">
        <v>365909</v>
      </c>
      <c r="O61" s="30">
        <v>4005637</v>
      </c>
      <c r="P61" s="30">
        <v>5494480</v>
      </c>
      <c r="Q61" s="30">
        <v>161400</v>
      </c>
      <c r="R61" s="30">
        <v>252276</v>
      </c>
      <c r="S61" s="30">
        <v>0</v>
      </c>
      <c r="T61" s="30">
        <v>596791400</v>
      </c>
      <c r="U61" s="30">
        <v>17414276</v>
      </c>
      <c r="V61" s="30">
        <v>607285788</v>
      </c>
      <c r="W61" s="30">
        <v>99705750</v>
      </c>
      <c r="X61" s="30">
        <v>706991538</v>
      </c>
      <c r="Y61" s="30">
        <v>21025098</v>
      </c>
      <c r="Z61" s="30">
        <v>10316691</v>
      </c>
      <c r="AA61" s="30">
        <v>31341789</v>
      </c>
      <c r="AB61" s="30">
        <v>8907098</v>
      </c>
      <c r="AC61" s="30">
        <v>33836629</v>
      </c>
      <c r="AD61" s="30">
        <v>61968328</v>
      </c>
      <c r="AE61" s="30">
        <v>43659666</v>
      </c>
      <c r="AF61" s="30">
        <v>3236918</v>
      </c>
      <c r="AG61" s="30">
        <v>5308</v>
      </c>
      <c r="AH61" s="30">
        <v>99616867</v>
      </c>
      <c r="AI61" s="30">
        <v>7128003</v>
      </c>
      <c r="AJ61" s="30">
        <v>106744870</v>
      </c>
      <c r="AK61" s="30">
        <v>6029561</v>
      </c>
      <c r="AL61" s="30">
        <v>17426702</v>
      </c>
      <c r="AM61" s="30">
        <v>49630586</v>
      </c>
      <c r="AN61" s="30">
        <v>12361132</v>
      </c>
      <c r="AO61" s="30">
        <v>6855841</v>
      </c>
      <c r="AP61" s="30">
        <v>10289359</v>
      </c>
      <c r="AQ61" s="30">
        <v>938029</v>
      </c>
      <c r="AR61" s="30">
        <v>800982</v>
      </c>
      <c r="AS61" s="30">
        <v>125710</v>
      </c>
      <c r="AT61" s="30">
        <v>4391</v>
      </c>
      <c r="AU61" s="30" t="s">
        <v>324</v>
      </c>
      <c r="AV61" s="31"/>
      <c r="AW61" s="48">
        <f t="shared" si="37"/>
        <v>29506332</v>
      </c>
      <c r="AX61" s="49">
        <f t="shared" si="38"/>
        <v>22434691</v>
      </c>
      <c r="AY61" s="50">
        <f t="shared" si="39"/>
        <v>0.76033479864593134</v>
      </c>
      <c r="AZ61" s="12"/>
      <c r="BA61" s="48">
        <f t="shared" si="40"/>
        <v>938029</v>
      </c>
      <c r="BB61" s="48">
        <f t="shared" si="41"/>
        <v>22434691</v>
      </c>
      <c r="BC61" s="51">
        <f t="shared" si="42"/>
        <v>23.916841590185378</v>
      </c>
      <c r="BD61" s="12"/>
      <c r="BE61" s="52">
        <f t="shared" si="43"/>
        <v>938029</v>
      </c>
      <c r="BF61" s="48">
        <f t="shared" ref="BF61:BH89" si="67">+AE61</f>
        <v>43659666</v>
      </c>
      <c r="BG61" s="48">
        <f t="shared" si="67"/>
        <v>3236918</v>
      </c>
      <c r="BH61" s="48">
        <f t="shared" si="67"/>
        <v>5308</v>
      </c>
      <c r="BI61" s="48">
        <f t="shared" si="44"/>
        <v>46901892</v>
      </c>
      <c r="BJ61" s="51">
        <f t="shared" si="45"/>
        <v>50.000471200783771</v>
      </c>
      <c r="BK61" s="12"/>
      <c r="BL61" s="1">
        <f t="shared" si="46"/>
        <v>19216973</v>
      </c>
      <c r="BM61" s="53">
        <f t="shared" si="47"/>
        <v>29506332</v>
      </c>
      <c r="BN61" s="48">
        <f t="shared" ref="BN61:BP89" si="68">+AE61</f>
        <v>43659666</v>
      </c>
      <c r="BO61" s="48">
        <f t="shared" si="68"/>
        <v>3236918</v>
      </c>
      <c r="BP61" s="48">
        <f t="shared" si="68"/>
        <v>5308</v>
      </c>
      <c r="BQ61" s="48">
        <f t="shared" si="48"/>
        <v>46901892</v>
      </c>
      <c r="BR61" s="12">
        <f t="shared" si="49"/>
        <v>29506332</v>
      </c>
      <c r="BS61" s="54">
        <f t="shared" si="50"/>
        <v>1.5895534558480533</v>
      </c>
      <c r="BT61" s="12"/>
      <c r="BU61" s="48">
        <f t="shared" si="51"/>
        <v>29506332</v>
      </c>
      <c r="BV61" s="48">
        <f t="shared" si="52"/>
        <v>83288607</v>
      </c>
      <c r="BW61" s="54">
        <f t="shared" si="53"/>
        <v>2.8227367264762018</v>
      </c>
      <c r="BX61" s="12"/>
      <c r="BY61" s="52">
        <f t="shared" si="54"/>
        <v>938029</v>
      </c>
      <c r="BZ61" s="48">
        <f t="shared" si="55"/>
        <v>83288607</v>
      </c>
      <c r="CA61" s="55">
        <f t="shared" si="56"/>
        <v>88.791078953848981</v>
      </c>
      <c r="CB61" s="12"/>
      <c r="CC61" s="48">
        <f t="shared" si="57"/>
        <v>938029</v>
      </c>
      <c r="CD61" s="48">
        <f t="shared" si="58"/>
        <v>257337245</v>
      </c>
      <c r="CE61" s="55">
        <f t="shared" si="59"/>
        <v>274.33826139703569</v>
      </c>
      <c r="CF61" s="12"/>
      <c r="CG61" s="48">
        <f t="shared" si="60"/>
        <v>29506332</v>
      </c>
      <c r="CH61" s="48">
        <f t="shared" si="61"/>
        <v>19216973</v>
      </c>
      <c r="CI61" s="48">
        <f t="shared" si="62"/>
        <v>257337245</v>
      </c>
      <c r="CJ61" s="55">
        <f t="shared" si="63"/>
        <v>8.7214244386594721</v>
      </c>
      <c r="CK61" s="46"/>
      <c r="CL61" s="48">
        <f t="shared" si="64"/>
        <v>29506332</v>
      </c>
      <c r="CM61" s="48">
        <f t="shared" si="64"/>
        <v>19216973</v>
      </c>
      <c r="CN61" s="48">
        <f t="shared" si="65"/>
        <v>425640275</v>
      </c>
      <c r="CO61" s="55">
        <f t="shared" si="66"/>
        <v>14.425387574436565</v>
      </c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7"/>
      <c r="DM61" s="47"/>
      <c r="DN61" s="47"/>
      <c r="DO61" s="47"/>
      <c r="DP61" s="47"/>
      <c r="DQ61" s="47"/>
      <c r="DR61" s="47"/>
      <c r="DS61" s="47"/>
      <c r="DT61" s="47"/>
      <c r="DU61" s="47"/>
      <c r="DV61" s="47"/>
      <c r="DW61" s="47"/>
      <c r="DX61" s="47"/>
      <c r="DY61" s="47"/>
      <c r="DZ61" s="47"/>
      <c r="EA61" s="47"/>
      <c r="EB61" s="47"/>
      <c r="EC61" s="47"/>
    </row>
    <row r="62" spans="1:133" s="45" customFormat="1" ht="18" customHeight="1" x14ac:dyDescent="0.2">
      <c r="A62" s="30" t="s">
        <v>61</v>
      </c>
      <c r="B62" s="30">
        <v>1007</v>
      </c>
      <c r="C62" s="30">
        <v>2014</v>
      </c>
      <c r="D62" s="30" t="s">
        <v>62</v>
      </c>
      <c r="E62" s="30">
        <v>78696</v>
      </c>
      <c r="F62" s="30" t="s">
        <v>317</v>
      </c>
      <c r="G62" s="30">
        <v>92228606</v>
      </c>
      <c r="H62" s="30">
        <v>379104870</v>
      </c>
      <c r="I62" s="30">
        <v>92944126</v>
      </c>
      <c r="J62" s="30">
        <v>313774272</v>
      </c>
      <c r="K62" s="30">
        <v>83733824</v>
      </c>
      <c r="L62" s="30">
        <v>219322524</v>
      </c>
      <c r="M62" s="30">
        <v>42472559</v>
      </c>
      <c r="N62" s="30">
        <v>0</v>
      </c>
      <c r="O62" s="30">
        <v>0</v>
      </c>
      <c r="P62" s="30">
        <v>0</v>
      </c>
      <c r="Q62" s="30">
        <v>361678254</v>
      </c>
      <c r="R62" s="30">
        <v>429971916</v>
      </c>
      <c r="S62" s="30">
        <v>33555907</v>
      </c>
      <c r="T62" s="30">
        <v>422847012</v>
      </c>
      <c r="U62" s="30">
        <v>3080675</v>
      </c>
      <c r="V62" s="30">
        <v>1028399310</v>
      </c>
      <c r="W62" s="30">
        <v>168972592</v>
      </c>
      <c r="X62" s="30">
        <v>1197371902</v>
      </c>
      <c r="Y62" s="30">
        <v>59770462</v>
      </c>
      <c r="Z62" s="30">
        <v>19867447</v>
      </c>
      <c r="AA62" s="30">
        <v>79637909</v>
      </c>
      <c r="AB62" s="30">
        <v>27191422</v>
      </c>
      <c r="AC62" s="30">
        <v>51537581</v>
      </c>
      <c r="AD62" s="30">
        <v>40691025</v>
      </c>
      <c r="AE62" s="30">
        <v>52543939</v>
      </c>
      <c r="AF62" s="30">
        <v>60160134</v>
      </c>
      <c r="AG62" s="30">
        <v>9974329</v>
      </c>
      <c r="AH62" s="30">
        <v>180515605</v>
      </c>
      <c r="AI62" s="30">
        <v>11601954</v>
      </c>
      <c r="AJ62" s="30">
        <v>192117559</v>
      </c>
      <c r="AK62" s="30">
        <v>8907704</v>
      </c>
      <c r="AL62" s="30">
        <v>75334711</v>
      </c>
      <c r="AM62" s="30">
        <v>32951388</v>
      </c>
      <c r="AN62" s="30">
        <v>12837752</v>
      </c>
      <c r="AO62" s="30">
        <v>12337218</v>
      </c>
      <c r="AP62" s="30">
        <v>2269263</v>
      </c>
      <c r="AQ62" s="30">
        <v>1163079</v>
      </c>
      <c r="AR62" s="30">
        <v>1033728</v>
      </c>
      <c r="AS62" s="30">
        <v>124460</v>
      </c>
      <c r="AT62" s="30">
        <v>3728</v>
      </c>
      <c r="AU62" s="30" t="s">
        <v>325</v>
      </c>
      <c r="AV62" s="31"/>
      <c r="AW62" s="48">
        <f t="shared" si="37"/>
        <v>27444233</v>
      </c>
      <c r="AX62" s="49">
        <f t="shared" si="38"/>
        <v>52446487</v>
      </c>
      <c r="AY62" s="50">
        <f t="shared" si="39"/>
        <v>1.9110203225573839</v>
      </c>
      <c r="AZ62" s="12"/>
      <c r="BA62" s="48">
        <f t="shared" si="40"/>
        <v>1163079</v>
      </c>
      <c r="BB62" s="48">
        <f t="shared" si="41"/>
        <v>52446487</v>
      </c>
      <c r="BC62" s="51">
        <f t="shared" si="42"/>
        <v>45.092798511537048</v>
      </c>
      <c r="BD62" s="12"/>
      <c r="BE62" s="52">
        <f t="shared" si="43"/>
        <v>1163079</v>
      </c>
      <c r="BF62" s="48">
        <f t="shared" si="67"/>
        <v>52543939</v>
      </c>
      <c r="BG62" s="48">
        <f t="shared" si="67"/>
        <v>60160134</v>
      </c>
      <c r="BH62" s="48">
        <f t="shared" si="67"/>
        <v>9974329</v>
      </c>
      <c r="BI62" s="48">
        <f t="shared" si="44"/>
        <v>122678402</v>
      </c>
      <c r="BJ62" s="51">
        <f t="shared" si="45"/>
        <v>105.47727368476259</v>
      </c>
      <c r="BK62" s="12"/>
      <c r="BL62" s="1">
        <f t="shared" si="46"/>
        <v>25174970</v>
      </c>
      <c r="BM62" s="53">
        <f t="shared" si="47"/>
        <v>27444233</v>
      </c>
      <c r="BN62" s="48">
        <f t="shared" si="68"/>
        <v>52543939</v>
      </c>
      <c r="BO62" s="48">
        <f t="shared" si="68"/>
        <v>60160134</v>
      </c>
      <c r="BP62" s="48">
        <f t="shared" si="68"/>
        <v>9974329</v>
      </c>
      <c r="BQ62" s="48">
        <f t="shared" si="48"/>
        <v>122678402</v>
      </c>
      <c r="BR62" s="12">
        <f t="shared" si="49"/>
        <v>27444233</v>
      </c>
      <c r="BS62" s="54">
        <f t="shared" si="50"/>
        <v>4.4700976704286104</v>
      </c>
      <c r="BT62" s="12"/>
      <c r="BU62" s="48">
        <f t="shared" si="51"/>
        <v>27444233</v>
      </c>
      <c r="BV62" s="48">
        <f t="shared" si="52"/>
        <v>107875144</v>
      </c>
      <c r="BW62" s="54">
        <f t="shared" si="53"/>
        <v>3.9307035470803648</v>
      </c>
      <c r="BX62" s="12"/>
      <c r="BY62" s="52">
        <f t="shared" si="54"/>
        <v>1163079</v>
      </c>
      <c r="BZ62" s="48">
        <f t="shared" si="55"/>
        <v>107875144</v>
      </c>
      <c r="CA62" s="55">
        <f t="shared" si="56"/>
        <v>92.749627497358304</v>
      </c>
      <c r="CB62" s="12"/>
      <c r="CC62" s="48">
        <f t="shared" si="57"/>
        <v>1163079</v>
      </c>
      <c r="CD62" s="48">
        <f t="shared" si="58"/>
        <v>402420061</v>
      </c>
      <c r="CE62" s="55">
        <f t="shared" si="59"/>
        <v>345.99546634407466</v>
      </c>
      <c r="CF62" s="12"/>
      <c r="CG62" s="48">
        <f t="shared" si="60"/>
        <v>27444233</v>
      </c>
      <c r="CH62" s="48">
        <f t="shared" si="61"/>
        <v>25174970</v>
      </c>
      <c r="CI62" s="48">
        <f t="shared" si="62"/>
        <v>402420061</v>
      </c>
      <c r="CJ62" s="55">
        <f t="shared" si="63"/>
        <v>14.66319211762996</v>
      </c>
      <c r="CK62" s="46"/>
      <c r="CL62" s="48">
        <f t="shared" si="64"/>
        <v>27444233</v>
      </c>
      <c r="CM62" s="48">
        <f t="shared" si="64"/>
        <v>25174970</v>
      </c>
      <c r="CN62" s="48">
        <f t="shared" si="65"/>
        <v>840605613</v>
      </c>
      <c r="CO62" s="55">
        <f t="shared" si="66"/>
        <v>30.629590304090481</v>
      </c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7"/>
      <c r="DM62" s="47"/>
      <c r="DN62" s="47"/>
      <c r="DO62" s="47"/>
      <c r="DP62" s="47"/>
      <c r="DQ62" s="47"/>
      <c r="DR62" s="47"/>
      <c r="DS62" s="47"/>
      <c r="DT62" s="47"/>
      <c r="DU62" s="47"/>
      <c r="DV62" s="47"/>
      <c r="DW62" s="47"/>
      <c r="DX62" s="47"/>
      <c r="DY62" s="47"/>
      <c r="DZ62" s="47"/>
      <c r="EA62" s="47"/>
      <c r="EB62" s="47"/>
      <c r="EC62" s="47"/>
    </row>
    <row r="63" spans="1:133" s="45" customFormat="1" ht="18" customHeight="1" x14ac:dyDescent="0.2">
      <c r="A63" s="30" t="s">
        <v>61</v>
      </c>
      <c r="B63" s="30">
        <v>1007</v>
      </c>
      <c r="C63" s="30">
        <v>2013</v>
      </c>
      <c r="D63" s="30" t="s">
        <v>62</v>
      </c>
      <c r="E63" s="30">
        <v>78696</v>
      </c>
      <c r="F63" s="30" t="s">
        <v>317</v>
      </c>
      <c r="G63" s="30">
        <v>96397911</v>
      </c>
      <c r="H63" s="30">
        <v>315106491</v>
      </c>
      <c r="I63" s="30">
        <v>59937544</v>
      </c>
      <c r="J63" s="30">
        <v>247451505</v>
      </c>
      <c r="K63" s="30">
        <v>86569367</v>
      </c>
      <c r="L63" s="30">
        <v>217782651</v>
      </c>
      <c r="M63" s="30">
        <v>40593211</v>
      </c>
      <c r="N63" s="30">
        <v>0</v>
      </c>
      <c r="O63" s="30">
        <v>0</v>
      </c>
      <c r="P63" s="30">
        <v>0</v>
      </c>
      <c r="Q63" s="30">
        <v>368768134</v>
      </c>
      <c r="R63" s="30">
        <v>452583485</v>
      </c>
      <c r="S63" s="30">
        <v>33042973</v>
      </c>
      <c r="T63" s="30">
        <v>404973933</v>
      </c>
      <c r="U63" s="30">
        <v>3072890</v>
      </c>
      <c r="V63" s="30">
        <v>985472627</v>
      </c>
      <c r="W63" s="30">
        <v>133573728</v>
      </c>
      <c r="X63" s="30">
        <v>1119046355</v>
      </c>
      <c r="Y63" s="30">
        <v>52206680</v>
      </c>
      <c r="Z63" s="30">
        <v>19861572</v>
      </c>
      <c r="AA63" s="30">
        <v>72068252</v>
      </c>
      <c r="AB63" s="30">
        <v>20531524</v>
      </c>
      <c r="AC63" s="30">
        <v>54067081</v>
      </c>
      <c r="AD63" s="30">
        <v>42330830</v>
      </c>
      <c r="AE63" s="30">
        <v>52597321</v>
      </c>
      <c r="AF63" s="30">
        <v>77722737</v>
      </c>
      <c r="AG63" s="30">
        <v>9332156</v>
      </c>
      <c r="AH63" s="30">
        <v>204545812</v>
      </c>
      <c r="AI63" s="30">
        <v>9247670</v>
      </c>
      <c r="AJ63" s="30">
        <v>213793482</v>
      </c>
      <c r="AK63" s="30">
        <v>10369544</v>
      </c>
      <c r="AL63" s="30">
        <v>105682133</v>
      </c>
      <c r="AM63" s="30">
        <v>32087545</v>
      </c>
      <c r="AN63" s="30">
        <v>13290096</v>
      </c>
      <c r="AO63" s="30">
        <v>12449137</v>
      </c>
      <c r="AP63" s="30">
        <v>2203023</v>
      </c>
      <c r="AQ63" s="30">
        <v>1147462</v>
      </c>
      <c r="AR63" s="30">
        <v>1019292</v>
      </c>
      <c r="AS63" s="30">
        <v>123319</v>
      </c>
      <c r="AT63" s="30">
        <v>3701</v>
      </c>
      <c r="AU63" s="30" t="s">
        <v>325</v>
      </c>
      <c r="AV63" s="31"/>
      <c r="AW63" s="48">
        <f t="shared" si="37"/>
        <v>27942256</v>
      </c>
      <c r="AX63" s="49">
        <f t="shared" si="38"/>
        <v>51536728</v>
      </c>
      <c r="AY63" s="50">
        <f t="shared" si="39"/>
        <v>1.8444011106333003</v>
      </c>
      <c r="AZ63" s="12"/>
      <c r="BA63" s="48">
        <f t="shared" si="40"/>
        <v>1147462</v>
      </c>
      <c r="BB63" s="48">
        <f t="shared" si="41"/>
        <v>51536728</v>
      </c>
      <c r="BC63" s="51">
        <f t="shared" si="42"/>
        <v>44.913668600790267</v>
      </c>
      <c r="BD63" s="12"/>
      <c r="BE63" s="52">
        <f t="shared" si="43"/>
        <v>1147462</v>
      </c>
      <c r="BF63" s="48">
        <f t="shared" si="67"/>
        <v>52597321</v>
      </c>
      <c r="BG63" s="48">
        <f t="shared" si="67"/>
        <v>77722737</v>
      </c>
      <c r="BH63" s="48">
        <f t="shared" si="67"/>
        <v>9332156</v>
      </c>
      <c r="BI63" s="48">
        <f t="shared" si="44"/>
        <v>139652214</v>
      </c>
      <c r="BJ63" s="51">
        <f t="shared" si="45"/>
        <v>121.70530614521439</v>
      </c>
      <c r="BK63" s="12"/>
      <c r="BL63" s="1">
        <f t="shared" si="46"/>
        <v>25739233</v>
      </c>
      <c r="BM63" s="53">
        <f t="shared" si="47"/>
        <v>27942256</v>
      </c>
      <c r="BN63" s="48">
        <f t="shared" si="68"/>
        <v>52597321</v>
      </c>
      <c r="BO63" s="48">
        <f t="shared" si="68"/>
        <v>77722737</v>
      </c>
      <c r="BP63" s="48">
        <f t="shared" si="68"/>
        <v>9332156</v>
      </c>
      <c r="BQ63" s="48">
        <f t="shared" si="48"/>
        <v>139652214</v>
      </c>
      <c r="BR63" s="12">
        <f t="shared" si="49"/>
        <v>27942256</v>
      </c>
      <c r="BS63" s="54">
        <f t="shared" si="50"/>
        <v>4.9978861406179949</v>
      </c>
      <c r="BT63" s="12"/>
      <c r="BU63" s="48">
        <f t="shared" si="51"/>
        <v>27942256</v>
      </c>
      <c r="BV63" s="48">
        <f t="shared" si="52"/>
        <v>97741805</v>
      </c>
      <c r="BW63" s="54">
        <f t="shared" si="53"/>
        <v>3.4979926101886689</v>
      </c>
      <c r="BX63" s="12"/>
      <c r="BY63" s="52">
        <f t="shared" si="54"/>
        <v>1147462</v>
      </c>
      <c r="BZ63" s="48">
        <f t="shared" si="55"/>
        <v>97741805</v>
      </c>
      <c r="CA63" s="55">
        <f t="shared" si="56"/>
        <v>85.180864377208138</v>
      </c>
      <c r="CB63" s="12"/>
      <c r="CC63" s="48">
        <f t="shared" si="57"/>
        <v>1147462</v>
      </c>
      <c r="CD63" s="48">
        <f t="shared" si="58"/>
        <v>405860182</v>
      </c>
      <c r="CE63" s="55">
        <f t="shared" si="59"/>
        <v>353.70250343802235</v>
      </c>
      <c r="CF63" s="12"/>
      <c r="CG63" s="48">
        <f t="shared" si="60"/>
        <v>27942256</v>
      </c>
      <c r="CH63" s="48">
        <f t="shared" si="61"/>
        <v>25739233</v>
      </c>
      <c r="CI63" s="48">
        <f t="shared" si="62"/>
        <v>405860182</v>
      </c>
      <c r="CJ63" s="55">
        <f t="shared" si="63"/>
        <v>14.524961119817956</v>
      </c>
      <c r="CK63" s="46"/>
      <c r="CL63" s="48">
        <f t="shared" si="64"/>
        <v>27942256</v>
      </c>
      <c r="CM63" s="48">
        <f t="shared" si="64"/>
        <v>25739233</v>
      </c>
      <c r="CN63" s="48">
        <f t="shared" si="65"/>
        <v>822117531</v>
      </c>
      <c r="CO63" s="55">
        <f t="shared" si="66"/>
        <v>29.422016998197996</v>
      </c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7"/>
      <c r="DM63" s="47"/>
      <c r="DN63" s="47"/>
      <c r="DO63" s="47"/>
      <c r="DP63" s="47"/>
      <c r="DQ63" s="47"/>
      <c r="DR63" s="47"/>
      <c r="DS63" s="47"/>
      <c r="DT63" s="47"/>
      <c r="DU63" s="47"/>
      <c r="DV63" s="47"/>
      <c r="DW63" s="47"/>
      <c r="DX63" s="47"/>
      <c r="DY63" s="47"/>
      <c r="DZ63" s="47"/>
      <c r="EA63" s="47"/>
      <c r="EB63" s="47"/>
      <c r="EC63" s="47"/>
    </row>
    <row r="64" spans="1:133" s="45" customFormat="1" ht="18" customHeight="1" x14ac:dyDescent="0.2">
      <c r="A64" s="30" t="s">
        <v>61</v>
      </c>
      <c r="B64" s="30">
        <v>1007</v>
      </c>
      <c r="C64" s="30">
        <v>2012</v>
      </c>
      <c r="D64" s="30" t="s">
        <v>62</v>
      </c>
      <c r="E64" s="30">
        <v>78696</v>
      </c>
      <c r="F64" s="30" t="s">
        <v>317</v>
      </c>
      <c r="G64" s="30">
        <v>91972385</v>
      </c>
      <c r="H64" s="30">
        <v>296252941</v>
      </c>
      <c r="I64" s="30">
        <v>65189564</v>
      </c>
      <c r="J64" s="30">
        <v>242031514</v>
      </c>
      <c r="K64" s="30">
        <v>87024312</v>
      </c>
      <c r="L64" s="30">
        <v>220618222</v>
      </c>
      <c r="M64" s="30">
        <v>40704291</v>
      </c>
      <c r="N64" s="30">
        <v>0</v>
      </c>
      <c r="O64" s="30">
        <v>0</v>
      </c>
      <c r="P64" s="30">
        <v>0</v>
      </c>
      <c r="Q64" s="30">
        <v>430876882</v>
      </c>
      <c r="R64" s="30">
        <v>503427569</v>
      </c>
      <c r="S64" s="30">
        <v>32846721</v>
      </c>
      <c r="T64" s="30">
        <v>241681649</v>
      </c>
      <c r="U64" s="30">
        <v>3282363</v>
      </c>
      <c r="V64" s="30">
        <v>1020298732</v>
      </c>
      <c r="W64" s="30">
        <v>138740576</v>
      </c>
      <c r="X64" s="30">
        <v>1159039308</v>
      </c>
      <c r="Y64" s="30">
        <v>46458351</v>
      </c>
      <c r="Z64" s="30">
        <v>20788194</v>
      </c>
      <c r="AA64" s="30">
        <v>67246545</v>
      </c>
      <c r="AB64" s="30">
        <v>18827481</v>
      </c>
      <c r="AC64" s="30">
        <v>53761162</v>
      </c>
      <c r="AD64" s="30">
        <v>38211223</v>
      </c>
      <c r="AE64" s="30">
        <v>52836383</v>
      </c>
      <c r="AF64" s="30">
        <v>77167456</v>
      </c>
      <c r="AG64" s="30">
        <v>9459269</v>
      </c>
      <c r="AH64" s="30">
        <v>204266814</v>
      </c>
      <c r="AI64" s="30">
        <v>8219115</v>
      </c>
      <c r="AJ64" s="30">
        <v>212485929</v>
      </c>
      <c r="AK64" s="30">
        <v>8427023</v>
      </c>
      <c r="AL64" s="30">
        <v>101437381</v>
      </c>
      <c r="AM64" s="30">
        <v>32497063</v>
      </c>
      <c r="AN64" s="30">
        <v>13256456</v>
      </c>
      <c r="AO64" s="30">
        <v>12531865</v>
      </c>
      <c r="AP64" s="30">
        <v>2222623</v>
      </c>
      <c r="AQ64" s="30">
        <v>1132296</v>
      </c>
      <c r="AR64" s="30">
        <v>1005074</v>
      </c>
      <c r="AS64" s="30">
        <v>122360</v>
      </c>
      <c r="AT64" s="30">
        <v>3721</v>
      </c>
      <c r="AU64" s="30" t="s">
        <v>325</v>
      </c>
      <c r="AV64" s="102"/>
      <c r="AW64" s="48">
        <f t="shared" si="37"/>
        <v>28010944</v>
      </c>
      <c r="AX64" s="49">
        <f t="shared" si="38"/>
        <v>48419064</v>
      </c>
      <c r="AY64" s="50">
        <f t="shared" si="39"/>
        <v>1.7285766591800691</v>
      </c>
      <c r="AZ64" s="12"/>
      <c r="BA64" s="48">
        <f t="shared" si="40"/>
        <v>1132296</v>
      </c>
      <c r="BB64" s="48">
        <f t="shared" si="41"/>
        <v>48419064</v>
      </c>
      <c r="BC64" s="51">
        <f t="shared" si="42"/>
        <v>42.761843192946017</v>
      </c>
      <c r="BD64" s="12"/>
      <c r="BE64" s="52">
        <f t="shared" si="43"/>
        <v>1132296</v>
      </c>
      <c r="BF64" s="48">
        <f t="shared" si="67"/>
        <v>52836383</v>
      </c>
      <c r="BG64" s="48">
        <f t="shared" si="67"/>
        <v>77167456</v>
      </c>
      <c r="BH64" s="48">
        <f t="shared" si="67"/>
        <v>9459269</v>
      </c>
      <c r="BI64" s="48">
        <f t="shared" si="44"/>
        <v>139463108</v>
      </c>
      <c r="BJ64" s="51">
        <f t="shared" si="45"/>
        <v>123.16841885867299</v>
      </c>
      <c r="BK64" s="12"/>
      <c r="BL64" s="1">
        <f t="shared" si="46"/>
        <v>25788321</v>
      </c>
      <c r="BM64" s="53">
        <f t="shared" si="47"/>
        <v>28010944</v>
      </c>
      <c r="BN64" s="48">
        <f t="shared" si="68"/>
        <v>52836383</v>
      </c>
      <c r="BO64" s="48">
        <f t="shared" si="68"/>
        <v>77167456</v>
      </c>
      <c r="BP64" s="48">
        <f t="shared" si="68"/>
        <v>9459269</v>
      </c>
      <c r="BQ64" s="48">
        <f t="shared" si="48"/>
        <v>139463108</v>
      </c>
      <c r="BR64" s="12">
        <f t="shared" si="49"/>
        <v>28010944</v>
      </c>
      <c r="BS64" s="54">
        <f t="shared" si="50"/>
        <v>4.97887925519397</v>
      </c>
      <c r="BT64" s="12"/>
      <c r="BU64" s="48">
        <f t="shared" si="51"/>
        <v>28010944</v>
      </c>
      <c r="BV64" s="48">
        <f t="shared" si="52"/>
        <v>102621525</v>
      </c>
      <c r="BW64" s="54">
        <f t="shared" si="53"/>
        <v>3.6636225112584566</v>
      </c>
      <c r="BX64" s="12"/>
      <c r="BY64" s="52">
        <f t="shared" si="54"/>
        <v>1132296</v>
      </c>
      <c r="BZ64" s="48">
        <f t="shared" si="55"/>
        <v>102621525</v>
      </c>
      <c r="CA64" s="55">
        <f t="shared" si="56"/>
        <v>90.631358761313294</v>
      </c>
      <c r="CB64" s="12"/>
      <c r="CC64" s="48">
        <f t="shared" si="57"/>
        <v>1132296</v>
      </c>
      <c r="CD64" s="48">
        <f t="shared" si="58"/>
        <v>401303563</v>
      </c>
      <c r="CE64" s="55">
        <f t="shared" si="59"/>
        <v>354.41577379059891</v>
      </c>
      <c r="CF64" s="12"/>
      <c r="CG64" s="48">
        <f t="shared" si="60"/>
        <v>28010944</v>
      </c>
      <c r="CH64" s="48">
        <f t="shared" si="61"/>
        <v>25788321</v>
      </c>
      <c r="CI64" s="48">
        <f t="shared" si="62"/>
        <v>401303563</v>
      </c>
      <c r="CJ64" s="55">
        <f t="shared" si="63"/>
        <v>14.326670425673623</v>
      </c>
      <c r="CK64" s="46"/>
      <c r="CL64" s="48">
        <f t="shared" si="64"/>
        <v>28010944</v>
      </c>
      <c r="CM64" s="48">
        <f t="shared" si="64"/>
        <v>25788321</v>
      </c>
      <c r="CN64" s="48">
        <f t="shared" si="65"/>
        <v>800410163</v>
      </c>
      <c r="CO64" s="55">
        <f t="shared" si="66"/>
        <v>28.574908542889521</v>
      </c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7"/>
      <c r="DM64" s="47"/>
      <c r="DN64" s="47"/>
      <c r="DO64" s="47"/>
      <c r="DP64" s="47"/>
      <c r="DQ64" s="47"/>
      <c r="DR64" s="47"/>
      <c r="DS64" s="47"/>
      <c r="DT64" s="47"/>
      <c r="DU64" s="47"/>
      <c r="DV64" s="47"/>
      <c r="DW64" s="47"/>
      <c r="DX64" s="47"/>
      <c r="DY64" s="47"/>
      <c r="DZ64" s="47"/>
      <c r="EA64" s="47"/>
      <c r="EB64" s="47"/>
      <c r="EC64" s="47"/>
    </row>
    <row r="65" spans="1:133" s="45" customFormat="1" ht="18" customHeight="1" x14ac:dyDescent="0.2">
      <c r="A65" s="30" t="s">
        <v>61</v>
      </c>
      <c r="B65" s="30">
        <v>1007</v>
      </c>
      <c r="C65" s="30">
        <v>2011</v>
      </c>
      <c r="D65" s="30" t="s">
        <v>62</v>
      </c>
      <c r="E65" s="30">
        <v>78696</v>
      </c>
      <c r="F65" s="30" t="s">
        <v>317</v>
      </c>
      <c r="G65" s="30">
        <v>83265232</v>
      </c>
      <c r="H65" s="30">
        <v>303396269</v>
      </c>
      <c r="I65" s="30">
        <v>68837715</v>
      </c>
      <c r="J65" s="30">
        <v>251582097</v>
      </c>
      <c r="K65" s="30">
        <v>82380419</v>
      </c>
      <c r="L65" s="30">
        <v>218026358</v>
      </c>
      <c r="M65" s="30">
        <v>46571965</v>
      </c>
      <c r="N65" s="30">
        <v>0</v>
      </c>
      <c r="O65" s="30">
        <v>0</v>
      </c>
      <c r="P65" s="30">
        <v>0</v>
      </c>
      <c r="Q65" s="30">
        <v>485651374</v>
      </c>
      <c r="R65" s="30">
        <v>587813506</v>
      </c>
      <c r="S65" s="30">
        <v>38721345</v>
      </c>
      <c r="T65" s="30">
        <v>212384851</v>
      </c>
      <c r="U65" s="30">
        <v>3482412</v>
      </c>
      <c r="V65" s="30">
        <v>1109236133</v>
      </c>
      <c r="W65" s="30">
        <v>154131025</v>
      </c>
      <c r="X65" s="30">
        <v>1263367158</v>
      </c>
      <c r="Y65" s="30">
        <v>68756670</v>
      </c>
      <c r="Z65" s="30">
        <v>17112032</v>
      </c>
      <c r="AA65" s="30">
        <v>85868702</v>
      </c>
      <c r="AB65" s="30">
        <v>17009889</v>
      </c>
      <c r="AC65" s="30">
        <v>49800193</v>
      </c>
      <c r="AD65" s="30">
        <v>33465039</v>
      </c>
      <c r="AE65" s="30">
        <v>56083703</v>
      </c>
      <c r="AF65" s="30">
        <v>73402967</v>
      </c>
      <c r="AG65" s="30">
        <v>8828967</v>
      </c>
      <c r="AH65" s="30">
        <v>172533521</v>
      </c>
      <c r="AI65" s="30">
        <v>5972727</v>
      </c>
      <c r="AJ65" s="30">
        <v>178506248</v>
      </c>
      <c r="AK65" s="30">
        <v>8347123</v>
      </c>
      <c r="AL65" s="30">
        <v>85901784</v>
      </c>
      <c r="AM65" s="30">
        <v>31643426</v>
      </c>
      <c r="AN65" s="30">
        <v>13290230</v>
      </c>
      <c r="AO65" s="30">
        <v>12588782</v>
      </c>
      <c r="AP65" s="30">
        <v>2188600</v>
      </c>
      <c r="AQ65" s="30">
        <v>1120236</v>
      </c>
      <c r="AR65" s="30">
        <v>994244</v>
      </c>
      <c r="AS65" s="30">
        <v>121116</v>
      </c>
      <c r="AT65" s="30">
        <v>3744</v>
      </c>
      <c r="AU65" s="30" t="s">
        <v>325</v>
      </c>
      <c r="AV65" s="102"/>
      <c r="AW65" s="48">
        <f t="shared" si="37"/>
        <v>28067612</v>
      </c>
      <c r="AX65" s="49">
        <f t="shared" si="38"/>
        <v>68858813</v>
      </c>
      <c r="AY65" s="50">
        <f t="shared" si="39"/>
        <v>2.4533192563727901</v>
      </c>
      <c r="AZ65" s="12"/>
      <c r="BA65" s="48">
        <f t="shared" si="40"/>
        <v>1120236</v>
      </c>
      <c r="BB65" s="48">
        <f t="shared" si="41"/>
        <v>68858813</v>
      </c>
      <c r="BC65" s="51">
        <f t="shared" si="42"/>
        <v>61.468130822433842</v>
      </c>
      <c r="BD65" s="12"/>
      <c r="BE65" s="52">
        <f t="shared" si="43"/>
        <v>1120236</v>
      </c>
      <c r="BF65" s="48">
        <f t="shared" si="67"/>
        <v>56083703</v>
      </c>
      <c r="BG65" s="48">
        <f t="shared" si="67"/>
        <v>73402967</v>
      </c>
      <c r="BH65" s="48">
        <f t="shared" si="67"/>
        <v>8828967</v>
      </c>
      <c r="BI65" s="48">
        <f t="shared" si="44"/>
        <v>138315637</v>
      </c>
      <c r="BJ65" s="51">
        <f t="shared" si="45"/>
        <v>123.4700875529799</v>
      </c>
      <c r="BK65" s="12"/>
      <c r="BL65" s="1">
        <f t="shared" si="46"/>
        <v>25879012</v>
      </c>
      <c r="BM65" s="53">
        <f t="shared" si="47"/>
        <v>28067612</v>
      </c>
      <c r="BN65" s="48">
        <f t="shared" si="68"/>
        <v>56083703</v>
      </c>
      <c r="BO65" s="48">
        <f t="shared" si="68"/>
        <v>73402967</v>
      </c>
      <c r="BP65" s="48">
        <f t="shared" si="68"/>
        <v>8828967</v>
      </c>
      <c r="BQ65" s="48">
        <f t="shared" si="48"/>
        <v>138315637</v>
      </c>
      <c r="BR65" s="12">
        <f t="shared" si="49"/>
        <v>28067612</v>
      </c>
      <c r="BS65" s="54">
        <f t="shared" si="50"/>
        <v>4.9279446003457652</v>
      </c>
      <c r="BT65" s="12"/>
      <c r="BU65" s="48">
        <f t="shared" si="51"/>
        <v>28067612</v>
      </c>
      <c r="BV65" s="48">
        <f t="shared" si="52"/>
        <v>84257341</v>
      </c>
      <c r="BW65" s="54">
        <f t="shared" si="53"/>
        <v>3.0019419179658033</v>
      </c>
      <c r="BX65" s="12"/>
      <c r="BY65" s="52">
        <f t="shared" si="54"/>
        <v>1120236</v>
      </c>
      <c r="BZ65" s="48">
        <f t="shared" si="55"/>
        <v>84257341</v>
      </c>
      <c r="CA65" s="55">
        <f t="shared" si="56"/>
        <v>75.213920102549821</v>
      </c>
      <c r="CB65" s="12"/>
      <c r="CC65" s="48">
        <f t="shared" si="57"/>
        <v>1120236</v>
      </c>
      <c r="CD65" s="48">
        <f t="shared" si="58"/>
        <v>391706912</v>
      </c>
      <c r="CE65" s="55">
        <f t="shared" si="59"/>
        <v>349.66463495192085</v>
      </c>
      <c r="CF65" s="12"/>
      <c r="CG65" s="48">
        <f t="shared" si="60"/>
        <v>28067612</v>
      </c>
      <c r="CH65" s="48">
        <f t="shared" si="61"/>
        <v>25879012</v>
      </c>
      <c r="CI65" s="48">
        <f t="shared" si="62"/>
        <v>391706912</v>
      </c>
      <c r="CJ65" s="55">
        <f t="shared" si="63"/>
        <v>13.955833221579377</v>
      </c>
      <c r="CK65" s="46"/>
      <c r="CL65" s="48">
        <f t="shared" si="64"/>
        <v>28067612</v>
      </c>
      <c r="CM65" s="48">
        <f t="shared" si="64"/>
        <v>25879012</v>
      </c>
      <c r="CN65" s="48">
        <f t="shared" si="65"/>
        <v>835460180</v>
      </c>
      <c r="CO65" s="55">
        <f t="shared" si="66"/>
        <v>29.765987216867611</v>
      </c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6"/>
      <c r="DE65" s="46"/>
      <c r="DF65" s="46"/>
      <c r="DG65" s="46"/>
      <c r="DH65" s="46"/>
      <c r="DI65" s="46"/>
      <c r="DJ65" s="46"/>
      <c r="DK65" s="46"/>
      <c r="DL65" s="47"/>
      <c r="DM65" s="47"/>
      <c r="DN65" s="47"/>
      <c r="DO65" s="47"/>
      <c r="DP65" s="47"/>
      <c r="DQ65" s="47"/>
      <c r="DR65" s="47"/>
      <c r="DS65" s="47"/>
      <c r="DT65" s="47"/>
      <c r="DU65" s="47"/>
      <c r="DV65" s="47"/>
      <c r="DW65" s="47"/>
      <c r="DX65" s="47"/>
      <c r="DY65" s="47"/>
      <c r="DZ65" s="47"/>
      <c r="EA65" s="47"/>
      <c r="EB65" s="47"/>
      <c r="EC65" s="47"/>
    </row>
    <row r="66" spans="1:133" s="45" customFormat="1" ht="18" customHeight="1" x14ac:dyDescent="0.2">
      <c r="A66" s="30" t="s">
        <v>61</v>
      </c>
      <c r="B66" s="30">
        <v>1007</v>
      </c>
      <c r="C66" s="30">
        <v>2010</v>
      </c>
      <c r="D66" s="30" t="s">
        <v>62</v>
      </c>
      <c r="E66" s="30">
        <v>78696</v>
      </c>
      <c r="F66" s="30" t="s">
        <v>317</v>
      </c>
      <c r="G66" s="30">
        <v>92071726</v>
      </c>
      <c r="H66" s="30">
        <v>276859035</v>
      </c>
      <c r="I66" s="30">
        <v>74967236</v>
      </c>
      <c r="J66" s="30">
        <v>226144828</v>
      </c>
      <c r="K66" s="30">
        <v>74428472</v>
      </c>
      <c r="L66" s="30">
        <v>209653498</v>
      </c>
      <c r="M66" s="30">
        <v>49743488</v>
      </c>
      <c r="N66" s="30">
        <v>0</v>
      </c>
      <c r="O66" s="30">
        <v>211210</v>
      </c>
      <c r="P66" s="30">
        <v>997</v>
      </c>
      <c r="Q66" s="30">
        <v>471082291</v>
      </c>
      <c r="R66" s="30">
        <v>565461727</v>
      </c>
      <c r="S66" s="30">
        <v>31841179</v>
      </c>
      <c r="T66" s="30">
        <v>321940891</v>
      </c>
      <c r="U66" s="30">
        <v>4609880</v>
      </c>
      <c r="V66" s="30">
        <v>1052185470</v>
      </c>
      <c r="W66" s="30">
        <v>156552900</v>
      </c>
      <c r="X66" s="30">
        <v>1208738370</v>
      </c>
      <c r="Y66" s="30">
        <v>38576230</v>
      </c>
      <c r="Z66" s="30">
        <v>7962691</v>
      </c>
      <c r="AA66" s="30">
        <v>46538921</v>
      </c>
      <c r="AB66" s="30">
        <v>17660814</v>
      </c>
      <c r="AC66" s="30">
        <v>54422040</v>
      </c>
      <c r="AD66" s="30">
        <v>37649686</v>
      </c>
      <c r="AE66" s="30">
        <v>66343048</v>
      </c>
      <c r="AF66" s="30">
        <v>51166156</v>
      </c>
      <c r="AG66" s="30">
        <v>9224527</v>
      </c>
      <c r="AH66" s="30">
        <v>183332702</v>
      </c>
      <c r="AI66" s="30">
        <v>7035905</v>
      </c>
      <c r="AJ66" s="30">
        <v>190368607</v>
      </c>
      <c r="AK66" s="30">
        <v>9658154</v>
      </c>
      <c r="AL66" s="30">
        <v>92576044</v>
      </c>
      <c r="AM66" s="30">
        <v>31877705</v>
      </c>
      <c r="AN66" s="30">
        <v>13035500</v>
      </c>
      <c r="AO66" s="30">
        <v>12361364</v>
      </c>
      <c r="AP66" s="30">
        <v>2170083</v>
      </c>
      <c r="AQ66" s="30">
        <v>1115309</v>
      </c>
      <c r="AR66" s="30">
        <v>989989</v>
      </c>
      <c r="AS66" s="30">
        <v>120372</v>
      </c>
      <c r="AT66" s="30">
        <v>3784</v>
      </c>
      <c r="AU66" s="30" t="s">
        <v>325</v>
      </c>
      <c r="AV66" s="102"/>
      <c r="AW66" s="48">
        <f t="shared" si="37"/>
        <v>27566947</v>
      </c>
      <c r="AX66" s="49">
        <f t="shared" si="38"/>
        <v>28878107</v>
      </c>
      <c r="AY66" s="50">
        <f t="shared" si="39"/>
        <v>1.0475627569494728</v>
      </c>
      <c r="AZ66" s="12"/>
      <c r="BA66" s="48">
        <f t="shared" si="40"/>
        <v>1115309</v>
      </c>
      <c r="BB66" s="48">
        <f t="shared" si="41"/>
        <v>28878107</v>
      </c>
      <c r="BC66" s="51">
        <f t="shared" si="42"/>
        <v>25.892471951719209</v>
      </c>
      <c r="BD66" s="12"/>
      <c r="BE66" s="52">
        <f t="shared" si="43"/>
        <v>1115309</v>
      </c>
      <c r="BF66" s="48">
        <f t="shared" si="67"/>
        <v>66343048</v>
      </c>
      <c r="BG66" s="48">
        <f t="shared" si="67"/>
        <v>51166156</v>
      </c>
      <c r="BH66" s="48">
        <f t="shared" si="67"/>
        <v>9224527</v>
      </c>
      <c r="BI66" s="48">
        <f t="shared" si="44"/>
        <v>126733731</v>
      </c>
      <c r="BJ66" s="51">
        <f t="shared" si="45"/>
        <v>113.6310484359043</v>
      </c>
      <c r="BK66" s="12"/>
      <c r="BL66" s="1">
        <f t="shared" si="46"/>
        <v>25396864</v>
      </c>
      <c r="BM66" s="53">
        <f t="shared" si="47"/>
        <v>27566947</v>
      </c>
      <c r="BN66" s="48">
        <f t="shared" si="68"/>
        <v>66343048</v>
      </c>
      <c r="BO66" s="48">
        <f t="shared" si="68"/>
        <v>51166156</v>
      </c>
      <c r="BP66" s="48">
        <f t="shared" si="68"/>
        <v>9224527</v>
      </c>
      <c r="BQ66" s="48">
        <f t="shared" si="48"/>
        <v>126733731</v>
      </c>
      <c r="BR66" s="12">
        <f t="shared" si="49"/>
        <v>27566947</v>
      </c>
      <c r="BS66" s="54">
        <f t="shared" si="50"/>
        <v>4.5973074566436392</v>
      </c>
      <c r="BT66" s="12"/>
      <c r="BU66" s="48">
        <f t="shared" si="51"/>
        <v>27566947</v>
      </c>
      <c r="BV66" s="48">
        <f t="shared" si="52"/>
        <v>88134409</v>
      </c>
      <c r="BW66" s="54">
        <f t="shared" si="53"/>
        <v>3.1971044526620958</v>
      </c>
      <c r="BX66" s="12"/>
      <c r="BY66" s="52">
        <f t="shared" si="54"/>
        <v>1115309</v>
      </c>
      <c r="BZ66" s="48">
        <f t="shared" si="55"/>
        <v>88134409</v>
      </c>
      <c r="CA66" s="55">
        <f t="shared" si="56"/>
        <v>79.022413519482043</v>
      </c>
      <c r="CB66" s="12"/>
      <c r="CC66" s="48">
        <f t="shared" si="57"/>
        <v>1115309</v>
      </c>
      <c r="CD66" s="48">
        <f t="shared" si="58"/>
        <v>353478787</v>
      </c>
      <c r="CE66" s="55">
        <f t="shared" si="59"/>
        <v>316.93350183671072</v>
      </c>
      <c r="CF66" s="12"/>
      <c r="CG66" s="48">
        <f t="shared" si="60"/>
        <v>27566947</v>
      </c>
      <c r="CH66" s="48">
        <f t="shared" si="61"/>
        <v>25396864</v>
      </c>
      <c r="CI66" s="48">
        <f t="shared" si="62"/>
        <v>353478787</v>
      </c>
      <c r="CJ66" s="55">
        <f t="shared" si="63"/>
        <v>12.82255837035563</v>
      </c>
      <c r="CK66" s="46"/>
      <c r="CL66" s="48">
        <f t="shared" si="64"/>
        <v>27566947</v>
      </c>
      <c r="CM66" s="48">
        <f t="shared" si="64"/>
        <v>25396864</v>
      </c>
      <c r="CN66" s="48">
        <f t="shared" si="65"/>
        <v>790561566</v>
      </c>
      <c r="CO66" s="55">
        <f t="shared" si="66"/>
        <v>28.677878838015687</v>
      </c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7"/>
      <c r="DM66" s="47"/>
      <c r="DN66" s="47"/>
      <c r="DO66" s="47"/>
      <c r="DP66" s="47"/>
      <c r="DQ66" s="47"/>
      <c r="DR66" s="47"/>
      <c r="DS66" s="47"/>
      <c r="DT66" s="47"/>
      <c r="DU66" s="47"/>
      <c r="DV66" s="47"/>
      <c r="DW66" s="47"/>
      <c r="DX66" s="47"/>
      <c r="DY66" s="47"/>
      <c r="DZ66" s="47"/>
      <c r="EA66" s="47"/>
      <c r="EB66" s="47"/>
      <c r="EC66" s="47"/>
    </row>
    <row r="67" spans="1:133" s="45" customFormat="1" ht="18" customHeight="1" x14ac:dyDescent="0.2">
      <c r="A67" s="30" t="s">
        <v>61</v>
      </c>
      <c r="B67" s="30">
        <v>1007</v>
      </c>
      <c r="C67" s="30">
        <v>2009</v>
      </c>
      <c r="D67" s="30" t="s">
        <v>62</v>
      </c>
      <c r="E67" s="30">
        <v>78696</v>
      </c>
      <c r="F67" s="30" t="s">
        <v>317</v>
      </c>
      <c r="G67" s="30">
        <v>95644330</v>
      </c>
      <c r="H67" s="30">
        <v>280993970</v>
      </c>
      <c r="I67" s="30">
        <v>82921131</v>
      </c>
      <c r="J67" s="30">
        <v>235897544</v>
      </c>
      <c r="K67" s="30">
        <v>61764521</v>
      </c>
      <c r="L67" s="30">
        <v>197011793</v>
      </c>
      <c r="M67" s="30">
        <v>55542920</v>
      </c>
      <c r="N67" s="30">
        <v>0</v>
      </c>
      <c r="O67" s="30">
        <v>-331</v>
      </c>
      <c r="P67" s="30">
        <v>2563</v>
      </c>
      <c r="Q67" s="30">
        <v>495804484</v>
      </c>
      <c r="R67" s="30">
        <v>592090495</v>
      </c>
      <c r="S67" s="30">
        <v>26677010</v>
      </c>
      <c r="T67" s="30">
        <v>440539677</v>
      </c>
      <c r="U67" s="30">
        <v>-2970458</v>
      </c>
      <c r="V67" s="30">
        <v>1070095927</v>
      </c>
      <c r="W67" s="30">
        <v>165143624</v>
      </c>
      <c r="X67" s="30">
        <v>1235239551</v>
      </c>
      <c r="Y67" s="30">
        <v>36487826</v>
      </c>
      <c r="Z67" s="30">
        <v>9965528</v>
      </c>
      <c r="AA67" s="30">
        <v>46453354</v>
      </c>
      <c r="AB67" s="30">
        <v>19992104</v>
      </c>
      <c r="AC67" s="30">
        <v>54123439</v>
      </c>
      <c r="AD67" s="30">
        <v>41520891</v>
      </c>
      <c r="AE67" s="30">
        <v>74295835</v>
      </c>
      <c r="AF67" s="30">
        <v>25456994</v>
      </c>
      <c r="AG67" s="30">
        <v>8563206</v>
      </c>
      <c r="AH67" s="30">
        <v>158383410</v>
      </c>
      <c r="AI67" s="30">
        <v>8577598</v>
      </c>
      <c r="AJ67" s="30">
        <v>166961008</v>
      </c>
      <c r="AK67" s="30">
        <v>10191572</v>
      </c>
      <c r="AL67" s="30">
        <v>89341786</v>
      </c>
      <c r="AM67" s="30">
        <v>32279505</v>
      </c>
      <c r="AN67" s="30">
        <v>13214097</v>
      </c>
      <c r="AO67" s="30">
        <v>12615825</v>
      </c>
      <c r="AP67" s="30">
        <v>2213433</v>
      </c>
      <c r="AQ67" s="30">
        <v>1108781</v>
      </c>
      <c r="AR67" s="30">
        <v>983539</v>
      </c>
      <c r="AS67" s="30">
        <v>120305</v>
      </c>
      <c r="AT67" s="30">
        <v>3857</v>
      </c>
      <c r="AU67" s="30" t="s">
        <v>325</v>
      </c>
      <c r="AV67" s="102"/>
      <c r="AW67" s="48">
        <f t="shared" si="37"/>
        <v>28043355</v>
      </c>
      <c r="AX67" s="49">
        <f t="shared" si="38"/>
        <v>26461250</v>
      </c>
      <c r="AY67" s="50">
        <f t="shared" si="39"/>
        <v>0.94358360474344105</v>
      </c>
      <c r="AZ67" s="12"/>
      <c r="BA67" s="48">
        <f t="shared" si="40"/>
        <v>1108781</v>
      </c>
      <c r="BB67" s="48">
        <f t="shared" si="41"/>
        <v>26461250</v>
      </c>
      <c r="BC67" s="51">
        <f t="shared" si="42"/>
        <v>23.865172653571804</v>
      </c>
      <c r="BD67" s="12"/>
      <c r="BE67" s="52">
        <f t="shared" si="43"/>
        <v>1108781</v>
      </c>
      <c r="BF67" s="48">
        <f t="shared" si="67"/>
        <v>74295835</v>
      </c>
      <c r="BG67" s="48">
        <f t="shared" si="67"/>
        <v>25456994</v>
      </c>
      <c r="BH67" s="48">
        <f t="shared" si="67"/>
        <v>8563206</v>
      </c>
      <c r="BI67" s="48">
        <f t="shared" si="44"/>
        <v>108316035</v>
      </c>
      <c r="BJ67" s="51">
        <f t="shared" si="45"/>
        <v>97.689295722058731</v>
      </c>
      <c r="BK67" s="12"/>
      <c r="BL67" s="1">
        <f t="shared" si="46"/>
        <v>25829922</v>
      </c>
      <c r="BM67" s="53">
        <f t="shared" si="47"/>
        <v>28043355</v>
      </c>
      <c r="BN67" s="48">
        <f t="shared" si="68"/>
        <v>74295835</v>
      </c>
      <c r="BO67" s="48">
        <f t="shared" si="68"/>
        <v>25456994</v>
      </c>
      <c r="BP67" s="48">
        <f t="shared" si="68"/>
        <v>8563206</v>
      </c>
      <c r="BQ67" s="48">
        <f t="shared" si="48"/>
        <v>108316035</v>
      </c>
      <c r="BR67" s="12">
        <f t="shared" si="49"/>
        <v>28043355</v>
      </c>
      <c r="BS67" s="54">
        <f t="shared" si="50"/>
        <v>3.8624492326256967</v>
      </c>
      <c r="BT67" s="12"/>
      <c r="BU67" s="48">
        <f t="shared" si="51"/>
        <v>28043355</v>
      </c>
      <c r="BV67" s="48">
        <f t="shared" si="52"/>
        <v>67427650</v>
      </c>
      <c r="BW67" s="54">
        <f t="shared" si="53"/>
        <v>2.4044073899146516</v>
      </c>
      <c r="BX67" s="12"/>
      <c r="BY67" s="52">
        <f t="shared" si="54"/>
        <v>1108781</v>
      </c>
      <c r="BZ67" s="48">
        <f t="shared" si="55"/>
        <v>67427650</v>
      </c>
      <c r="CA67" s="55">
        <f t="shared" si="56"/>
        <v>60.812414714898615</v>
      </c>
      <c r="CB67" s="12"/>
      <c r="CC67" s="48">
        <f t="shared" si="57"/>
        <v>1108781</v>
      </c>
      <c r="CD67" s="48">
        <f t="shared" si="58"/>
        <v>317841369</v>
      </c>
      <c r="CE67" s="55">
        <f t="shared" si="59"/>
        <v>286.65838339581938</v>
      </c>
      <c r="CF67" s="12"/>
      <c r="CG67" s="48">
        <f t="shared" si="60"/>
        <v>28043355</v>
      </c>
      <c r="CH67" s="48">
        <f t="shared" si="61"/>
        <v>25829922</v>
      </c>
      <c r="CI67" s="48">
        <f t="shared" si="62"/>
        <v>317841369</v>
      </c>
      <c r="CJ67" s="55">
        <f t="shared" si="63"/>
        <v>11.333928090986261</v>
      </c>
      <c r="CK67" s="46"/>
      <c r="CL67" s="48">
        <f t="shared" si="64"/>
        <v>28043355</v>
      </c>
      <c r="CM67" s="48">
        <f t="shared" si="64"/>
        <v>25829922</v>
      </c>
      <c r="CN67" s="48">
        <f t="shared" si="65"/>
        <v>759614371</v>
      </c>
      <c r="CO67" s="55">
        <f t="shared" si="66"/>
        <v>27.087143139613644</v>
      </c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7"/>
      <c r="DM67" s="47"/>
      <c r="DN67" s="47"/>
      <c r="DO67" s="47"/>
      <c r="DP67" s="47"/>
      <c r="DQ67" s="47"/>
      <c r="DR67" s="47"/>
      <c r="DS67" s="47"/>
      <c r="DT67" s="47"/>
      <c r="DU67" s="47"/>
      <c r="DV67" s="47"/>
      <c r="DW67" s="47"/>
      <c r="DX67" s="47"/>
      <c r="DY67" s="47"/>
      <c r="DZ67" s="47"/>
      <c r="EA67" s="47"/>
      <c r="EB67" s="47"/>
      <c r="EC67" s="47"/>
    </row>
    <row r="68" spans="1:133" s="45" customFormat="1" ht="18" customHeight="1" x14ac:dyDescent="0.2">
      <c r="A68" s="30" t="s">
        <v>61</v>
      </c>
      <c r="B68" s="30">
        <v>1007</v>
      </c>
      <c r="C68" s="30">
        <v>2008</v>
      </c>
      <c r="D68" s="30" t="s">
        <v>62</v>
      </c>
      <c r="E68" s="30">
        <v>78696</v>
      </c>
      <c r="F68" s="30" t="s">
        <v>317</v>
      </c>
      <c r="G68" s="30">
        <v>106169715</v>
      </c>
      <c r="H68" s="30">
        <v>302895006</v>
      </c>
      <c r="I68" s="30">
        <v>73219901</v>
      </c>
      <c r="J68" s="30">
        <v>265137862</v>
      </c>
      <c r="K68" s="30">
        <v>56015030</v>
      </c>
      <c r="L68" s="30">
        <v>191112429</v>
      </c>
      <c r="M68" s="30">
        <v>60267976</v>
      </c>
      <c r="N68" s="30">
        <v>0</v>
      </c>
      <c r="O68" s="30">
        <v>4449</v>
      </c>
      <c r="P68" s="30">
        <v>2310</v>
      </c>
      <c r="Q68" s="30">
        <v>561386097</v>
      </c>
      <c r="R68" s="30">
        <v>609058121</v>
      </c>
      <c r="S68" s="30">
        <v>24060410</v>
      </c>
      <c r="T68" s="30">
        <v>532718911</v>
      </c>
      <c r="U68" s="30">
        <v>1706475</v>
      </c>
      <c r="V68" s="30">
        <v>1103070005</v>
      </c>
      <c r="W68" s="30">
        <v>157550597</v>
      </c>
      <c r="X68" s="30">
        <v>1260620602</v>
      </c>
      <c r="Y68" s="30">
        <v>36776560</v>
      </c>
      <c r="Z68" s="30">
        <v>8232625</v>
      </c>
      <c r="AA68" s="30">
        <v>45009185</v>
      </c>
      <c r="AB68" s="30">
        <v>20662494</v>
      </c>
      <c r="AC68" s="30">
        <v>57856460</v>
      </c>
      <c r="AD68" s="30">
        <v>48313255</v>
      </c>
      <c r="AE68" s="30">
        <v>75589260</v>
      </c>
      <c r="AF68" s="30">
        <v>12641506</v>
      </c>
      <c r="AG68" s="30">
        <v>15162546</v>
      </c>
      <c r="AH68" s="30">
        <v>147838860</v>
      </c>
      <c r="AI68" s="30">
        <v>10125465</v>
      </c>
      <c r="AJ68" s="30">
        <v>157964325</v>
      </c>
      <c r="AK68" s="30">
        <v>9005275</v>
      </c>
      <c r="AL68" s="30">
        <v>77374227</v>
      </c>
      <c r="AM68" s="30">
        <v>33264979</v>
      </c>
      <c r="AN68" s="30">
        <v>13368015</v>
      </c>
      <c r="AO68" s="30">
        <v>12870469</v>
      </c>
      <c r="AP68" s="30">
        <v>2422055</v>
      </c>
      <c r="AQ68" s="30">
        <v>1101905</v>
      </c>
      <c r="AR68" s="30">
        <v>977944</v>
      </c>
      <c r="AS68" s="30">
        <v>118945</v>
      </c>
      <c r="AT68" s="30">
        <v>3933</v>
      </c>
      <c r="AU68" s="30" t="s">
        <v>325</v>
      </c>
      <c r="AV68" s="102"/>
      <c r="AW68" s="48">
        <f t="shared" si="37"/>
        <v>28660539</v>
      </c>
      <c r="AX68" s="49">
        <f t="shared" si="38"/>
        <v>24346691</v>
      </c>
      <c r="AY68" s="50">
        <f t="shared" si="39"/>
        <v>0.8494847567242193</v>
      </c>
      <c r="AZ68" s="12"/>
      <c r="BA68" s="48">
        <f t="shared" si="40"/>
        <v>1101905</v>
      </c>
      <c r="BB68" s="48">
        <f t="shared" si="41"/>
        <v>24346691</v>
      </c>
      <c r="BC68" s="51">
        <f t="shared" si="42"/>
        <v>22.095090774613055</v>
      </c>
      <c r="BD68" s="12"/>
      <c r="BE68" s="52">
        <f t="shared" si="43"/>
        <v>1101905</v>
      </c>
      <c r="BF68" s="48">
        <f t="shared" si="67"/>
        <v>75589260</v>
      </c>
      <c r="BG68" s="48">
        <f t="shared" si="67"/>
        <v>12641506</v>
      </c>
      <c r="BH68" s="48">
        <f t="shared" si="67"/>
        <v>15162546</v>
      </c>
      <c r="BI68" s="48">
        <f t="shared" si="44"/>
        <v>103393312</v>
      </c>
      <c r="BJ68" s="51">
        <f t="shared" si="45"/>
        <v>93.831421039018792</v>
      </c>
      <c r="BK68" s="12"/>
      <c r="BL68" s="1">
        <f t="shared" si="46"/>
        <v>26238484</v>
      </c>
      <c r="BM68" s="53">
        <f t="shared" si="47"/>
        <v>28660539</v>
      </c>
      <c r="BN68" s="48">
        <f t="shared" si="68"/>
        <v>75589260</v>
      </c>
      <c r="BO68" s="48">
        <f t="shared" si="68"/>
        <v>12641506</v>
      </c>
      <c r="BP68" s="48">
        <f t="shared" si="68"/>
        <v>15162546</v>
      </c>
      <c r="BQ68" s="48">
        <f t="shared" si="48"/>
        <v>103393312</v>
      </c>
      <c r="BR68" s="12">
        <f t="shared" si="49"/>
        <v>28660539</v>
      </c>
      <c r="BS68" s="54">
        <f t="shared" si="50"/>
        <v>3.6075145690735266</v>
      </c>
      <c r="BT68" s="12"/>
      <c r="BU68" s="48">
        <f t="shared" si="51"/>
        <v>28660539</v>
      </c>
      <c r="BV68" s="48">
        <f t="shared" si="52"/>
        <v>71584823</v>
      </c>
      <c r="BW68" s="54">
        <f t="shared" si="53"/>
        <v>2.4976788817544571</v>
      </c>
      <c r="BX68" s="12"/>
      <c r="BY68" s="52">
        <f t="shared" si="54"/>
        <v>1101905</v>
      </c>
      <c r="BZ68" s="48">
        <f t="shared" si="55"/>
        <v>71584823</v>
      </c>
      <c r="CA68" s="55">
        <f t="shared" si="56"/>
        <v>64.964604934182162</v>
      </c>
      <c r="CB68" s="12"/>
      <c r="CC68" s="48">
        <f t="shared" si="57"/>
        <v>1101905</v>
      </c>
      <c r="CD68" s="48">
        <f t="shared" si="58"/>
        <v>326157035</v>
      </c>
      <c r="CE68" s="55">
        <f t="shared" si="59"/>
        <v>295.99378803072858</v>
      </c>
      <c r="CF68" s="12"/>
      <c r="CG68" s="48">
        <f t="shared" si="60"/>
        <v>28660539</v>
      </c>
      <c r="CH68" s="48">
        <f t="shared" si="61"/>
        <v>26238484</v>
      </c>
      <c r="CI68" s="48">
        <f t="shared" si="62"/>
        <v>326157035</v>
      </c>
      <c r="CJ68" s="55">
        <f t="shared" si="63"/>
        <v>11.380003530289503</v>
      </c>
      <c r="CK68" s="46"/>
      <c r="CL68" s="48">
        <f t="shared" si="64"/>
        <v>28660539</v>
      </c>
      <c r="CM68" s="48">
        <f t="shared" si="64"/>
        <v>26238484</v>
      </c>
      <c r="CN68" s="48">
        <f t="shared" si="65"/>
        <v>704238648</v>
      </c>
      <c r="CO68" s="55">
        <f t="shared" si="66"/>
        <v>24.571716812443757</v>
      </c>
      <c r="CP68" s="46"/>
      <c r="CQ68" s="46"/>
      <c r="CR68" s="46"/>
      <c r="CS68" s="46"/>
      <c r="CT68" s="46"/>
      <c r="CU68" s="46"/>
      <c r="CV68" s="46"/>
      <c r="CW68" s="46"/>
      <c r="CX68" s="46"/>
      <c r="CY68" s="46"/>
      <c r="CZ68" s="46"/>
      <c r="DA68" s="46"/>
      <c r="DB68" s="46"/>
      <c r="DC68" s="46"/>
      <c r="DD68" s="46"/>
      <c r="DE68" s="46"/>
      <c r="DF68" s="46"/>
      <c r="DG68" s="46"/>
      <c r="DH68" s="46"/>
      <c r="DI68" s="46"/>
      <c r="DJ68" s="46"/>
      <c r="DK68" s="46"/>
      <c r="DL68" s="47"/>
      <c r="DM68" s="47"/>
      <c r="DN68" s="47"/>
      <c r="DO68" s="47"/>
      <c r="DP68" s="47"/>
      <c r="DQ68" s="47"/>
      <c r="DR68" s="47"/>
      <c r="DS68" s="47"/>
      <c r="DT68" s="47"/>
      <c r="DU68" s="47"/>
      <c r="DV68" s="47"/>
      <c r="DW68" s="47"/>
      <c r="DX68" s="47"/>
      <c r="DY68" s="47"/>
      <c r="DZ68" s="47"/>
      <c r="EA68" s="47"/>
      <c r="EB68" s="47"/>
      <c r="EC68" s="47"/>
    </row>
    <row r="69" spans="1:133" s="45" customFormat="1" ht="18" customHeight="1" x14ac:dyDescent="0.2">
      <c r="A69" s="30" t="s">
        <v>61</v>
      </c>
      <c r="B69" s="30">
        <v>1007</v>
      </c>
      <c r="C69" s="30">
        <v>2007</v>
      </c>
      <c r="D69" s="30" t="s">
        <v>62</v>
      </c>
      <c r="E69" s="30">
        <v>78696</v>
      </c>
      <c r="F69" s="30" t="s">
        <v>317</v>
      </c>
      <c r="G69" s="30">
        <v>94462663</v>
      </c>
      <c r="H69" s="30">
        <v>292305704</v>
      </c>
      <c r="I69" s="30">
        <v>69286816</v>
      </c>
      <c r="J69" s="30">
        <v>248976824</v>
      </c>
      <c r="K69" s="30">
        <v>50394453</v>
      </c>
      <c r="L69" s="30">
        <v>168335428</v>
      </c>
      <c r="M69" s="30">
        <v>51438944</v>
      </c>
      <c r="N69" s="30">
        <v>0</v>
      </c>
      <c r="O69" s="30">
        <v>-110</v>
      </c>
      <c r="P69" s="30">
        <v>-8531</v>
      </c>
      <c r="Q69" s="30">
        <v>462612780</v>
      </c>
      <c r="R69" s="30">
        <v>494097647</v>
      </c>
      <c r="S69" s="30">
        <v>24062497</v>
      </c>
      <c r="T69" s="30">
        <v>526945489</v>
      </c>
      <c r="U69" s="30">
        <v>523701</v>
      </c>
      <c r="V69" s="30">
        <v>954738669</v>
      </c>
      <c r="W69" s="30">
        <v>144779726</v>
      </c>
      <c r="X69" s="30">
        <v>1099518395</v>
      </c>
      <c r="Y69" s="30">
        <v>43515852</v>
      </c>
      <c r="Z69" s="30">
        <v>7233241</v>
      </c>
      <c r="AA69" s="30">
        <v>50749093</v>
      </c>
      <c r="AB69" s="30">
        <v>29503669</v>
      </c>
      <c r="AC69" s="30">
        <v>51761217</v>
      </c>
      <c r="AD69" s="30">
        <v>42701446</v>
      </c>
      <c r="AE69" s="30">
        <v>67386636</v>
      </c>
      <c r="AF69" s="30">
        <v>11184454</v>
      </c>
      <c r="AG69" s="30">
        <v>14202647</v>
      </c>
      <c r="AH69" s="30">
        <v>141041012</v>
      </c>
      <c r="AI69" s="30">
        <v>10144264</v>
      </c>
      <c r="AJ69" s="30">
        <v>151185276</v>
      </c>
      <c r="AK69" s="30">
        <v>10087378</v>
      </c>
      <c r="AL69" s="30">
        <v>72185891</v>
      </c>
      <c r="AM69" s="30">
        <v>33569802</v>
      </c>
      <c r="AN69" s="30">
        <v>13771481</v>
      </c>
      <c r="AO69" s="30">
        <v>12850891</v>
      </c>
      <c r="AP69" s="30">
        <v>2422132</v>
      </c>
      <c r="AQ69" s="30">
        <v>1086328</v>
      </c>
      <c r="AR69" s="30">
        <v>966013</v>
      </c>
      <c r="AS69" s="30">
        <v>115304</v>
      </c>
      <c r="AT69" s="30">
        <v>3929</v>
      </c>
      <c r="AU69" s="30" t="s">
        <v>325</v>
      </c>
      <c r="AV69" s="102"/>
      <c r="AW69" s="48">
        <f t="shared" si="37"/>
        <v>29044504</v>
      </c>
      <c r="AX69" s="49">
        <f t="shared" si="38"/>
        <v>21245424</v>
      </c>
      <c r="AY69" s="50">
        <f t="shared" si="39"/>
        <v>0.73147828587467012</v>
      </c>
      <c r="AZ69" s="12"/>
      <c r="BA69" s="48">
        <f t="shared" si="40"/>
        <v>1086328</v>
      </c>
      <c r="BB69" s="48">
        <f t="shared" si="41"/>
        <v>21245424</v>
      </c>
      <c r="BC69" s="51">
        <f t="shared" si="42"/>
        <v>19.557098776796696</v>
      </c>
      <c r="BD69" s="12"/>
      <c r="BE69" s="52">
        <f t="shared" si="43"/>
        <v>1086328</v>
      </c>
      <c r="BF69" s="48">
        <f t="shared" si="67"/>
        <v>67386636</v>
      </c>
      <c r="BG69" s="48">
        <f t="shared" si="67"/>
        <v>11184454</v>
      </c>
      <c r="BH69" s="48">
        <f t="shared" si="67"/>
        <v>14202647</v>
      </c>
      <c r="BI69" s="48">
        <f t="shared" si="44"/>
        <v>92773737</v>
      </c>
      <c r="BJ69" s="51">
        <f t="shared" si="45"/>
        <v>85.401220441708219</v>
      </c>
      <c r="BK69" s="12"/>
      <c r="BL69" s="1">
        <f t="shared" si="46"/>
        <v>26622372</v>
      </c>
      <c r="BM69" s="53">
        <f t="shared" si="47"/>
        <v>29044504</v>
      </c>
      <c r="BN69" s="48">
        <f t="shared" si="68"/>
        <v>67386636</v>
      </c>
      <c r="BO69" s="48">
        <f t="shared" si="68"/>
        <v>11184454</v>
      </c>
      <c r="BP69" s="48">
        <f t="shared" si="68"/>
        <v>14202647</v>
      </c>
      <c r="BQ69" s="48">
        <f t="shared" si="48"/>
        <v>92773737</v>
      </c>
      <c r="BR69" s="12">
        <f t="shared" si="49"/>
        <v>29044504</v>
      </c>
      <c r="BS69" s="54">
        <f t="shared" si="50"/>
        <v>3.1941925054048093</v>
      </c>
      <c r="BT69" s="12"/>
      <c r="BU69" s="48">
        <f t="shared" si="51"/>
        <v>29044504</v>
      </c>
      <c r="BV69" s="48">
        <f t="shared" si="52"/>
        <v>68912007</v>
      </c>
      <c r="BW69" s="54">
        <f t="shared" si="53"/>
        <v>2.3726350086749632</v>
      </c>
      <c r="BX69" s="12"/>
      <c r="BY69" s="52">
        <f t="shared" si="54"/>
        <v>1086328</v>
      </c>
      <c r="BZ69" s="48">
        <f t="shared" si="55"/>
        <v>68912007</v>
      </c>
      <c r="CA69" s="55">
        <f t="shared" si="56"/>
        <v>63.43572751507832</v>
      </c>
      <c r="CB69" s="12"/>
      <c r="CC69" s="48">
        <f t="shared" si="57"/>
        <v>1086328</v>
      </c>
      <c r="CD69" s="48">
        <f t="shared" si="58"/>
        <v>306897500</v>
      </c>
      <c r="CE69" s="55">
        <f t="shared" si="59"/>
        <v>282.50905803771974</v>
      </c>
      <c r="CF69" s="12"/>
      <c r="CG69" s="48">
        <f t="shared" si="60"/>
        <v>29044504</v>
      </c>
      <c r="CH69" s="48">
        <f t="shared" si="61"/>
        <v>26622372</v>
      </c>
      <c r="CI69" s="48">
        <f t="shared" si="62"/>
        <v>306897500</v>
      </c>
      <c r="CJ69" s="55">
        <f t="shared" si="63"/>
        <v>10.566456910402051</v>
      </c>
      <c r="CK69" s="46"/>
      <c r="CL69" s="48">
        <f t="shared" si="64"/>
        <v>29044504</v>
      </c>
      <c r="CM69" s="48">
        <f t="shared" si="64"/>
        <v>26622372</v>
      </c>
      <c r="CN69" s="48">
        <f t="shared" si="65"/>
        <v>644431838</v>
      </c>
      <c r="CO69" s="55">
        <f t="shared" si="66"/>
        <v>22.187737755824649</v>
      </c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6"/>
      <c r="DE69" s="46"/>
      <c r="DF69" s="46"/>
      <c r="DG69" s="46"/>
      <c r="DH69" s="46"/>
      <c r="DI69" s="46"/>
      <c r="DJ69" s="46"/>
      <c r="DK69" s="46"/>
      <c r="DL69" s="47"/>
      <c r="DM69" s="47"/>
      <c r="DN69" s="47"/>
      <c r="DO69" s="47"/>
      <c r="DP69" s="47"/>
      <c r="DQ69" s="47"/>
      <c r="DR69" s="47"/>
      <c r="DS69" s="47"/>
      <c r="DT69" s="47"/>
      <c r="DU69" s="47"/>
      <c r="DV69" s="47"/>
      <c r="DW69" s="47"/>
      <c r="DX69" s="47"/>
      <c r="DY69" s="47"/>
      <c r="DZ69" s="47"/>
      <c r="EA69" s="47"/>
      <c r="EB69" s="47"/>
      <c r="EC69" s="47"/>
    </row>
    <row r="70" spans="1:133" s="45" customFormat="1" ht="18" customHeight="1" x14ac:dyDescent="0.2">
      <c r="A70" s="30" t="s">
        <v>61</v>
      </c>
      <c r="B70" s="30">
        <v>1007</v>
      </c>
      <c r="C70" s="30">
        <v>2006</v>
      </c>
      <c r="D70" s="30" t="s">
        <v>62</v>
      </c>
      <c r="E70" s="30">
        <v>78696</v>
      </c>
      <c r="F70" s="30" t="s">
        <v>317</v>
      </c>
      <c r="G70" s="30">
        <v>76928459</v>
      </c>
      <c r="H70" s="30">
        <v>261305524</v>
      </c>
      <c r="I70" s="30">
        <v>66138363</v>
      </c>
      <c r="J70" s="30">
        <v>219780857</v>
      </c>
      <c r="K70" s="30">
        <v>45619493</v>
      </c>
      <c r="L70" s="30">
        <v>149792686</v>
      </c>
      <c r="M70" s="30">
        <v>47570404</v>
      </c>
      <c r="N70" s="30">
        <v>0</v>
      </c>
      <c r="O70" s="30">
        <v>-3873</v>
      </c>
      <c r="P70" s="30">
        <v>-5071</v>
      </c>
      <c r="Q70" s="30">
        <v>464531997</v>
      </c>
      <c r="R70" s="30">
        <v>493396695</v>
      </c>
      <c r="S70" s="30">
        <v>22474598</v>
      </c>
      <c r="T70" s="30">
        <v>753486645</v>
      </c>
      <c r="U70" s="30">
        <v>642396</v>
      </c>
      <c r="V70" s="30">
        <v>904491032</v>
      </c>
      <c r="W70" s="30">
        <v>136178294</v>
      </c>
      <c r="X70" s="30">
        <v>1040669326</v>
      </c>
      <c r="Y70" s="30">
        <v>31761567</v>
      </c>
      <c r="Z70" s="30">
        <v>8873165</v>
      </c>
      <c r="AA70" s="30">
        <v>40634732</v>
      </c>
      <c r="AB70" s="30">
        <v>21076102</v>
      </c>
      <c r="AC70" s="30">
        <v>43881351</v>
      </c>
      <c r="AD70" s="30">
        <v>33047108</v>
      </c>
      <c r="AE70" s="30">
        <v>64071426</v>
      </c>
      <c r="AF70" s="30">
        <v>13045410</v>
      </c>
      <c r="AG70" s="30">
        <v>16522489</v>
      </c>
      <c r="AH70" s="30">
        <v>149878636</v>
      </c>
      <c r="AI70" s="30">
        <v>9092088</v>
      </c>
      <c r="AJ70" s="30">
        <v>158970724</v>
      </c>
      <c r="AK70" s="30">
        <v>7519985</v>
      </c>
      <c r="AL70" s="30">
        <v>77941202</v>
      </c>
      <c r="AM70" s="30">
        <v>40513247</v>
      </c>
      <c r="AN70" s="30">
        <v>12993961</v>
      </c>
      <c r="AO70" s="30">
        <v>12348200</v>
      </c>
      <c r="AP70" s="30">
        <v>2500271</v>
      </c>
      <c r="AQ70" s="30">
        <v>1051895</v>
      </c>
      <c r="AR70" s="30">
        <v>936464</v>
      </c>
      <c r="AS70" s="30">
        <v>110547</v>
      </c>
      <c r="AT70" s="30">
        <v>3871</v>
      </c>
      <c r="AU70" s="30" t="s">
        <v>325</v>
      </c>
      <c r="AV70" s="102"/>
      <c r="AW70" s="48">
        <f t="shared" si="37"/>
        <v>27842432</v>
      </c>
      <c r="AX70" s="49">
        <f t="shared" si="38"/>
        <v>19558630</v>
      </c>
      <c r="AY70" s="50">
        <f t="shared" si="39"/>
        <v>0.70247563143909264</v>
      </c>
      <c r="AZ70" s="12"/>
      <c r="BA70" s="48">
        <f t="shared" si="40"/>
        <v>1051895</v>
      </c>
      <c r="BB70" s="48">
        <f t="shared" si="41"/>
        <v>19558630</v>
      </c>
      <c r="BC70" s="51">
        <f t="shared" si="42"/>
        <v>18.593709448186367</v>
      </c>
      <c r="BD70" s="12"/>
      <c r="BE70" s="52">
        <f t="shared" si="43"/>
        <v>1051895</v>
      </c>
      <c r="BF70" s="48">
        <f t="shared" si="67"/>
        <v>64071426</v>
      </c>
      <c r="BG70" s="48">
        <f t="shared" si="67"/>
        <v>13045410</v>
      </c>
      <c r="BH70" s="48">
        <f t="shared" si="67"/>
        <v>16522489</v>
      </c>
      <c r="BI70" s="48">
        <f t="shared" si="44"/>
        <v>93639325</v>
      </c>
      <c r="BJ70" s="51">
        <f t="shared" si="45"/>
        <v>89.019650250262615</v>
      </c>
      <c r="BK70" s="12"/>
      <c r="BL70" s="1">
        <f t="shared" si="46"/>
        <v>25342161</v>
      </c>
      <c r="BM70" s="53">
        <f t="shared" si="47"/>
        <v>27842432</v>
      </c>
      <c r="BN70" s="48">
        <f t="shared" si="68"/>
        <v>64071426</v>
      </c>
      <c r="BO70" s="48">
        <f t="shared" si="68"/>
        <v>13045410</v>
      </c>
      <c r="BP70" s="48">
        <f t="shared" si="68"/>
        <v>16522489</v>
      </c>
      <c r="BQ70" s="48">
        <f t="shared" si="48"/>
        <v>93639325</v>
      </c>
      <c r="BR70" s="12">
        <f t="shared" si="49"/>
        <v>27842432</v>
      </c>
      <c r="BS70" s="54">
        <f t="shared" si="50"/>
        <v>3.3631877057291546</v>
      </c>
      <c r="BT70" s="12"/>
      <c r="BU70" s="48">
        <f t="shared" si="51"/>
        <v>27842432</v>
      </c>
      <c r="BV70" s="48">
        <f t="shared" si="52"/>
        <v>73509537</v>
      </c>
      <c r="BW70" s="54">
        <f t="shared" si="53"/>
        <v>2.6401981335538505</v>
      </c>
      <c r="BX70" s="12"/>
      <c r="BY70" s="52">
        <f t="shared" si="54"/>
        <v>1051895</v>
      </c>
      <c r="BZ70" s="48">
        <f t="shared" si="55"/>
        <v>73509537</v>
      </c>
      <c r="CA70" s="55">
        <f t="shared" si="56"/>
        <v>69.882960751786058</v>
      </c>
      <c r="CB70" s="12"/>
      <c r="CC70" s="48">
        <f t="shared" si="57"/>
        <v>1051895</v>
      </c>
      <c r="CD70" s="48">
        <f t="shared" si="58"/>
        <v>284712053</v>
      </c>
      <c r="CE70" s="55">
        <f t="shared" si="59"/>
        <v>270.66584877768219</v>
      </c>
      <c r="CF70" s="12"/>
      <c r="CG70" s="48">
        <f t="shared" si="60"/>
        <v>27842432</v>
      </c>
      <c r="CH70" s="48">
        <f t="shared" si="61"/>
        <v>25342161</v>
      </c>
      <c r="CI70" s="48">
        <f t="shared" si="62"/>
        <v>284712053</v>
      </c>
      <c r="CJ70" s="55">
        <f t="shared" si="63"/>
        <v>10.22583275052984</v>
      </c>
      <c r="CK70" s="46"/>
      <c r="CL70" s="48">
        <f t="shared" si="64"/>
        <v>27842432</v>
      </c>
      <c r="CM70" s="48">
        <f t="shared" si="64"/>
        <v>25342161</v>
      </c>
      <c r="CN70" s="48">
        <f t="shared" si="65"/>
        <v>595449032</v>
      </c>
      <c r="CO70" s="55">
        <f t="shared" si="66"/>
        <v>21.386387223644832</v>
      </c>
      <c r="CP70" s="46"/>
      <c r="CQ70" s="46"/>
      <c r="CR70" s="46"/>
      <c r="CS70" s="46"/>
      <c r="CT70" s="46"/>
      <c r="CU70" s="46"/>
      <c r="CV70" s="46"/>
      <c r="CW70" s="46"/>
      <c r="CX70" s="46"/>
      <c r="CY70" s="46"/>
      <c r="CZ70" s="46"/>
      <c r="DA70" s="46"/>
      <c r="DB70" s="46"/>
      <c r="DC70" s="46"/>
      <c r="DD70" s="46"/>
      <c r="DE70" s="46"/>
      <c r="DF70" s="46"/>
      <c r="DG70" s="46"/>
      <c r="DH70" s="46"/>
      <c r="DI70" s="46"/>
      <c r="DJ70" s="46"/>
      <c r="DK70" s="46"/>
      <c r="DL70" s="47"/>
      <c r="DM70" s="47"/>
      <c r="DN70" s="47"/>
      <c r="DO70" s="47"/>
      <c r="DP70" s="47"/>
      <c r="DQ70" s="47"/>
      <c r="DR70" s="47"/>
      <c r="DS70" s="47"/>
      <c r="DT70" s="47"/>
      <c r="DU70" s="47"/>
      <c r="DV70" s="47"/>
      <c r="DW70" s="47"/>
      <c r="DX70" s="47"/>
      <c r="DY70" s="47"/>
      <c r="DZ70" s="47"/>
      <c r="EA70" s="47"/>
      <c r="EB70" s="47"/>
      <c r="EC70" s="47"/>
    </row>
    <row r="71" spans="1:133" s="45" customFormat="1" ht="18" customHeight="1" x14ac:dyDescent="0.2">
      <c r="A71" s="30" t="s">
        <v>61</v>
      </c>
      <c r="B71" s="30">
        <v>1007</v>
      </c>
      <c r="C71" s="30">
        <v>2005</v>
      </c>
      <c r="D71" s="30" t="s">
        <v>62</v>
      </c>
      <c r="E71" s="30">
        <v>78696</v>
      </c>
      <c r="F71" s="30" t="s">
        <v>317</v>
      </c>
      <c r="G71" s="30">
        <v>73918805</v>
      </c>
      <c r="H71" s="30">
        <v>259059026</v>
      </c>
      <c r="I71" s="30">
        <v>61082607</v>
      </c>
      <c r="J71" s="30">
        <v>220692233</v>
      </c>
      <c r="K71" s="30">
        <v>43041013</v>
      </c>
      <c r="L71" s="30">
        <v>139813323</v>
      </c>
      <c r="M71" s="30">
        <v>33217472</v>
      </c>
      <c r="N71" s="30">
        <v>0</v>
      </c>
      <c r="O71" s="30">
        <v>177325</v>
      </c>
      <c r="P71" s="30">
        <v>146116</v>
      </c>
      <c r="Q71" s="30">
        <v>242259157</v>
      </c>
      <c r="R71" s="30">
        <v>261375605</v>
      </c>
      <c r="S71" s="30">
        <v>9781756</v>
      </c>
      <c r="T71" s="30">
        <v>1096009124</v>
      </c>
      <c r="U71" s="30">
        <v>358082</v>
      </c>
      <c r="V71" s="30">
        <v>660425279</v>
      </c>
      <c r="W71" s="30">
        <v>104227951</v>
      </c>
      <c r="X71" s="30">
        <v>764653230</v>
      </c>
      <c r="Y71" s="30">
        <v>26566225</v>
      </c>
      <c r="Z71" s="30">
        <v>9265918</v>
      </c>
      <c r="AA71" s="30">
        <v>35832143</v>
      </c>
      <c r="AB71" s="30">
        <v>16383548</v>
      </c>
      <c r="AC71" s="30">
        <v>39596190</v>
      </c>
      <c r="AD71" s="30">
        <v>34322615</v>
      </c>
      <c r="AE71" s="30">
        <v>64542556</v>
      </c>
      <c r="AF71" s="30">
        <v>12513050</v>
      </c>
      <c r="AG71" s="30">
        <v>22791342</v>
      </c>
      <c r="AH71" s="30">
        <v>121704614</v>
      </c>
      <c r="AI71" s="30">
        <v>8798993</v>
      </c>
      <c r="AJ71" s="30">
        <v>130503607</v>
      </c>
      <c r="AK71" s="30">
        <v>6875486</v>
      </c>
      <c r="AL71" s="30">
        <v>70372396</v>
      </c>
      <c r="AM71" s="30">
        <v>46299878</v>
      </c>
      <c r="AN71" s="30">
        <v>12223576</v>
      </c>
      <c r="AO71" s="30">
        <v>11726801</v>
      </c>
      <c r="AP71" s="30">
        <v>2411309</v>
      </c>
      <c r="AQ71" s="30">
        <v>1007640</v>
      </c>
      <c r="AR71" s="30">
        <v>896472</v>
      </c>
      <c r="AS71" s="30">
        <v>106374</v>
      </c>
      <c r="AT71" s="30">
        <v>3794</v>
      </c>
      <c r="AU71" s="30" t="s">
        <v>325</v>
      </c>
      <c r="AV71" s="102"/>
      <c r="AW71" s="48">
        <f t="shared" si="37"/>
        <v>26361686</v>
      </c>
      <c r="AX71" s="49">
        <f t="shared" si="38"/>
        <v>19448595</v>
      </c>
      <c r="AY71" s="50">
        <f t="shared" si="39"/>
        <v>0.73775990655529389</v>
      </c>
      <c r="AZ71" s="12"/>
      <c r="BA71" s="48">
        <f t="shared" si="40"/>
        <v>1007640</v>
      </c>
      <c r="BB71" s="48">
        <f t="shared" si="41"/>
        <v>19448595</v>
      </c>
      <c r="BC71" s="51">
        <f t="shared" si="42"/>
        <v>19.301134333690605</v>
      </c>
      <c r="BD71" s="12"/>
      <c r="BE71" s="52">
        <f t="shared" si="43"/>
        <v>1007640</v>
      </c>
      <c r="BF71" s="48">
        <f t="shared" si="67"/>
        <v>64542556</v>
      </c>
      <c r="BG71" s="48">
        <f t="shared" si="67"/>
        <v>12513050</v>
      </c>
      <c r="BH71" s="48">
        <f t="shared" si="67"/>
        <v>22791342</v>
      </c>
      <c r="BI71" s="48">
        <f t="shared" si="44"/>
        <v>99846948</v>
      </c>
      <c r="BJ71" s="51">
        <f t="shared" si="45"/>
        <v>99.089901155174474</v>
      </c>
      <c r="BK71" s="12"/>
      <c r="BL71" s="1">
        <f t="shared" si="46"/>
        <v>23950377</v>
      </c>
      <c r="BM71" s="53">
        <f t="shared" si="47"/>
        <v>26361686</v>
      </c>
      <c r="BN71" s="48">
        <f t="shared" si="68"/>
        <v>64542556</v>
      </c>
      <c r="BO71" s="48">
        <f t="shared" si="68"/>
        <v>12513050</v>
      </c>
      <c r="BP71" s="48">
        <f t="shared" si="68"/>
        <v>22791342</v>
      </c>
      <c r="BQ71" s="48">
        <f t="shared" si="48"/>
        <v>99846948</v>
      </c>
      <c r="BR71" s="12">
        <f t="shared" si="49"/>
        <v>26361686</v>
      </c>
      <c r="BS71" s="54">
        <f t="shared" si="50"/>
        <v>3.7875782300115404</v>
      </c>
      <c r="BT71" s="12"/>
      <c r="BU71" s="48">
        <f t="shared" si="51"/>
        <v>26361686</v>
      </c>
      <c r="BV71" s="48">
        <f t="shared" si="52"/>
        <v>53255725</v>
      </c>
      <c r="BW71" s="54">
        <f t="shared" si="53"/>
        <v>2.0201941939525416</v>
      </c>
      <c r="BX71" s="12"/>
      <c r="BY71" s="52">
        <f t="shared" si="54"/>
        <v>1007640</v>
      </c>
      <c r="BZ71" s="48">
        <f t="shared" si="55"/>
        <v>53255725</v>
      </c>
      <c r="CA71" s="55">
        <f t="shared" si="56"/>
        <v>52.851936207375651</v>
      </c>
      <c r="CB71" s="12"/>
      <c r="CC71" s="48">
        <f t="shared" si="57"/>
        <v>1007640</v>
      </c>
      <c r="CD71" s="48">
        <f t="shared" si="58"/>
        <v>262853621</v>
      </c>
      <c r="CE71" s="55">
        <f t="shared" si="59"/>
        <v>260.86064566710331</v>
      </c>
      <c r="CF71" s="12"/>
      <c r="CG71" s="48">
        <f t="shared" si="60"/>
        <v>26361686</v>
      </c>
      <c r="CH71" s="48">
        <f t="shared" si="61"/>
        <v>23950377</v>
      </c>
      <c r="CI71" s="48">
        <f t="shared" si="62"/>
        <v>262853621</v>
      </c>
      <c r="CJ71" s="55">
        <f t="shared" si="63"/>
        <v>9.9710474132800151</v>
      </c>
      <c r="CK71" s="46"/>
      <c r="CL71" s="48">
        <f t="shared" si="64"/>
        <v>26361686</v>
      </c>
      <c r="CM71" s="48">
        <f t="shared" si="64"/>
        <v>23950377</v>
      </c>
      <c r="CN71" s="48">
        <f t="shared" si="65"/>
        <v>521514448</v>
      </c>
      <c r="CO71" s="55">
        <f t="shared" si="66"/>
        <v>19.783046046447865</v>
      </c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7"/>
      <c r="DM71" s="47"/>
      <c r="DN71" s="47"/>
      <c r="DO71" s="47"/>
      <c r="DP71" s="47"/>
      <c r="DQ71" s="47"/>
      <c r="DR71" s="47"/>
      <c r="DS71" s="47"/>
      <c r="DT71" s="47"/>
      <c r="DU71" s="47"/>
      <c r="DV71" s="47"/>
      <c r="DW71" s="47"/>
      <c r="DX71" s="47"/>
      <c r="DY71" s="47"/>
      <c r="DZ71" s="47"/>
      <c r="EA71" s="47"/>
      <c r="EB71" s="47"/>
      <c r="EC71" s="47"/>
    </row>
    <row r="72" spans="1:133" s="45" customFormat="1" ht="18" customHeight="1" x14ac:dyDescent="0.2">
      <c r="A72" s="30" t="s">
        <v>63</v>
      </c>
      <c r="B72" s="30">
        <v>1009</v>
      </c>
      <c r="C72" s="30">
        <v>2014</v>
      </c>
      <c r="D72" s="30" t="s">
        <v>64</v>
      </c>
      <c r="E72" s="30">
        <v>386092</v>
      </c>
      <c r="F72" s="30" t="s">
        <v>317</v>
      </c>
      <c r="G72" s="30">
        <v>66772164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698074230</v>
      </c>
      <c r="U72" s="30">
        <v>27742128</v>
      </c>
      <c r="V72" s="30">
        <v>0</v>
      </c>
      <c r="W72" s="30">
        <v>0</v>
      </c>
      <c r="X72" s="30">
        <v>0</v>
      </c>
      <c r="Y72" s="30">
        <v>4221672</v>
      </c>
      <c r="Z72" s="30">
        <v>8776477</v>
      </c>
      <c r="AA72" s="30">
        <v>12998149</v>
      </c>
      <c r="AB72" s="30">
        <v>0</v>
      </c>
      <c r="AC72" s="30">
        <v>30029100</v>
      </c>
      <c r="AD72" s="30">
        <v>36743064</v>
      </c>
      <c r="AE72" s="30">
        <v>60223572</v>
      </c>
      <c r="AF72" s="30">
        <v>34972580</v>
      </c>
      <c r="AG72" s="30">
        <v>0</v>
      </c>
      <c r="AH72" s="30">
        <v>60563676</v>
      </c>
      <c r="AI72" s="30">
        <v>3406071</v>
      </c>
      <c r="AJ72" s="30">
        <v>63969747</v>
      </c>
      <c r="AK72" s="30">
        <v>4568082</v>
      </c>
      <c r="AL72" s="30">
        <v>10255963</v>
      </c>
      <c r="AM72" s="30">
        <v>11658993</v>
      </c>
      <c r="AN72" s="30">
        <v>4087488</v>
      </c>
      <c r="AO72" s="30">
        <v>4028234</v>
      </c>
      <c r="AP72" s="30">
        <v>887935</v>
      </c>
      <c r="AQ72" s="30">
        <v>545281</v>
      </c>
      <c r="AR72" s="30">
        <v>479139</v>
      </c>
      <c r="AS72" s="30">
        <v>64685</v>
      </c>
      <c r="AT72" s="30">
        <v>931</v>
      </c>
      <c r="AU72" s="30" t="s">
        <v>326</v>
      </c>
      <c r="AV72" s="102"/>
      <c r="AW72" s="48">
        <f t="shared" si="37"/>
        <v>9003657</v>
      </c>
      <c r="AX72" s="49">
        <f t="shared" si="38"/>
        <v>12998149</v>
      </c>
      <c r="AY72" s="50">
        <f t="shared" si="39"/>
        <v>1.4436521737778327</v>
      </c>
      <c r="AZ72" s="12"/>
      <c r="BA72" s="48">
        <f t="shared" si="40"/>
        <v>545281</v>
      </c>
      <c r="BB72" s="48">
        <f t="shared" si="41"/>
        <v>12998149</v>
      </c>
      <c r="BC72" s="51">
        <f t="shared" si="42"/>
        <v>23.837524138930203</v>
      </c>
      <c r="BD72" s="12"/>
      <c r="BE72" s="52">
        <f t="shared" si="43"/>
        <v>545281</v>
      </c>
      <c r="BF72" s="48">
        <f t="shared" si="67"/>
        <v>60223572</v>
      </c>
      <c r="BG72" s="48">
        <f t="shared" si="67"/>
        <v>34972580</v>
      </c>
      <c r="BH72" s="48">
        <f t="shared" si="67"/>
        <v>0</v>
      </c>
      <c r="BI72" s="48">
        <f t="shared" si="44"/>
        <v>95196152</v>
      </c>
      <c r="BJ72" s="51">
        <f t="shared" si="45"/>
        <v>174.58182478391876</v>
      </c>
      <c r="BK72" s="12"/>
      <c r="BL72" s="1">
        <f t="shared" si="46"/>
        <v>8115722</v>
      </c>
      <c r="BM72" s="53">
        <f t="shared" si="47"/>
        <v>9003657</v>
      </c>
      <c r="BN72" s="48">
        <f t="shared" si="68"/>
        <v>60223572</v>
      </c>
      <c r="BO72" s="48">
        <f t="shared" si="68"/>
        <v>34972580</v>
      </c>
      <c r="BP72" s="48">
        <f t="shared" si="68"/>
        <v>0</v>
      </c>
      <c r="BQ72" s="48">
        <f t="shared" si="48"/>
        <v>95196152</v>
      </c>
      <c r="BR72" s="12">
        <f t="shared" si="49"/>
        <v>9003657</v>
      </c>
      <c r="BS72" s="54">
        <f t="shared" si="50"/>
        <v>10.573054037931476</v>
      </c>
      <c r="BT72" s="12"/>
      <c r="BU72" s="48">
        <f t="shared" si="51"/>
        <v>9003657</v>
      </c>
      <c r="BV72" s="48">
        <f t="shared" si="52"/>
        <v>49145702</v>
      </c>
      <c r="BW72" s="54">
        <f t="shared" si="53"/>
        <v>5.4584156193422295</v>
      </c>
      <c r="BX72" s="12"/>
      <c r="BY72" s="52">
        <f t="shared" si="54"/>
        <v>545281</v>
      </c>
      <c r="BZ72" s="48">
        <f t="shared" si="55"/>
        <v>49145702</v>
      </c>
      <c r="CA72" s="55">
        <f t="shared" si="56"/>
        <v>90.129129751449256</v>
      </c>
      <c r="CB72" s="12"/>
      <c r="CC72" s="48">
        <f t="shared" si="57"/>
        <v>545281</v>
      </c>
      <c r="CD72" s="48">
        <f t="shared" si="58"/>
        <v>224112167</v>
      </c>
      <c r="CE72" s="55">
        <f t="shared" si="59"/>
        <v>411.00307364459792</v>
      </c>
      <c r="CF72" s="12"/>
      <c r="CG72" s="48">
        <f t="shared" si="60"/>
        <v>9003657</v>
      </c>
      <c r="CH72" s="48">
        <f t="shared" si="61"/>
        <v>8115722</v>
      </c>
      <c r="CI72" s="48">
        <f t="shared" si="62"/>
        <v>224112167</v>
      </c>
      <c r="CJ72" s="55">
        <f t="shared" si="63"/>
        <v>24.89123774928343</v>
      </c>
      <c r="CK72" s="46"/>
      <c r="CL72" s="48">
        <f t="shared" si="64"/>
        <v>9003657</v>
      </c>
      <c r="CM72" s="48">
        <f t="shared" si="64"/>
        <v>8115722</v>
      </c>
      <c r="CN72" s="48">
        <f t="shared" si="65"/>
        <v>224112167</v>
      </c>
      <c r="CO72" s="55">
        <f t="shared" si="66"/>
        <v>24.89123774928343</v>
      </c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  <c r="DZ72" s="47"/>
      <c r="EA72" s="47"/>
      <c r="EB72" s="47"/>
      <c r="EC72" s="47"/>
    </row>
    <row r="73" spans="1:133" s="45" customFormat="1" ht="18" customHeight="1" x14ac:dyDescent="0.2">
      <c r="A73" s="30" t="s">
        <v>63</v>
      </c>
      <c r="B73" s="30">
        <v>1009</v>
      </c>
      <c r="C73" s="30">
        <v>2013</v>
      </c>
      <c r="D73" s="30" t="s">
        <v>64</v>
      </c>
      <c r="E73" s="30">
        <v>386092</v>
      </c>
      <c r="F73" s="30" t="s">
        <v>317</v>
      </c>
      <c r="G73" s="30">
        <v>59421373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701809688</v>
      </c>
      <c r="U73" s="30">
        <v>32732268</v>
      </c>
      <c r="V73" s="30">
        <v>0</v>
      </c>
      <c r="W73" s="30">
        <v>0</v>
      </c>
      <c r="X73" s="30">
        <v>0</v>
      </c>
      <c r="Y73" s="30">
        <v>3760563</v>
      </c>
      <c r="Z73" s="30">
        <v>8292319</v>
      </c>
      <c r="AA73" s="30">
        <v>12052882</v>
      </c>
      <c r="AB73" s="30">
        <v>0</v>
      </c>
      <c r="AC73" s="30">
        <v>28974935</v>
      </c>
      <c r="AD73" s="30">
        <v>30446438</v>
      </c>
      <c r="AE73" s="30">
        <v>55157455</v>
      </c>
      <c r="AF73" s="30">
        <v>36229879</v>
      </c>
      <c r="AG73" s="30">
        <v>103</v>
      </c>
      <c r="AH73" s="30">
        <v>59829818</v>
      </c>
      <c r="AI73" s="30">
        <v>2456929</v>
      </c>
      <c r="AJ73" s="30">
        <v>62286747</v>
      </c>
      <c r="AK73" s="30">
        <v>3850834</v>
      </c>
      <c r="AL73" s="30">
        <v>10806413</v>
      </c>
      <c r="AM73" s="30">
        <v>11562281</v>
      </c>
      <c r="AN73" s="30">
        <v>4213308</v>
      </c>
      <c r="AO73" s="30">
        <v>4138985</v>
      </c>
      <c r="AP73" s="30">
        <v>830169</v>
      </c>
      <c r="AQ73" s="30">
        <v>543918</v>
      </c>
      <c r="AR73" s="30">
        <v>478131</v>
      </c>
      <c r="AS73" s="30">
        <v>64331</v>
      </c>
      <c r="AT73" s="30">
        <v>932</v>
      </c>
      <c r="AU73" s="30" t="s">
        <v>326</v>
      </c>
      <c r="AV73" s="102"/>
      <c r="AW73" s="48">
        <f t="shared" si="37"/>
        <v>9182462</v>
      </c>
      <c r="AX73" s="49">
        <f t="shared" si="38"/>
        <v>12052882</v>
      </c>
      <c r="AY73" s="50">
        <f t="shared" si="39"/>
        <v>1.3125980809939644</v>
      </c>
      <c r="AZ73" s="12"/>
      <c r="BA73" s="48">
        <f t="shared" si="40"/>
        <v>543918</v>
      </c>
      <c r="BB73" s="48">
        <f t="shared" si="41"/>
        <v>12052882</v>
      </c>
      <c r="BC73" s="51">
        <f t="shared" si="42"/>
        <v>22.159373287885305</v>
      </c>
      <c r="BD73" s="12"/>
      <c r="BE73" s="52">
        <f t="shared" si="43"/>
        <v>543918</v>
      </c>
      <c r="BF73" s="48">
        <f t="shared" si="67"/>
        <v>55157455</v>
      </c>
      <c r="BG73" s="48">
        <f t="shared" si="67"/>
        <v>36229879</v>
      </c>
      <c r="BH73" s="48">
        <f t="shared" si="67"/>
        <v>103</v>
      </c>
      <c r="BI73" s="48">
        <f t="shared" si="44"/>
        <v>91387437</v>
      </c>
      <c r="BJ73" s="51">
        <f t="shared" si="45"/>
        <v>168.01693821495152</v>
      </c>
      <c r="BK73" s="12"/>
      <c r="BL73" s="1">
        <f t="shared" si="46"/>
        <v>8352293</v>
      </c>
      <c r="BM73" s="53">
        <f t="shared" si="47"/>
        <v>9182462</v>
      </c>
      <c r="BN73" s="48">
        <f t="shared" si="68"/>
        <v>55157455</v>
      </c>
      <c r="BO73" s="48">
        <f t="shared" si="68"/>
        <v>36229879</v>
      </c>
      <c r="BP73" s="48">
        <f t="shared" si="68"/>
        <v>103</v>
      </c>
      <c r="BQ73" s="48">
        <f t="shared" si="48"/>
        <v>91387437</v>
      </c>
      <c r="BR73" s="12">
        <f t="shared" si="49"/>
        <v>9182462</v>
      </c>
      <c r="BS73" s="54">
        <f t="shared" si="50"/>
        <v>9.9523893483033206</v>
      </c>
      <c r="BT73" s="12"/>
      <c r="BU73" s="48">
        <f t="shared" si="51"/>
        <v>9182462</v>
      </c>
      <c r="BV73" s="48">
        <f t="shared" si="52"/>
        <v>47629500</v>
      </c>
      <c r="BW73" s="54">
        <f t="shared" si="53"/>
        <v>5.1870075803199622</v>
      </c>
      <c r="BX73" s="12"/>
      <c r="BY73" s="52">
        <f t="shared" si="54"/>
        <v>543918</v>
      </c>
      <c r="BZ73" s="48">
        <f t="shared" si="55"/>
        <v>47629500</v>
      </c>
      <c r="CA73" s="55">
        <f t="shared" si="56"/>
        <v>87.567427443107235</v>
      </c>
      <c r="CB73" s="12"/>
      <c r="CC73" s="48">
        <f t="shared" si="57"/>
        <v>543918</v>
      </c>
      <c r="CD73" s="48">
        <f t="shared" si="58"/>
        <v>210491192</v>
      </c>
      <c r="CE73" s="55">
        <f t="shared" si="59"/>
        <v>386.99067138796659</v>
      </c>
      <c r="CF73" s="12"/>
      <c r="CG73" s="48">
        <f t="shared" si="60"/>
        <v>9182462</v>
      </c>
      <c r="CH73" s="48">
        <f t="shared" si="61"/>
        <v>8352293</v>
      </c>
      <c r="CI73" s="48">
        <f t="shared" si="62"/>
        <v>210491192</v>
      </c>
      <c r="CJ73" s="55">
        <f t="shared" si="63"/>
        <v>22.923175941267168</v>
      </c>
      <c r="CK73" s="46"/>
      <c r="CL73" s="48">
        <f t="shared" si="64"/>
        <v>9182462</v>
      </c>
      <c r="CM73" s="48">
        <f t="shared" si="64"/>
        <v>8352293</v>
      </c>
      <c r="CN73" s="48">
        <f t="shared" si="65"/>
        <v>210491192</v>
      </c>
      <c r="CO73" s="55">
        <f t="shared" si="66"/>
        <v>22.923175941267168</v>
      </c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6"/>
      <c r="DE73" s="46"/>
      <c r="DF73" s="46"/>
      <c r="DG73" s="46"/>
      <c r="DH73" s="46"/>
      <c r="DI73" s="46"/>
      <c r="DJ73" s="46"/>
      <c r="DK73" s="46"/>
      <c r="DL73" s="47"/>
      <c r="DM73" s="47"/>
      <c r="DN73" s="47"/>
      <c r="DO73" s="47"/>
      <c r="DP73" s="47"/>
      <c r="DQ73" s="47"/>
      <c r="DR73" s="47"/>
      <c r="DS73" s="47"/>
      <c r="DT73" s="47"/>
      <c r="DU73" s="47"/>
      <c r="DV73" s="47"/>
      <c r="DW73" s="47"/>
      <c r="DX73" s="47"/>
      <c r="DY73" s="47"/>
      <c r="DZ73" s="47"/>
      <c r="EA73" s="47"/>
      <c r="EB73" s="47"/>
      <c r="EC73" s="47"/>
    </row>
    <row r="74" spans="1:133" s="45" customFormat="1" ht="18" customHeight="1" x14ac:dyDescent="0.2">
      <c r="A74" s="30" t="s">
        <v>63</v>
      </c>
      <c r="B74" s="30">
        <v>1009</v>
      </c>
      <c r="C74" s="30">
        <v>2012</v>
      </c>
      <c r="D74" s="58" t="s">
        <v>64</v>
      </c>
      <c r="E74" s="30">
        <v>386092</v>
      </c>
      <c r="F74" s="30" t="s">
        <v>317</v>
      </c>
      <c r="G74" s="30">
        <v>51609498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707969429</v>
      </c>
      <c r="U74" s="30">
        <v>1510958</v>
      </c>
      <c r="V74" s="30">
        <v>0</v>
      </c>
      <c r="W74" s="30">
        <v>0</v>
      </c>
      <c r="X74" s="30">
        <v>0</v>
      </c>
      <c r="Y74" s="30">
        <v>3783448</v>
      </c>
      <c r="Z74" s="30">
        <v>7705985</v>
      </c>
      <c r="AA74" s="30">
        <v>11489433</v>
      </c>
      <c r="AB74" s="30">
        <v>0</v>
      </c>
      <c r="AC74" s="30">
        <v>25412249</v>
      </c>
      <c r="AD74" s="30">
        <v>26197249</v>
      </c>
      <c r="AE74" s="30">
        <v>58671482</v>
      </c>
      <c r="AF74" s="30">
        <v>37028377</v>
      </c>
      <c r="AG74" s="30">
        <v>1902</v>
      </c>
      <c r="AH74" s="30">
        <v>64202618</v>
      </c>
      <c r="AI74" s="30">
        <v>2435576</v>
      </c>
      <c r="AJ74" s="30">
        <v>66638194</v>
      </c>
      <c r="AK74" s="30">
        <v>4091893</v>
      </c>
      <c r="AL74" s="30">
        <v>14005103</v>
      </c>
      <c r="AM74" s="30">
        <v>11378624</v>
      </c>
      <c r="AN74" s="30">
        <v>4356800</v>
      </c>
      <c r="AO74" s="30">
        <v>4228709</v>
      </c>
      <c r="AP74" s="30">
        <v>861445</v>
      </c>
      <c r="AQ74" s="30">
        <v>546795</v>
      </c>
      <c r="AR74" s="30">
        <v>481020</v>
      </c>
      <c r="AS74" s="30">
        <v>64309</v>
      </c>
      <c r="AT74" s="30">
        <v>942</v>
      </c>
      <c r="AU74" s="30" t="s">
        <v>326</v>
      </c>
      <c r="AV74" s="102"/>
      <c r="AW74" s="48">
        <f t="shared" si="37"/>
        <v>9446954</v>
      </c>
      <c r="AX74" s="49">
        <f t="shared" si="38"/>
        <v>11489433</v>
      </c>
      <c r="AY74" s="50">
        <f t="shared" si="39"/>
        <v>1.2162050328603273</v>
      </c>
      <c r="AZ74" s="12"/>
      <c r="BA74" s="48">
        <f t="shared" si="40"/>
        <v>546795</v>
      </c>
      <c r="BB74" s="48">
        <f t="shared" si="41"/>
        <v>11489433</v>
      </c>
      <c r="BC74" s="51">
        <f t="shared" si="42"/>
        <v>21.012322716923162</v>
      </c>
      <c r="BD74" s="12"/>
      <c r="BE74" s="52">
        <f t="shared" si="43"/>
        <v>546795</v>
      </c>
      <c r="BF74" s="48">
        <f t="shared" si="67"/>
        <v>58671482</v>
      </c>
      <c r="BG74" s="48">
        <f t="shared" si="67"/>
        <v>37028377</v>
      </c>
      <c r="BH74" s="48">
        <f t="shared" si="67"/>
        <v>1902</v>
      </c>
      <c r="BI74" s="48">
        <f t="shared" si="44"/>
        <v>95701761</v>
      </c>
      <c r="BJ74" s="51">
        <f t="shared" si="45"/>
        <v>175.02310920911859</v>
      </c>
      <c r="BK74" s="12"/>
      <c r="BL74" s="1">
        <f t="shared" si="46"/>
        <v>8585509</v>
      </c>
      <c r="BM74" s="53">
        <f t="shared" si="47"/>
        <v>9446954</v>
      </c>
      <c r="BN74" s="48">
        <f t="shared" si="68"/>
        <v>58671482</v>
      </c>
      <c r="BO74" s="48">
        <f t="shared" si="68"/>
        <v>37028377</v>
      </c>
      <c r="BP74" s="48">
        <f t="shared" si="68"/>
        <v>1902</v>
      </c>
      <c r="BQ74" s="48">
        <f t="shared" si="48"/>
        <v>95701761</v>
      </c>
      <c r="BR74" s="12">
        <f t="shared" si="49"/>
        <v>9446954</v>
      </c>
      <c r="BS74" s="54">
        <f t="shared" si="50"/>
        <v>10.130435799729733</v>
      </c>
      <c r="BT74" s="12"/>
      <c r="BU74" s="48">
        <f t="shared" si="51"/>
        <v>9446954</v>
      </c>
      <c r="BV74" s="48">
        <f t="shared" si="52"/>
        <v>48541198</v>
      </c>
      <c r="BW74" s="54">
        <f t="shared" si="53"/>
        <v>5.1382909242492341</v>
      </c>
      <c r="BX74" s="12"/>
      <c r="BY74" s="52">
        <f t="shared" si="54"/>
        <v>546795</v>
      </c>
      <c r="BZ74" s="48">
        <f t="shared" si="55"/>
        <v>48541198</v>
      </c>
      <c r="CA74" s="55">
        <f t="shared" si="56"/>
        <v>88.77403414442341</v>
      </c>
      <c r="CB74" s="12"/>
      <c r="CC74" s="48">
        <f t="shared" si="57"/>
        <v>546795</v>
      </c>
      <c r="CD74" s="48">
        <f t="shared" si="58"/>
        <v>207341890</v>
      </c>
      <c r="CE74" s="55">
        <f t="shared" si="59"/>
        <v>379.19492680072057</v>
      </c>
      <c r="CF74" s="12"/>
      <c r="CG74" s="48">
        <f t="shared" si="60"/>
        <v>9446954</v>
      </c>
      <c r="CH74" s="48">
        <f t="shared" si="61"/>
        <v>8585509</v>
      </c>
      <c r="CI74" s="48">
        <f t="shared" si="62"/>
        <v>207341890</v>
      </c>
      <c r="CJ74" s="55">
        <f t="shared" si="63"/>
        <v>21.948015201513631</v>
      </c>
      <c r="CK74" s="46"/>
      <c r="CL74" s="48">
        <f t="shared" si="64"/>
        <v>9446954</v>
      </c>
      <c r="CM74" s="48">
        <f t="shared" si="64"/>
        <v>8585509</v>
      </c>
      <c r="CN74" s="48">
        <f t="shared" si="65"/>
        <v>207341890</v>
      </c>
      <c r="CO74" s="55">
        <f t="shared" si="66"/>
        <v>21.948015201513631</v>
      </c>
      <c r="CP74" s="46"/>
      <c r="CQ74" s="46"/>
      <c r="CR74" s="46"/>
      <c r="CS74" s="46"/>
      <c r="CT74" s="46"/>
      <c r="CU74" s="46"/>
      <c r="CV74" s="46"/>
      <c r="CW74" s="46"/>
      <c r="CX74" s="46"/>
      <c r="CY74" s="46"/>
      <c r="CZ74" s="46"/>
      <c r="DA74" s="46"/>
      <c r="DB74" s="46"/>
      <c r="DC74" s="46"/>
      <c r="DD74" s="46"/>
      <c r="DE74" s="46"/>
      <c r="DF74" s="46"/>
      <c r="DG74" s="46"/>
      <c r="DH74" s="46"/>
      <c r="DI74" s="46"/>
      <c r="DJ74" s="46"/>
      <c r="DK74" s="46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7"/>
      <c r="EB74" s="47"/>
      <c r="EC74" s="47"/>
    </row>
    <row r="75" spans="1:133" s="45" customFormat="1" ht="18" customHeight="1" x14ac:dyDescent="0.2">
      <c r="A75" s="30" t="s">
        <v>63</v>
      </c>
      <c r="B75" s="30">
        <v>1009</v>
      </c>
      <c r="C75" s="30">
        <v>2011</v>
      </c>
      <c r="D75" s="30" t="s">
        <v>64</v>
      </c>
      <c r="E75" s="30">
        <v>386092</v>
      </c>
      <c r="F75" s="30" t="s">
        <v>317</v>
      </c>
      <c r="G75" s="30">
        <v>58740977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768303164</v>
      </c>
      <c r="U75" s="30">
        <v>-55323700</v>
      </c>
      <c r="V75" s="30">
        <v>0</v>
      </c>
      <c r="W75" s="30">
        <v>0</v>
      </c>
      <c r="X75" s="30">
        <v>0</v>
      </c>
      <c r="Y75" s="30">
        <v>5182670</v>
      </c>
      <c r="Z75" s="30">
        <v>8099931</v>
      </c>
      <c r="AA75" s="30">
        <v>13282601</v>
      </c>
      <c r="AB75" s="30">
        <v>0</v>
      </c>
      <c r="AC75" s="30">
        <v>25662654</v>
      </c>
      <c r="AD75" s="30">
        <v>33078323</v>
      </c>
      <c r="AE75" s="30">
        <v>58346967</v>
      </c>
      <c r="AF75" s="30">
        <v>31839535</v>
      </c>
      <c r="AG75" s="30">
        <v>1666</v>
      </c>
      <c r="AH75" s="30">
        <v>55399553</v>
      </c>
      <c r="AI75" s="30">
        <v>2678402</v>
      </c>
      <c r="AJ75" s="30">
        <v>58077955</v>
      </c>
      <c r="AK75" s="30">
        <v>1503793</v>
      </c>
      <c r="AL75" s="30">
        <v>17013684</v>
      </c>
      <c r="AM75" s="30">
        <v>12148571</v>
      </c>
      <c r="AN75" s="30">
        <v>4479428</v>
      </c>
      <c r="AO75" s="30">
        <v>4252793</v>
      </c>
      <c r="AP75" s="30">
        <v>903471</v>
      </c>
      <c r="AQ75" s="30">
        <v>547762</v>
      </c>
      <c r="AR75" s="30">
        <v>481957</v>
      </c>
      <c r="AS75" s="30">
        <v>64332</v>
      </c>
      <c r="AT75" s="30">
        <v>950</v>
      </c>
      <c r="AU75" s="30" t="s">
        <v>326</v>
      </c>
      <c r="AV75" s="102"/>
      <c r="AW75" s="48">
        <f t="shared" si="37"/>
        <v>9635692</v>
      </c>
      <c r="AX75" s="49">
        <f t="shared" si="38"/>
        <v>13282601</v>
      </c>
      <c r="AY75" s="50">
        <f t="shared" si="39"/>
        <v>1.3784792000408481</v>
      </c>
      <c r="AZ75" s="12"/>
      <c r="BA75" s="48">
        <f t="shared" si="40"/>
        <v>547762</v>
      </c>
      <c r="BB75" s="48">
        <f t="shared" si="41"/>
        <v>13282601</v>
      </c>
      <c r="BC75" s="51">
        <f t="shared" si="42"/>
        <v>24.248854429478495</v>
      </c>
      <c r="BD75" s="12"/>
      <c r="BE75" s="52">
        <f t="shared" si="43"/>
        <v>547762</v>
      </c>
      <c r="BF75" s="48">
        <f t="shared" si="67"/>
        <v>58346967</v>
      </c>
      <c r="BG75" s="48">
        <f t="shared" si="67"/>
        <v>31839535</v>
      </c>
      <c r="BH75" s="48">
        <f t="shared" si="67"/>
        <v>1666</v>
      </c>
      <c r="BI75" s="48">
        <f t="shared" si="44"/>
        <v>90188168</v>
      </c>
      <c r="BJ75" s="51">
        <f t="shared" si="45"/>
        <v>164.64845681153494</v>
      </c>
      <c r="BK75" s="12"/>
      <c r="BL75" s="1">
        <f t="shared" si="46"/>
        <v>8732221</v>
      </c>
      <c r="BM75" s="53">
        <f t="shared" si="47"/>
        <v>9635692</v>
      </c>
      <c r="BN75" s="48">
        <f t="shared" si="68"/>
        <v>58346967</v>
      </c>
      <c r="BO75" s="48">
        <f t="shared" si="68"/>
        <v>31839535</v>
      </c>
      <c r="BP75" s="48">
        <f t="shared" si="68"/>
        <v>1666</v>
      </c>
      <c r="BQ75" s="48">
        <f t="shared" si="48"/>
        <v>90188168</v>
      </c>
      <c r="BR75" s="12">
        <f t="shared" si="49"/>
        <v>9635692</v>
      </c>
      <c r="BS75" s="54">
        <f t="shared" si="50"/>
        <v>9.3598018699642953</v>
      </c>
      <c r="BT75" s="12"/>
      <c r="BU75" s="48">
        <f t="shared" si="51"/>
        <v>9635692</v>
      </c>
      <c r="BV75" s="48">
        <f t="shared" si="52"/>
        <v>39560478</v>
      </c>
      <c r="BW75" s="54">
        <f t="shared" si="53"/>
        <v>4.1056187765237828</v>
      </c>
      <c r="BX75" s="12"/>
      <c r="BY75" s="52">
        <f t="shared" si="54"/>
        <v>547762</v>
      </c>
      <c r="BZ75" s="48">
        <f t="shared" si="55"/>
        <v>39560478</v>
      </c>
      <c r="CA75" s="55">
        <f t="shared" si="56"/>
        <v>72.22201978231422</v>
      </c>
      <c r="CB75" s="12"/>
      <c r="CC75" s="48">
        <f t="shared" si="57"/>
        <v>547762</v>
      </c>
      <c r="CD75" s="48">
        <f t="shared" si="58"/>
        <v>201772224</v>
      </c>
      <c r="CE75" s="55">
        <f t="shared" si="59"/>
        <v>368.35746911980021</v>
      </c>
      <c r="CF75" s="12"/>
      <c r="CG75" s="48">
        <f t="shared" si="60"/>
        <v>9635692</v>
      </c>
      <c r="CH75" s="48">
        <f t="shared" si="61"/>
        <v>8732221</v>
      </c>
      <c r="CI75" s="48">
        <f t="shared" si="62"/>
        <v>201772224</v>
      </c>
      <c r="CJ75" s="55">
        <f t="shared" si="63"/>
        <v>20.940086503387615</v>
      </c>
      <c r="CK75" s="46"/>
      <c r="CL75" s="48">
        <f t="shared" si="64"/>
        <v>9635692</v>
      </c>
      <c r="CM75" s="48">
        <f t="shared" si="64"/>
        <v>8732221</v>
      </c>
      <c r="CN75" s="48">
        <f t="shared" si="65"/>
        <v>201772224</v>
      </c>
      <c r="CO75" s="55">
        <f t="shared" si="66"/>
        <v>20.940086503387615</v>
      </c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6"/>
      <c r="DE75" s="46"/>
      <c r="DF75" s="46"/>
      <c r="DG75" s="46"/>
      <c r="DH75" s="46"/>
      <c r="DI75" s="46"/>
      <c r="DJ75" s="46"/>
      <c r="DK75" s="46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7"/>
      <c r="EB75" s="47"/>
      <c r="EC75" s="47"/>
    </row>
    <row r="76" spans="1:133" s="45" customFormat="1" ht="18" customHeight="1" x14ac:dyDescent="0.2">
      <c r="A76" s="30" t="s">
        <v>63</v>
      </c>
      <c r="B76" s="30">
        <v>1009</v>
      </c>
      <c r="C76" s="30">
        <v>2010</v>
      </c>
      <c r="D76" s="30" t="s">
        <v>64</v>
      </c>
      <c r="E76" s="30">
        <v>386092</v>
      </c>
      <c r="F76" s="30" t="s">
        <v>317</v>
      </c>
      <c r="G76" s="30">
        <v>49447143</v>
      </c>
      <c r="H76" s="30">
        <v>14581</v>
      </c>
      <c r="I76" s="30">
        <v>375000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940850804</v>
      </c>
      <c r="U76" s="30">
        <v>-108020888</v>
      </c>
      <c r="V76" s="30">
        <v>14581</v>
      </c>
      <c r="W76" s="30">
        <v>375000</v>
      </c>
      <c r="X76" s="30">
        <v>389581</v>
      </c>
      <c r="Y76" s="30">
        <v>3610579</v>
      </c>
      <c r="Z76" s="30">
        <v>8548522</v>
      </c>
      <c r="AA76" s="30">
        <v>12159101</v>
      </c>
      <c r="AB76" s="30">
        <v>0</v>
      </c>
      <c r="AC76" s="30">
        <v>25754419</v>
      </c>
      <c r="AD76" s="30">
        <v>23692724</v>
      </c>
      <c r="AE76" s="30">
        <v>55999787</v>
      </c>
      <c r="AF76" s="30">
        <v>25219262</v>
      </c>
      <c r="AG76" s="30">
        <v>1392000</v>
      </c>
      <c r="AH76" s="30">
        <v>50343094</v>
      </c>
      <c r="AI76" s="30">
        <v>2349619</v>
      </c>
      <c r="AJ76" s="30">
        <v>52692713</v>
      </c>
      <c r="AK76" s="30">
        <v>2329051</v>
      </c>
      <c r="AL76" s="30">
        <v>14418942</v>
      </c>
      <c r="AM76" s="30">
        <v>13103533</v>
      </c>
      <c r="AN76" s="30">
        <v>4691475</v>
      </c>
      <c r="AO76" s="30">
        <v>4447838</v>
      </c>
      <c r="AP76" s="30">
        <v>996815</v>
      </c>
      <c r="AQ76" s="30">
        <v>547400</v>
      </c>
      <c r="AR76" s="30">
        <v>481713</v>
      </c>
      <c r="AS76" s="30">
        <v>64214</v>
      </c>
      <c r="AT76" s="30">
        <v>950</v>
      </c>
      <c r="AU76" s="30" t="s">
        <v>326</v>
      </c>
      <c r="AV76" s="102"/>
      <c r="AW76" s="48">
        <f t="shared" si="37"/>
        <v>10136128</v>
      </c>
      <c r="AX76" s="49">
        <f t="shared" si="38"/>
        <v>12159101</v>
      </c>
      <c r="AY76" s="50">
        <f t="shared" si="39"/>
        <v>1.1995804512334494</v>
      </c>
      <c r="AZ76" s="12"/>
      <c r="BA76" s="48">
        <f t="shared" si="40"/>
        <v>547400</v>
      </c>
      <c r="BB76" s="48">
        <f t="shared" si="41"/>
        <v>12159101</v>
      </c>
      <c r="BC76" s="51">
        <f t="shared" si="42"/>
        <v>22.212460723419802</v>
      </c>
      <c r="BD76" s="12"/>
      <c r="BE76" s="52">
        <f t="shared" si="43"/>
        <v>547400</v>
      </c>
      <c r="BF76" s="48">
        <f t="shared" si="67"/>
        <v>55999787</v>
      </c>
      <c r="BG76" s="48">
        <f t="shared" si="67"/>
        <v>25219262</v>
      </c>
      <c r="BH76" s="48">
        <f t="shared" si="67"/>
        <v>1392000</v>
      </c>
      <c r="BI76" s="48">
        <f t="shared" si="44"/>
        <v>82611049</v>
      </c>
      <c r="BJ76" s="51">
        <f t="shared" si="45"/>
        <v>150.91532517354767</v>
      </c>
      <c r="BK76" s="12"/>
      <c r="BL76" s="1">
        <f t="shared" si="46"/>
        <v>9139313</v>
      </c>
      <c r="BM76" s="53">
        <f t="shared" si="47"/>
        <v>10136128</v>
      </c>
      <c r="BN76" s="48">
        <f t="shared" si="68"/>
        <v>55999787</v>
      </c>
      <c r="BO76" s="48">
        <f t="shared" si="68"/>
        <v>25219262</v>
      </c>
      <c r="BP76" s="48">
        <f t="shared" si="68"/>
        <v>1392000</v>
      </c>
      <c r="BQ76" s="48">
        <f t="shared" si="48"/>
        <v>82611049</v>
      </c>
      <c r="BR76" s="12">
        <f t="shared" si="49"/>
        <v>10136128</v>
      </c>
      <c r="BS76" s="54">
        <f t="shared" si="50"/>
        <v>8.1501584234137532</v>
      </c>
      <c r="BT76" s="12"/>
      <c r="BU76" s="48">
        <f t="shared" si="51"/>
        <v>10136128</v>
      </c>
      <c r="BV76" s="48">
        <f t="shared" si="52"/>
        <v>35944720</v>
      </c>
      <c r="BW76" s="54">
        <f t="shared" si="53"/>
        <v>3.5461983116235314</v>
      </c>
      <c r="BX76" s="12"/>
      <c r="BY76" s="52">
        <f t="shared" si="54"/>
        <v>547400</v>
      </c>
      <c r="BZ76" s="48">
        <f t="shared" si="55"/>
        <v>35944720</v>
      </c>
      <c r="CA76" s="55">
        <f t="shared" si="56"/>
        <v>65.664450127877231</v>
      </c>
      <c r="CB76" s="12"/>
      <c r="CC76" s="48">
        <f t="shared" si="57"/>
        <v>547400</v>
      </c>
      <c r="CD76" s="48">
        <f t="shared" si="58"/>
        <v>180162013</v>
      </c>
      <c r="CE76" s="55">
        <f t="shared" si="59"/>
        <v>329.12315126050419</v>
      </c>
      <c r="CF76" s="12"/>
      <c r="CG76" s="48">
        <f t="shared" si="60"/>
        <v>10136128</v>
      </c>
      <c r="CH76" s="48">
        <f t="shared" si="61"/>
        <v>9139313</v>
      </c>
      <c r="CI76" s="48">
        <f t="shared" si="62"/>
        <v>180162013</v>
      </c>
      <c r="CJ76" s="55">
        <f t="shared" si="63"/>
        <v>17.774244070319554</v>
      </c>
      <c r="CK76" s="46"/>
      <c r="CL76" s="48">
        <f t="shared" si="64"/>
        <v>10136128</v>
      </c>
      <c r="CM76" s="48">
        <f t="shared" si="64"/>
        <v>9139313</v>
      </c>
      <c r="CN76" s="48">
        <f t="shared" si="65"/>
        <v>180551594</v>
      </c>
      <c r="CO76" s="55">
        <f t="shared" si="66"/>
        <v>17.812678963801563</v>
      </c>
      <c r="CP76" s="46"/>
      <c r="CQ76" s="46"/>
      <c r="CR76" s="46"/>
      <c r="CS76" s="46"/>
      <c r="CT76" s="46"/>
      <c r="CU76" s="46"/>
      <c r="CV76" s="46"/>
      <c r="CW76" s="46"/>
      <c r="CX76" s="46"/>
      <c r="CY76" s="46"/>
      <c r="CZ76" s="46"/>
      <c r="DA76" s="46"/>
      <c r="DB76" s="46"/>
      <c r="DC76" s="46"/>
      <c r="DD76" s="46"/>
      <c r="DE76" s="46"/>
      <c r="DF76" s="46"/>
      <c r="DG76" s="46"/>
      <c r="DH76" s="46"/>
      <c r="DI76" s="46"/>
      <c r="DJ76" s="46"/>
      <c r="DK76" s="46"/>
      <c r="DL76" s="47"/>
      <c r="DM76" s="47"/>
      <c r="DN76" s="47"/>
      <c r="DO76" s="47"/>
      <c r="DP76" s="47"/>
      <c r="DQ76" s="47"/>
      <c r="DR76" s="47"/>
      <c r="DS76" s="47"/>
      <c r="DT76" s="47"/>
      <c r="DU76" s="47"/>
      <c r="DV76" s="47"/>
      <c r="DW76" s="47"/>
      <c r="DX76" s="47"/>
      <c r="DY76" s="47"/>
      <c r="DZ76" s="47"/>
      <c r="EA76" s="47"/>
      <c r="EB76" s="47"/>
      <c r="EC76" s="47"/>
    </row>
    <row r="77" spans="1:133" s="45" customFormat="1" ht="18" customHeight="1" x14ac:dyDescent="0.2">
      <c r="A77" s="30" t="s">
        <v>63</v>
      </c>
      <c r="B77" s="30">
        <v>1009</v>
      </c>
      <c r="C77" s="30">
        <v>2009</v>
      </c>
      <c r="D77" s="30" t="s">
        <v>64</v>
      </c>
      <c r="E77" s="30">
        <v>386092</v>
      </c>
      <c r="F77" s="30" t="s">
        <v>317</v>
      </c>
      <c r="G77" s="30">
        <v>41515007</v>
      </c>
      <c r="H77" s="30">
        <v>57642</v>
      </c>
      <c r="I77" s="30">
        <v>84738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930541477</v>
      </c>
      <c r="U77" s="30">
        <v>-154540129</v>
      </c>
      <c r="V77" s="30">
        <v>57642</v>
      </c>
      <c r="W77" s="30">
        <v>84738</v>
      </c>
      <c r="X77" s="30">
        <v>142380</v>
      </c>
      <c r="Y77" s="30">
        <v>3337741</v>
      </c>
      <c r="Z77" s="30">
        <v>6060981</v>
      </c>
      <c r="AA77" s="30">
        <v>9398722</v>
      </c>
      <c r="AB77" s="30">
        <v>0</v>
      </c>
      <c r="AC77" s="30">
        <v>22871438</v>
      </c>
      <c r="AD77" s="30">
        <v>18643569</v>
      </c>
      <c r="AE77" s="30">
        <v>51598051</v>
      </c>
      <c r="AF77" s="30">
        <v>23368116</v>
      </c>
      <c r="AG77" s="30">
        <v>1258957</v>
      </c>
      <c r="AH77" s="30">
        <v>50297488</v>
      </c>
      <c r="AI77" s="30">
        <v>1542634</v>
      </c>
      <c r="AJ77" s="30">
        <v>51840122</v>
      </c>
      <c r="AK77" s="30">
        <v>2317355</v>
      </c>
      <c r="AL77" s="30">
        <v>12246672</v>
      </c>
      <c r="AM77" s="30">
        <v>12458413</v>
      </c>
      <c r="AN77" s="30">
        <v>4280494</v>
      </c>
      <c r="AO77" s="30">
        <v>4368162</v>
      </c>
      <c r="AP77" s="30">
        <v>961663</v>
      </c>
      <c r="AQ77" s="30">
        <v>546236</v>
      </c>
      <c r="AR77" s="30">
        <v>480740</v>
      </c>
      <c r="AS77" s="30">
        <v>64010</v>
      </c>
      <c r="AT77" s="30">
        <v>965</v>
      </c>
      <c r="AU77" s="30" t="s">
        <v>326</v>
      </c>
      <c r="AV77" s="102"/>
      <c r="AW77" s="48">
        <f t="shared" si="37"/>
        <v>9610319</v>
      </c>
      <c r="AX77" s="49">
        <f t="shared" si="38"/>
        <v>9398722</v>
      </c>
      <c r="AY77" s="50">
        <f t="shared" si="39"/>
        <v>0.97798231255382884</v>
      </c>
      <c r="AZ77" s="12"/>
      <c r="BA77" s="48">
        <f t="shared" si="40"/>
        <v>546236</v>
      </c>
      <c r="BB77" s="48">
        <f t="shared" si="41"/>
        <v>9398722</v>
      </c>
      <c r="BC77" s="51">
        <f t="shared" si="42"/>
        <v>17.20633938444189</v>
      </c>
      <c r="BD77" s="12"/>
      <c r="BE77" s="52">
        <f t="shared" si="43"/>
        <v>546236</v>
      </c>
      <c r="BF77" s="48">
        <f t="shared" si="67"/>
        <v>51598051</v>
      </c>
      <c r="BG77" s="48">
        <f t="shared" si="67"/>
        <v>23368116</v>
      </c>
      <c r="BH77" s="48">
        <f t="shared" si="67"/>
        <v>1258957</v>
      </c>
      <c r="BI77" s="48">
        <f t="shared" si="44"/>
        <v>76225124</v>
      </c>
      <c r="BJ77" s="51">
        <f t="shared" si="45"/>
        <v>139.54613756691248</v>
      </c>
      <c r="BK77" s="12"/>
      <c r="BL77" s="1">
        <f t="shared" si="46"/>
        <v>8648656</v>
      </c>
      <c r="BM77" s="53">
        <f t="shared" si="47"/>
        <v>9610319</v>
      </c>
      <c r="BN77" s="48">
        <f t="shared" si="68"/>
        <v>51598051</v>
      </c>
      <c r="BO77" s="48">
        <f t="shared" si="68"/>
        <v>23368116</v>
      </c>
      <c r="BP77" s="48">
        <f t="shared" si="68"/>
        <v>1258957</v>
      </c>
      <c r="BQ77" s="48">
        <f t="shared" si="48"/>
        <v>76225124</v>
      </c>
      <c r="BR77" s="12">
        <f t="shared" si="49"/>
        <v>9610319</v>
      </c>
      <c r="BS77" s="54">
        <f t="shared" si="50"/>
        <v>7.9315914487333874</v>
      </c>
      <c r="BT77" s="12"/>
      <c r="BU77" s="48">
        <f t="shared" si="51"/>
        <v>9610319</v>
      </c>
      <c r="BV77" s="48">
        <f t="shared" si="52"/>
        <v>37276095</v>
      </c>
      <c r="BW77" s="54">
        <f t="shared" si="53"/>
        <v>3.8787573024370992</v>
      </c>
      <c r="BX77" s="12"/>
      <c r="BY77" s="52">
        <f t="shared" si="54"/>
        <v>546236</v>
      </c>
      <c r="BZ77" s="48">
        <f t="shared" si="55"/>
        <v>37276095</v>
      </c>
      <c r="CA77" s="55">
        <f t="shared" si="56"/>
        <v>68.241739834064404</v>
      </c>
      <c r="CB77" s="12"/>
      <c r="CC77" s="48">
        <f t="shared" si="57"/>
        <v>546236</v>
      </c>
      <c r="CD77" s="48">
        <f t="shared" si="58"/>
        <v>164414948</v>
      </c>
      <c r="CE77" s="55">
        <f t="shared" si="59"/>
        <v>300.99617747640212</v>
      </c>
      <c r="CF77" s="12"/>
      <c r="CG77" s="48">
        <f t="shared" si="60"/>
        <v>9610319</v>
      </c>
      <c r="CH77" s="48">
        <f t="shared" si="61"/>
        <v>8648656</v>
      </c>
      <c r="CI77" s="48">
        <f t="shared" si="62"/>
        <v>164414948</v>
      </c>
      <c r="CJ77" s="55">
        <f t="shared" si="63"/>
        <v>17.108167585279947</v>
      </c>
      <c r="CK77" s="46"/>
      <c r="CL77" s="48">
        <f t="shared" si="64"/>
        <v>9610319</v>
      </c>
      <c r="CM77" s="48">
        <f t="shared" si="64"/>
        <v>8648656</v>
      </c>
      <c r="CN77" s="48">
        <f t="shared" si="65"/>
        <v>164557328</v>
      </c>
      <c r="CO77" s="55">
        <f t="shared" si="66"/>
        <v>17.12298291034876</v>
      </c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7"/>
      <c r="DM77" s="47"/>
      <c r="DN77" s="47"/>
      <c r="DO77" s="47"/>
      <c r="DP77" s="47"/>
      <c r="DQ77" s="47"/>
      <c r="DR77" s="47"/>
      <c r="DS77" s="47"/>
      <c r="DT77" s="47"/>
      <c r="DU77" s="47"/>
      <c r="DV77" s="47"/>
      <c r="DW77" s="47"/>
      <c r="DX77" s="47"/>
      <c r="DY77" s="47"/>
      <c r="DZ77" s="47"/>
      <c r="EA77" s="47"/>
      <c r="EB77" s="47"/>
      <c r="EC77" s="47"/>
    </row>
    <row r="78" spans="1:133" s="45" customFormat="1" ht="18" customHeight="1" x14ac:dyDescent="0.2">
      <c r="A78" s="30" t="s">
        <v>63</v>
      </c>
      <c r="B78" s="30">
        <v>1009</v>
      </c>
      <c r="C78" s="30">
        <v>2008</v>
      </c>
      <c r="D78" s="30" t="s">
        <v>64</v>
      </c>
      <c r="E78" s="30">
        <v>386092</v>
      </c>
      <c r="F78" s="30" t="s">
        <v>317</v>
      </c>
      <c r="G78" s="30">
        <v>39308678</v>
      </c>
      <c r="H78" s="30">
        <v>373824</v>
      </c>
      <c r="I78" s="30">
        <v>54013</v>
      </c>
      <c r="J78" s="30">
        <v>128371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1179169848</v>
      </c>
      <c r="U78" s="30">
        <v>-6133626</v>
      </c>
      <c r="V78" s="30">
        <v>373824</v>
      </c>
      <c r="W78" s="30">
        <v>54013</v>
      </c>
      <c r="X78" s="30">
        <v>427837</v>
      </c>
      <c r="Y78" s="30">
        <v>3013960</v>
      </c>
      <c r="Z78" s="30">
        <v>6112594</v>
      </c>
      <c r="AA78" s="30">
        <v>9126554</v>
      </c>
      <c r="AB78" s="30">
        <v>0</v>
      </c>
      <c r="AC78" s="30">
        <v>26763790</v>
      </c>
      <c r="AD78" s="30">
        <v>12544888</v>
      </c>
      <c r="AE78" s="30">
        <v>49860865</v>
      </c>
      <c r="AF78" s="30">
        <v>21996142</v>
      </c>
      <c r="AG78" s="30">
        <v>1318364</v>
      </c>
      <c r="AH78" s="30">
        <v>49089946</v>
      </c>
      <c r="AI78" s="30">
        <v>-487217</v>
      </c>
      <c r="AJ78" s="30">
        <v>48602729</v>
      </c>
      <c r="AK78" s="30">
        <v>2213617</v>
      </c>
      <c r="AL78" s="30">
        <v>7169358</v>
      </c>
      <c r="AM78" s="30">
        <v>14331846</v>
      </c>
      <c r="AN78" s="30">
        <v>4417607</v>
      </c>
      <c r="AO78" s="30">
        <v>4492410</v>
      </c>
      <c r="AP78" s="30">
        <v>1129043</v>
      </c>
      <c r="AQ78" s="30">
        <v>545011</v>
      </c>
      <c r="AR78" s="30">
        <v>479875</v>
      </c>
      <c r="AS78" s="30">
        <v>63643</v>
      </c>
      <c r="AT78" s="30">
        <v>974</v>
      </c>
      <c r="AU78" s="30" t="s">
        <v>326</v>
      </c>
      <c r="AV78" s="102"/>
      <c r="AW78" s="48">
        <f t="shared" si="37"/>
        <v>10039060</v>
      </c>
      <c r="AX78" s="49">
        <f t="shared" si="38"/>
        <v>9126554</v>
      </c>
      <c r="AY78" s="50">
        <f t="shared" si="39"/>
        <v>0.90910443806491847</v>
      </c>
      <c r="AZ78" s="12"/>
      <c r="BA78" s="48">
        <f t="shared" si="40"/>
        <v>545011</v>
      </c>
      <c r="BB78" s="48">
        <f t="shared" si="41"/>
        <v>9126554</v>
      </c>
      <c r="BC78" s="51">
        <f t="shared" si="42"/>
        <v>16.745632656955546</v>
      </c>
      <c r="BD78" s="12"/>
      <c r="BE78" s="52">
        <f t="shared" si="43"/>
        <v>545011</v>
      </c>
      <c r="BF78" s="48">
        <f t="shared" si="67"/>
        <v>49860865</v>
      </c>
      <c r="BG78" s="48">
        <f t="shared" si="67"/>
        <v>21996142</v>
      </c>
      <c r="BH78" s="48">
        <f t="shared" si="67"/>
        <v>1318364</v>
      </c>
      <c r="BI78" s="48">
        <f t="shared" si="44"/>
        <v>73175371</v>
      </c>
      <c r="BJ78" s="51">
        <f t="shared" si="45"/>
        <v>134.26402586369815</v>
      </c>
      <c r="BK78" s="12"/>
      <c r="BL78" s="1">
        <f t="shared" si="46"/>
        <v>8910017</v>
      </c>
      <c r="BM78" s="53">
        <f t="shared" si="47"/>
        <v>10039060</v>
      </c>
      <c r="BN78" s="48">
        <f t="shared" si="68"/>
        <v>49860865</v>
      </c>
      <c r="BO78" s="48">
        <f t="shared" si="68"/>
        <v>21996142</v>
      </c>
      <c r="BP78" s="48">
        <f t="shared" si="68"/>
        <v>1318364</v>
      </c>
      <c r="BQ78" s="48">
        <f t="shared" si="48"/>
        <v>73175371</v>
      </c>
      <c r="BR78" s="12">
        <f t="shared" si="49"/>
        <v>10039060</v>
      </c>
      <c r="BS78" s="54">
        <f t="shared" si="50"/>
        <v>7.2890660081720799</v>
      </c>
      <c r="BT78" s="12"/>
      <c r="BU78" s="48">
        <f t="shared" si="51"/>
        <v>10039060</v>
      </c>
      <c r="BV78" s="48">
        <f t="shared" si="52"/>
        <v>39219754</v>
      </c>
      <c r="BW78" s="54">
        <f t="shared" si="53"/>
        <v>3.9067157682093741</v>
      </c>
      <c r="BX78" s="12"/>
      <c r="BY78" s="52">
        <f t="shared" si="54"/>
        <v>545011</v>
      </c>
      <c r="BZ78" s="48">
        <f t="shared" si="55"/>
        <v>39219754</v>
      </c>
      <c r="CA78" s="55">
        <f t="shared" si="56"/>
        <v>71.961398944241495</v>
      </c>
      <c r="CB78" s="12"/>
      <c r="CC78" s="48">
        <f t="shared" si="57"/>
        <v>545011</v>
      </c>
      <c r="CD78" s="48">
        <f t="shared" si="58"/>
        <v>160830357</v>
      </c>
      <c r="CE78" s="55">
        <f t="shared" si="59"/>
        <v>295.09561641875121</v>
      </c>
      <c r="CF78" s="12"/>
      <c r="CG78" s="48">
        <f t="shared" si="60"/>
        <v>10039060</v>
      </c>
      <c r="CH78" s="48">
        <f t="shared" si="61"/>
        <v>8910017</v>
      </c>
      <c r="CI78" s="48">
        <f t="shared" si="62"/>
        <v>160830357</v>
      </c>
      <c r="CJ78" s="55">
        <f t="shared" si="63"/>
        <v>16.020459784083371</v>
      </c>
      <c r="CK78" s="46"/>
      <c r="CL78" s="48">
        <f t="shared" si="64"/>
        <v>10039060</v>
      </c>
      <c r="CM78" s="48">
        <f t="shared" si="64"/>
        <v>8910017</v>
      </c>
      <c r="CN78" s="48">
        <f t="shared" si="65"/>
        <v>161129823</v>
      </c>
      <c r="CO78" s="55">
        <f t="shared" si="66"/>
        <v>16.050289867776463</v>
      </c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6"/>
      <c r="DD78" s="46"/>
      <c r="DE78" s="46"/>
      <c r="DF78" s="46"/>
      <c r="DG78" s="46"/>
      <c r="DH78" s="46"/>
      <c r="DI78" s="46"/>
      <c r="DJ78" s="46"/>
      <c r="DK78" s="46"/>
      <c r="DL78" s="47"/>
      <c r="DM78" s="47"/>
      <c r="DN78" s="47"/>
      <c r="DO78" s="47"/>
      <c r="DP78" s="47"/>
      <c r="DQ78" s="47"/>
      <c r="DR78" s="47"/>
      <c r="DS78" s="47"/>
      <c r="DT78" s="47"/>
      <c r="DU78" s="47"/>
      <c r="DV78" s="47"/>
      <c r="DW78" s="47"/>
      <c r="DX78" s="47"/>
      <c r="DY78" s="47"/>
      <c r="DZ78" s="47"/>
      <c r="EA78" s="47"/>
      <c r="EB78" s="47"/>
      <c r="EC78" s="47"/>
    </row>
    <row r="79" spans="1:133" s="105" customFormat="1" ht="18" customHeight="1" x14ac:dyDescent="0.2">
      <c r="A79" s="30" t="s">
        <v>63</v>
      </c>
      <c r="B79" s="30">
        <v>1009</v>
      </c>
      <c r="C79" s="30">
        <v>2007</v>
      </c>
      <c r="D79" s="30" t="s">
        <v>64</v>
      </c>
      <c r="E79" s="30">
        <v>386092</v>
      </c>
      <c r="F79" s="30" t="s">
        <v>317</v>
      </c>
      <c r="G79" s="30">
        <v>36032133</v>
      </c>
      <c r="H79" s="30">
        <v>3083189</v>
      </c>
      <c r="I79" s="30">
        <v>2347547</v>
      </c>
      <c r="J79" s="30">
        <v>4806903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-4343</v>
      </c>
      <c r="T79" s="30">
        <v>1129398195</v>
      </c>
      <c r="U79" s="30">
        <v>68143404</v>
      </c>
      <c r="V79" s="30">
        <v>3083189</v>
      </c>
      <c r="W79" s="30">
        <v>2343204</v>
      </c>
      <c r="X79" s="30">
        <v>5426393</v>
      </c>
      <c r="Y79" s="30">
        <v>2323356</v>
      </c>
      <c r="Z79" s="30">
        <v>6314266</v>
      </c>
      <c r="AA79" s="30">
        <v>8637622</v>
      </c>
      <c r="AB79" s="30">
        <v>0</v>
      </c>
      <c r="AC79" s="30">
        <v>21165944</v>
      </c>
      <c r="AD79" s="30">
        <v>14866189</v>
      </c>
      <c r="AE79" s="30">
        <v>43130921</v>
      </c>
      <c r="AF79" s="30">
        <v>18421783</v>
      </c>
      <c r="AG79" s="30">
        <v>2571934</v>
      </c>
      <c r="AH79" s="30">
        <v>41883973</v>
      </c>
      <c r="AI79" s="30">
        <v>-494446</v>
      </c>
      <c r="AJ79" s="30">
        <v>41389527</v>
      </c>
      <c r="AK79" s="30">
        <v>2313682</v>
      </c>
      <c r="AL79" s="30">
        <v>5448080</v>
      </c>
      <c r="AM79" s="30">
        <v>14317855</v>
      </c>
      <c r="AN79" s="30">
        <v>4519536</v>
      </c>
      <c r="AO79" s="30">
        <v>4468969</v>
      </c>
      <c r="AP79" s="30">
        <v>1149391</v>
      </c>
      <c r="AQ79" s="30">
        <v>542126</v>
      </c>
      <c r="AR79" s="30">
        <v>477429</v>
      </c>
      <c r="AS79" s="30">
        <v>63200</v>
      </c>
      <c r="AT79" s="30">
        <v>982</v>
      </c>
      <c r="AU79" s="30" t="s">
        <v>326</v>
      </c>
      <c r="AV79" s="73"/>
      <c r="AW79" s="48">
        <f t="shared" si="37"/>
        <v>10137896</v>
      </c>
      <c r="AX79" s="49">
        <f t="shared" si="38"/>
        <v>8637622</v>
      </c>
      <c r="AY79" s="50">
        <f t="shared" si="39"/>
        <v>0.85201327770574886</v>
      </c>
      <c r="AZ79" s="12"/>
      <c r="BA79" s="48">
        <f t="shared" si="40"/>
        <v>542126</v>
      </c>
      <c r="BB79" s="48">
        <f t="shared" si="41"/>
        <v>8637622</v>
      </c>
      <c r="BC79" s="51">
        <f t="shared" si="42"/>
        <v>15.93286800485496</v>
      </c>
      <c r="BD79" s="12"/>
      <c r="BE79" s="52">
        <f t="shared" si="43"/>
        <v>542126</v>
      </c>
      <c r="BF79" s="48">
        <f t="shared" si="67"/>
        <v>43130921</v>
      </c>
      <c r="BG79" s="48">
        <f t="shared" si="67"/>
        <v>18421783</v>
      </c>
      <c r="BH79" s="48">
        <f t="shared" si="67"/>
        <v>2571934</v>
      </c>
      <c r="BI79" s="48">
        <f t="shared" si="44"/>
        <v>64124638</v>
      </c>
      <c r="BJ79" s="51">
        <f t="shared" si="45"/>
        <v>118.28364254804234</v>
      </c>
      <c r="BK79" s="12"/>
      <c r="BL79" s="1">
        <f t="shared" si="46"/>
        <v>8988505</v>
      </c>
      <c r="BM79" s="53">
        <f t="shared" si="47"/>
        <v>10137896</v>
      </c>
      <c r="BN79" s="48">
        <f t="shared" si="68"/>
        <v>43130921</v>
      </c>
      <c r="BO79" s="48">
        <f t="shared" si="68"/>
        <v>18421783</v>
      </c>
      <c r="BP79" s="48">
        <f t="shared" si="68"/>
        <v>2571934</v>
      </c>
      <c r="BQ79" s="48">
        <f t="shared" si="48"/>
        <v>64124638</v>
      </c>
      <c r="BR79" s="12">
        <f t="shared" si="49"/>
        <v>10137896</v>
      </c>
      <c r="BS79" s="54">
        <f t="shared" si="50"/>
        <v>6.3252412532146707</v>
      </c>
      <c r="BT79" s="12"/>
      <c r="BU79" s="48">
        <f t="shared" si="51"/>
        <v>10137896</v>
      </c>
      <c r="BV79" s="48">
        <f t="shared" si="52"/>
        <v>33627765</v>
      </c>
      <c r="BW79" s="54">
        <f t="shared" si="53"/>
        <v>3.3170359017295108</v>
      </c>
      <c r="BX79" s="12"/>
      <c r="BY79" s="52">
        <f t="shared" si="54"/>
        <v>542126</v>
      </c>
      <c r="BZ79" s="48">
        <f t="shared" si="55"/>
        <v>33627765</v>
      </c>
      <c r="CA79" s="55">
        <f t="shared" si="56"/>
        <v>62.0294267384335</v>
      </c>
      <c r="CB79" s="12"/>
      <c r="CC79" s="48">
        <f t="shared" si="57"/>
        <v>542126</v>
      </c>
      <c r="CD79" s="48">
        <f t="shared" si="58"/>
        <v>142422158</v>
      </c>
      <c r="CE79" s="55">
        <f t="shared" si="59"/>
        <v>262.71043631923209</v>
      </c>
      <c r="CF79" s="12"/>
      <c r="CG79" s="48">
        <f t="shared" si="60"/>
        <v>10137896</v>
      </c>
      <c r="CH79" s="48">
        <f t="shared" si="61"/>
        <v>8988505</v>
      </c>
      <c r="CI79" s="48">
        <f t="shared" si="62"/>
        <v>142422158</v>
      </c>
      <c r="CJ79" s="55">
        <f t="shared" si="63"/>
        <v>14.048492704995198</v>
      </c>
      <c r="CK79" s="46"/>
      <c r="CL79" s="48">
        <f t="shared" si="64"/>
        <v>10137896</v>
      </c>
      <c r="CM79" s="48">
        <f t="shared" si="64"/>
        <v>8988505</v>
      </c>
      <c r="CN79" s="48">
        <f t="shared" si="65"/>
        <v>143041648</v>
      </c>
      <c r="CO79" s="55">
        <f t="shared" si="66"/>
        <v>14.109599072628088</v>
      </c>
      <c r="CP79" s="103"/>
      <c r="CQ79" s="103"/>
      <c r="CR79" s="103"/>
      <c r="CS79" s="103"/>
      <c r="CT79" s="103"/>
      <c r="CU79" s="103"/>
      <c r="CV79" s="103"/>
      <c r="CW79" s="103"/>
      <c r="CX79" s="103"/>
      <c r="CY79" s="103"/>
      <c r="CZ79" s="103"/>
      <c r="DA79" s="103"/>
      <c r="DB79" s="103"/>
      <c r="DC79" s="103"/>
      <c r="DD79" s="103"/>
      <c r="DE79" s="103"/>
      <c r="DF79" s="103"/>
      <c r="DG79" s="103"/>
      <c r="DH79" s="103"/>
      <c r="DI79" s="103"/>
      <c r="DJ79" s="103"/>
      <c r="DK79" s="103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4"/>
      <c r="EB79" s="104"/>
      <c r="EC79" s="104"/>
    </row>
    <row r="80" spans="1:133" s="45" customFormat="1" ht="18" customHeight="1" x14ac:dyDescent="0.2">
      <c r="A80" s="30" t="s">
        <v>63</v>
      </c>
      <c r="B80" s="30">
        <v>1009</v>
      </c>
      <c r="C80" s="30">
        <v>2006</v>
      </c>
      <c r="D80" s="30" t="s">
        <v>64</v>
      </c>
      <c r="E80" s="30">
        <v>386092</v>
      </c>
      <c r="F80" s="30" t="s">
        <v>317</v>
      </c>
      <c r="G80" s="30">
        <v>32600896</v>
      </c>
      <c r="H80" s="30">
        <v>75135484</v>
      </c>
      <c r="I80" s="30">
        <v>19737503</v>
      </c>
      <c r="J80" s="30">
        <v>57305041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6649</v>
      </c>
      <c r="R80" s="30">
        <v>6649</v>
      </c>
      <c r="S80" s="30">
        <v>114256</v>
      </c>
      <c r="T80" s="30">
        <v>958056338</v>
      </c>
      <c r="U80" s="30">
        <v>28723992</v>
      </c>
      <c r="V80" s="30">
        <v>75142133</v>
      </c>
      <c r="W80" s="30">
        <v>19851759</v>
      </c>
      <c r="X80" s="30">
        <v>94993892</v>
      </c>
      <c r="Y80" s="30">
        <v>1933471</v>
      </c>
      <c r="Z80" s="30">
        <v>6191193</v>
      </c>
      <c r="AA80" s="30">
        <v>8124664</v>
      </c>
      <c r="AB80" s="30">
        <v>0</v>
      </c>
      <c r="AC80" s="30">
        <v>17754975</v>
      </c>
      <c r="AD80" s="30">
        <v>14845921</v>
      </c>
      <c r="AE80" s="30">
        <v>33523134</v>
      </c>
      <c r="AF80" s="30">
        <v>12767090</v>
      </c>
      <c r="AG80" s="30">
        <v>4449515</v>
      </c>
      <c r="AH80" s="30">
        <v>45604767</v>
      </c>
      <c r="AI80" s="30">
        <v>373919</v>
      </c>
      <c r="AJ80" s="30">
        <v>45978686</v>
      </c>
      <c r="AK80" s="30">
        <v>1076425</v>
      </c>
      <c r="AL80" s="30">
        <v>21744878</v>
      </c>
      <c r="AM80" s="30">
        <v>15368696</v>
      </c>
      <c r="AN80" s="30">
        <v>4275137</v>
      </c>
      <c r="AO80" s="30">
        <v>4388046</v>
      </c>
      <c r="AP80" s="30">
        <v>1220043</v>
      </c>
      <c r="AQ80" s="30">
        <v>536415</v>
      </c>
      <c r="AR80" s="30">
        <v>472119</v>
      </c>
      <c r="AS80" s="30">
        <v>62788</v>
      </c>
      <c r="AT80" s="30">
        <v>996</v>
      </c>
      <c r="AU80" s="30" t="s">
        <v>326</v>
      </c>
      <c r="AV80" s="102"/>
      <c r="AW80" s="48">
        <f t="shared" si="37"/>
        <v>9883226</v>
      </c>
      <c r="AX80" s="49">
        <f t="shared" si="38"/>
        <v>8124664</v>
      </c>
      <c r="AY80" s="50">
        <f t="shared" si="39"/>
        <v>0.82206599343169928</v>
      </c>
      <c r="AZ80" s="12"/>
      <c r="BA80" s="48">
        <f t="shared" si="40"/>
        <v>536415</v>
      </c>
      <c r="BB80" s="48">
        <f t="shared" si="41"/>
        <v>8124664</v>
      </c>
      <c r="BC80" s="51">
        <f t="shared" si="42"/>
        <v>15.146228200180831</v>
      </c>
      <c r="BD80" s="12"/>
      <c r="BE80" s="52">
        <f t="shared" si="43"/>
        <v>536415</v>
      </c>
      <c r="BF80" s="48">
        <f t="shared" si="67"/>
        <v>33523134</v>
      </c>
      <c r="BG80" s="48">
        <f t="shared" si="67"/>
        <v>12767090</v>
      </c>
      <c r="BH80" s="48">
        <f t="shared" si="67"/>
        <v>4449515</v>
      </c>
      <c r="BI80" s="48">
        <f t="shared" si="44"/>
        <v>50739739</v>
      </c>
      <c r="BJ80" s="51">
        <f t="shared" si="45"/>
        <v>94.590455151328726</v>
      </c>
      <c r="BK80" s="12"/>
      <c r="BL80" s="1">
        <f t="shared" si="46"/>
        <v>8663183</v>
      </c>
      <c r="BM80" s="53">
        <f t="shared" si="47"/>
        <v>9883226</v>
      </c>
      <c r="BN80" s="48">
        <f t="shared" si="68"/>
        <v>33523134</v>
      </c>
      <c r="BO80" s="48">
        <f t="shared" si="68"/>
        <v>12767090</v>
      </c>
      <c r="BP80" s="48">
        <f t="shared" si="68"/>
        <v>4449515</v>
      </c>
      <c r="BQ80" s="48">
        <f t="shared" si="48"/>
        <v>50739739</v>
      </c>
      <c r="BR80" s="12">
        <f t="shared" si="49"/>
        <v>9883226</v>
      </c>
      <c r="BS80" s="54">
        <f t="shared" si="50"/>
        <v>5.1339247933822421</v>
      </c>
      <c r="BT80" s="12"/>
      <c r="BU80" s="48">
        <f t="shared" si="51"/>
        <v>9883226</v>
      </c>
      <c r="BV80" s="48">
        <f t="shared" si="52"/>
        <v>23157383</v>
      </c>
      <c r="BW80" s="54">
        <f t="shared" si="53"/>
        <v>2.343099611402188</v>
      </c>
      <c r="BX80" s="12"/>
      <c r="BY80" s="52">
        <f t="shared" si="54"/>
        <v>536415</v>
      </c>
      <c r="BZ80" s="48">
        <f t="shared" si="55"/>
        <v>23157383</v>
      </c>
      <c r="CA80" s="55">
        <f t="shared" si="56"/>
        <v>43.170647726107582</v>
      </c>
      <c r="CB80" s="12"/>
      <c r="CC80" s="48">
        <f t="shared" si="57"/>
        <v>536415</v>
      </c>
      <c r="CD80" s="48">
        <f t="shared" si="58"/>
        <v>114622682</v>
      </c>
      <c r="CE80" s="55">
        <f t="shared" si="59"/>
        <v>213.6828425752449</v>
      </c>
      <c r="CF80" s="12"/>
      <c r="CG80" s="48">
        <f t="shared" si="60"/>
        <v>9883226</v>
      </c>
      <c r="CH80" s="48">
        <f t="shared" si="61"/>
        <v>8663183</v>
      </c>
      <c r="CI80" s="48">
        <f t="shared" si="62"/>
        <v>114622682</v>
      </c>
      <c r="CJ80" s="55">
        <f t="shared" si="63"/>
        <v>11.597699172314789</v>
      </c>
      <c r="CK80" s="46"/>
      <c r="CL80" s="48">
        <f t="shared" si="64"/>
        <v>9883226</v>
      </c>
      <c r="CM80" s="48">
        <f t="shared" si="64"/>
        <v>8663183</v>
      </c>
      <c r="CN80" s="48">
        <f t="shared" si="65"/>
        <v>152304884</v>
      </c>
      <c r="CO80" s="55">
        <f t="shared" si="66"/>
        <v>15.410442298901188</v>
      </c>
      <c r="CP80" s="46"/>
      <c r="CQ80" s="46"/>
      <c r="CR80" s="46"/>
      <c r="CS80" s="46"/>
      <c r="CT80" s="46"/>
      <c r="CU80" s="46"/>
      <c r="CV80" s="46"/>
      <c r="CW80" s="46"/>
      <c r="CX80" s="46"/>
      <c r="CY80" s="46"/>
      <c r="CZ80" s="46"/>
      <c r="DA80" s="46"/>
      <c r="DB80" s="46"/>
      <c r="DC80" s="46"/>
      <c r="DD80" s="46"/>
      <c r="DE80" s="46"/>
      <c r="DF80" s="46"/>
      <c r="DG80" s="46"/>
      <c r="DH80" s="46"/>
      <c r="DI80" s="46"/>
      <c r="DJ80" s="46"/>
      <c r="DK80" s="46"/>
      <c r="DL80" s="47"/>
      <c r="DM80" s="47"/>
      <c r="DN80" s="47"/>
      <c r="DO80" s="47"/>
      <c r="DP80" s="47"/>
      <c r="DQ80" s="47"/>
      <c r="DR80" s="47"/>
      <c r="DS80" s="47"/>
      <c r="DT80" s="47"/>
      <c r="DU80" s="47"/>
      <c r="DV80" s="47"/>
      <c r="DW80" s="47"/>
      <c r="DX80" s="47"/>
      <c r="DY80" s="47"/>
      <c r="DZ80" s="47"/>
      <c r="EA80" s="47"/>
      <c r="EB80" s="47"/>
      <c r="EC80" s="47"/>
    </row>
    <row r="81" spans="1:133" s="45" customFormat="1" ht="18" customHeight="1" x14ac:dyDescent="0.2">
      <c r="A81" s="30" t="s">
        <v>63</v>
      </c>
      <c r="B81" s="30">
        <v>1009</v>
      </c>
      <c r="C81" s="30">
        <v>2005</v>
      </c>
      <c r="D81" s="30" t="s">
        <v>64</v>
      </c>
      <c r="E81" s="30">
        <v>386092</v>
      </c>
      <c r="F81" s="30" t="s">
        <v>317</v>
      </c>
      <c r="G81" s="30">
        <v>33788731</v>
      </c>
      <c r="H81" s="30">
        <v>70967512</v>
      </c>
      <c r="I81" s="30">
        <v>20487789</v>
      </c>
      <c r="J81" s="30">
        <v>56242138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158444</v>
      </c>
      <c r="R81" s="30">
        <v>158784</v>
      </c>
      <c r="S81" s="30">
        <v>128813</v>
      </c>
      <c r="T81" s="30">
        <v>479326836</v>
      </c>
      <c r="U81" s="30">
        <v>114358846</v>
      </c>
      <c r="V81" s="30">
        <v>71126296</v>
      </c>
      <c r="W81" s="30">
        <v>20616602</v>
      </c>
      <c r="X81" s="30">
        <v>91742898</v>
      </c>
      <c r="Y81" s="30">
        <v>1959536</v>
      </c>
      <c r="Z81" s="30">
        <v>5511126</v>
      </c>
      <c r="AA81" s="30">
        <v>7470662</v>
      </c>
      <c r="AB81" s="30">
        <v>0</v>
      </c>
      <c r="AC81" s="30">
        <v>20119327</v>
      </c>
      <c r="AD81" s="30">
        <v>13669404</v>
      </c>
      <c r="AE81" s="30">
        <v>34420623</v>
      </c>
      <c r="AF81" s="30">
        <v>8581777</v>
      </c>
      <c r="AG81" s="30">
        <v>5162333</v>
      </c>
      <c r="AH81" s="30">
        <v>55781495</v>
      </c>
      <c r="AI81" s="30">
        <v>-1207377</v>
      </c>
      <c r="AJ81" s="30">
        <v>54574118</v>
      </c>
      <c r="AK81" s="30">
        <v>856696</v>
      </c>
      <c r="AL81" s="30">
        <v>24202520</v>
      </c>
      <c r="AM81" s="30">
        <v>10081254</v>
      </c>
      <c r="AN81" s="30">
        <v>4443730</v>
      </c>
      <c r="AO81" s="30">
        <v>4366360</v>
      </c>
      <c r="AP81" s="30">
        <v>1223538</v>
      </c>
      <c r="AQ81" s="30">
        <v>528271</v>
      </c>
      <c r="AR81" s="30">
        <v>464627</v>
      </c>
      <c r="AS81" s="30">
        <v>62134</v>
      </c>
      <c r="AT81" s="30">
        <v>1000</v>
      </c>
      <c r="AU81" s="30" t="s">
        <v>326</v>
      </c>
      <c r="AV81" s="102"/>
      <c r="AW81" s="48">
        <f t="shared" si="37"/>
        <v>10033628</v>
      </c>
      <c r="AX81" s="49">
        <f t="shared" si="38"/>
        <v>7470662</v>
      </c>
      <c r="AY81" s="50">
        <f t="shared" si="39"/>
        <v>0.74456238560967181</v>
      </c>
      <c r="AZ81" s="12"/>
      <c r="BA81" s="48">
        <f t="shared" si="40"/>
        <v>528271</v>
      </c>
      <c r="BB81" s="48">
        <f t="shared" si="41"/>
        <v>7470662</v>
      </c>
      <c r="BC81" s="51">
        <f t="shared" si="42"/>
        <v>14.141722714288688</v>
      </c>
      <c r="BD81" s="12"/>
      <c r="BE81" s="52">
        <f t="shared" si="43"/>
        <v>528271</v>
      </c>
      <c r="BF81" s="48">
        <f t="shared" si="67"/>
        <v>34420623</v>
      </c>
      <c r="BG81" s="48">
        <f t="shared" si="67"/>
        <v>8581777</v>
      </c>
      <c r="BH81" s="48">
        <f t="shared" si="67"/>
        <v>5162333</v>
      </c>
      <c r="BI81" s="48">
        <f t="shared" si="44"/>
        <v>48164733</v>
      </c>
      <c r="BJ81" s="51">
        <f t="shared" si="45"/>
        <v>91.174289332558473</v>
      </c>
      <c r="BK81" s="12"/>
      <c r="BL81" s="1">
        <f t="shared" si="46"/>
        <v>8810090</v>
      </c>
      <c r="BM81" s="53">
        <f t="shared" si="47"/>
        <v>10033628</v>
      </c>
      <c r="BN81" s="48">
        <f t="shared" si="68"/>
        <v>34420623</v>
      </c>
      <c r="BO81" s="48">
        <f t="shared" si="68"/>
        <v>8581777</v>
      </c>
      <c r="BP81" s="48">
        <f t="shared" si="68"/>
        <v>5162333</v>
      </c>
      <c r="BQ81" s="48">
        <f t="shared" si="48"/>
        <v>48164733</v>
      </c>
      <c r="BR81" s="12">
        <f t="shared" si="49"/>
        <v>10033628</v>
      </c>
      <c r="BS81" s="54">
        <f t="shared" si="50"/>
        <v>4.8003307477614277</v>
      </c>
      <c r="BT81" s="12"/>
      <c r="BU81" s="48">
        <f t="shared" si="51"/>
        <v>10033628</v>
      </c>
      <c r="BV81" s="48">
        <f t="shared" si="52"/>
        <v>29514902</v>
      </c>
      <c r="BW81" s="54">
        <f t="shared" si="53"/>
        <v>2.9415981935945803</v>
      </c>
      <c r="BX81" s="12"/>
      <c r="BY81" s="52">
        <f t="shared" si="54"/>
        <v>528271</v>
      </c>
      <c r="BZ81" s="48">
        <f t="shared" si="55"/>
        <v>29514902</v>
      </c>
      <c r="CA81" s="55">
        <f t="shared" si="56"/>
        <v>55.87075951547596</v>
      </c>
      <c r="CB81" s="12"/>
      <c r="CC81" s="48">
        <f t="shared" si="57"/>
        <v>528271</v>
      </c>
      <c r="CD81" s="48">
        <f t="shared" si="58"/>
        <v>118939028</v>
      </c>
      <c r="CE81" s="55">
        <f t="shared" si="59"/>
        <v>225.14775181677587</v>
      </c>
      <c r="CF81" s="12"/>
      <c r="CG81" s="48">
        <f t="shared" si="60"/>
        <v>10033628</v>
      </c>
      <c r="CH81" s="48">
        <f t="shared" si="61"/>
        <v>8810090</v>
      </c>
      <c r="CI81" s="48">
        <f t="shared" si="62"/>
        <v>118939028</v>
      </c>
      <c r="CJ81" s="55">
        <f t="shared" si="63"/>
        <v>11.854040034173083</v>
      </c>
      <c r="CK81" s="46"/>
      <c r="CL81" s="48">
        <f t="shared" si="64"/>
        <v>10033628</v>
      </c>
      <c r="CM81" s="48">
        <f t="shared" si="64"/>
        <v>8810090</v>
      </c>
      <c r="CN81" s="48">
        <f t="shared" si="65"/>
        <v>154281344</v>
      </c>
      <c r="CO81" s="55">
        <f t="shared" si="66"/>
        <v>15.376426552788283</v>
      </c>
      <c r="CP81" s="46"/>
      <c r="CQ81" s="46"/>
      <c r="CR81" s="46"/>
      <c r="CS81" s="46"/>
      <c r="CT81" s="46"/>
      <c r="CU81" s="46"/>
      <c r="CV81" s="46"/>
      <c r="CW81" s="46"/>
      <c r="CX81" s="46"/>
      <c r="CY81" s="46"/>
      <c r="CZ81" s="46"/>
      <c r="DA81" s="46"/>
      <c r="DB81" s="46"/>
      <c r="DC81" s="46"/>
      <c r="DD81" s="46"/>
      <c r="DE81" s="46"/>
      <c r="DF81" s="46"/>
      <c r="DG81" s="46"/>
      <c r="DH81" s="46"/>
      <c r="DI81" s="46"/>
      <c r="DJ81" s="46"/>
      <c r="DK81" s="46"/>
      <c r="DL81" s="47"/>
      <c r="DM81" s="47"/>
      <c r="DN81" s="47"/>
      <c r="DO81" s="47"/>
      <c r="DP81" s="47"/>
      <c r="DQ81" s="47"/>
      <c r="DR81" s="47"/>
      <c r="DS81" s="47"/>
      <c r="DT81" s="47"/>
      <c r="DU81" s="47"/>
      <c r="DV81" s="47"/>
      <c r="DW81" s="47"/>
      <c r="DX81" s="47"/>
      <c r="DY81" s="47"/>
      <c r="DZ81" s="47"/>
      <c r="EA81" s="47"/>
      <c r="EB81" s="47"/>
      <c r="EC81" s="47"/>
    </row>
    <row r="82" spans="1:133" s="45" customFormat="1" ht="18" customHeight="1" x14ac:dyDescent="0.2">
      <c r="A82" s="30" t="s">
        <v>65</v>
      </c>
      <c r="B82" s="30">
        <v>442490</v>
      </c>
      <c r="C82" s="30">
        <v>2014</v>
      </c>
      <c r="D82" s="30" t="s">
        <v>65</v>
      </c>
      <c r="E82" s="30">
        <v>442613</v>
      </c>
      <c r="F82" s="30" t="s">
        <v>317</v>
      </c>
      <c r="G82" s="30">
        <v>32653367</v>
      </c>
      <c r="H82" s="30">
        <v>36370134</v>
      </c>
      <c r="I82" s="30">
        <v>11679824</v>
      </c>
      <c r="J82" s="30">
        <v>29005009</v>
      </c>
      <c r="K82" s="30">
        <v>0</v>
      </c>
      <c r="L82" s="30">
        <v>0</v>
      </c>
      <c r="M82" s="30">
        <v>0</v>
      </c>
      <c r="N82" s="30">
        <v>1304313</v>
      </c>
      <c r="O82" s="30">
        <v>24399001</v>
      </c>
      <c r="P82" s="30">
        <v>6541817</v>
      </c>
      <c r="Q82" s="30">
        <v>89150873</v>
      </c>
      <c r="R82" s="30">
        <v>92996637</v>
      </c>
      <c r="S82" s="30">
        <v>4127643</v>
      </c>
      <c r="T82" s="30">
        <v>286042052</v>
      </c>
      <c r="U82" s="30">
        <v>87372432</v>
      </c>
      <c r="V82" s="30">
        <v>153765772</v>
      </c>
      <c r="W82" s="30">
        <v>22349284</v>
      </c>
      <c r="X82" s="30">
        <v>176115056</v>
      </c>
      <c r="Y82" s="30">
        <v>26731358</v>
      </c>
      <c r="Z82" s="30">
        <v>4432573</v>
      </c>
      <c r="AA82" s="30">
        <v>31163931</v>
      </c>
      <c r="AB82" s="30">
        <v>18896022</v>
      </c>
      <c r="AC82" s="30">
        <v>17826993</v>
      </c>
      <c r="AD82" s="30">
        <v>14826374</v>
      </c>
      <c r="AE82" s="30">
        <v>14539715</v>
      </c>
      <c r="AF82" s="30">
        <v>26943308</v>
      </c>
      <c r="AG82" s="30">
        <v>0</v>
      </c>
      <c r="AH82" s="30">
        <v>58390420</v>
      </c>
      <c r="AI82" s="30">
        <v>9552147</v>
      </c>
      <c r="AJ82" s="30">
        <v>67942567</v>
      </c>
      <c r="AK82" s="30">
        <v>3666296</v>
      </c>
      <c r="AL82" s="30">
        <v>2096877</v>
      </c>
      <c r="AM82" s="30">
        <v>12839533</v>
      </c>
      <c r="AN82" s="30">
        <v>3693787</v>
      </c>
      <c r="AO82" s="30">
        <v>3189422</v>
      </c>
      <c r="AP82" s="30">
        <v>1868012</v>
      </c>
      <c r="AQ82" s="30">
        <v>367195</v>
      </c>
      <c r="AR82" s="30">
        <v>324188</v>
      </c>
      <c r="AS82" s="30">
        <v>40988</v>
      </c>
      <c r="AT82" s="30">
        <v>1385</v>
      </c>
      <c r="AU82" s="30" t="s">
        <v>327</v>
      </c>
      <c r="AV82" s="102"/>
      <c r="AW82" s="48">
        <f t="shared" si="37"/>
        <v>8751221</v>
      </c>
      <c r="AX82" s="49">
        <f t="shared" si="38"/>
        <v>12267909</v>
      </c>
      <c r="AY82" s="50">
        <f t="shared" si="39"/>
        <v>1.4018511245459349</v>
      </c>
      <c r="AZ82" s="12"/>
      <c r="BA82" s="48">
        <f t="shared" si="40"/>
        <v>367195</v>
      </c>
      <c r="BB82" s="48">
        <f t="shared" si="41"/>
        <v>12267909</v>
      </c>
      <c r="BC82" s="51">
        <f t="shared" si="42"/>
        <v>33.409793161671594</v>
      </c>
      <c r="BD82" s="12"/>
      <c r="BE82" s="52">
        <f t="shared" si="43"/>
        <v>367195</v>
      </c>
      <c r="BF82" s="48">
        <f t="shared" si="67"/>
        <v>14539715</v>
      </c>
      <c r="BG82" s="48">
        <f t="shared" si="67"/>
        <v>26943308</v>
      </c>
      <c r="BH82" s="48">
        <f t="shared" si="67"/>
        <v>0</v>
      </c>
      <c r="BI82" s="48">
        <f t="shared" si="44"/>
        <v>41483023</v>
      </c>
      <c r="BJ82" s="51">
        <f t="shared" si="45"/>
        <v>112.9727338335217</v>
      </c>
      <c r="BK82" s="12"/>
      <c r="BL82" s="1">
        <f t="shared" si="46"/>
        <v>6883209</v>
      </c>
      <c r="BM82" s="53">
        <f t="shared" si="47"/>
        <v>8751221</v>
      </c>
      <c r="BN82" s="48">
        <f t="shared" si="68"/>
        <v>14539715</v>
      </c>
      <c r="BO82" s="48">
        <f t="shared" si="68"/>
        <v>26943308</v>
      </c>
      <c r="BP82" s="48">
        <f t="shared" si="68"/>
        <v>0</v>
      </c>
      <c r="BQ82" s="48">
        <f t="shared" si="48"/>
        <v>41483023</v>
      </c>
      <c r="BR82" s="12">
        <f t="shared" si="49"/>
        <v>8751221</v>
      </c>
      <c r="BS82" s="54">
        <f t="shared" si="50"/>
        <v>4.7402554454972625</v>
      </c>
      <c r="BT82" s="12"/>
      <c r="BU82" s="48">
        <f t="shared" si="51"/>
        <v>8751221</v>
      </c>
      <c r="BV82" s="48">
        <f t="shared" si="52"/>
        <v>62179394</v>
      </c>
      <c r="BW82" s="54">
        <f t="shared" si="53"/>
        <v>7.1052249737493778</v>
      </c>
      <c r="BX82" s="12"/>
      <c r="BY82" s="52">
        <f t="shared" si="54"/>
        <v>367195</v>
      </c>
      <c r="BZ82" s="48">
        <f t="shared" si="55"/>
        <v>62179394</v>
      </c>
      <c r="CA82" s="55">
        <f t="shared" si="56"/>
        <v>169.33616743147374</v>
      </c>
      <c r="CB82" s="12"/>
      <c r="CC82" s="48">
        <f t="shared" si="57"/>
        <v>367195</v>
      </c>
      <c r="CD82" s="48">
        <f t="shared" si="58"/>
        <v>167479715</v>
      </c>
      <c r="CE82" s="55">
        <f t="shared" si="59"/>
        <v>456.10565231008047</v>
      </c>
      <c r="CF82" s="12"/>
      <c r="CG82" s="48">
        <f t="shared" si="60"/>
        <v>8751221</v>
      </c>
      <c r="CH82" s="48">
        <f t="shared" si="61"/>
        <v>6883209</v>
      </c>
      <c r="CI82" s="48">
        <f t="shared" si="62"/>
        <v>167479715</v>
      </c>
      <c r="CJ82" s="55">
        <f t="shared" si="63"/>
        <v>19.137868304320047</v>
      </c>
      <c r="CK82" s="46"/>
      <c r="CL82" s="48">
        <f t="shared" si="64"/>
        <v>8751221</v>
      </c>
      <c r="CM82" s="48">
        <f t="shared" si="64"/>
        <v>6883209</v>
      </c>
      <c r="CN82" s="48">
        <f t="shared" si="65"/>
        <v>224134576</v>
      </c>
      <c r="CO82" s="55">
        <f t="shared" si="66"/>
        <v>25.611806169676207</v>
      </c>
      <c r="CP82" s="46"/>
      <c r="CQ82" s="46"/>
      <c r="CR82" s="46"/>
      <c r="CS82" s="46"/>
      <c r="CT82" s="46"/>
      <c r="CU82" s="46"/>
      <c r="CV82" s="46"/>
      <c r="CW82" s="46"/>
      <c r="CX82" s="46"/>
      <c r="CY82" s="46"/>
      <c r="CZ82" s="46"/>
      <c r="DA82" s="46"/>
      <c r="DB82" s="46"/>
      <c r="DC82" s="46"/>
      <c r="DD82" s="46"/>
      <c r="DE82" s="46"/>
      <c r="DF82" s="46"/>
      <c r="DG82" s="46"/>
      <c r="DH82" s="46"/>
      <c r="DI82" s="46"/>
      <c r="DJ82" s="46"/>
      <c r="DK82" s="46"/>
      <c r="DL82" s="47"/>
      <c r="DM82" s="47"/>
      <c r="DN82" s="47"/>
      <c r="DO82" s="47"/>
      <c r="DP82" s="47"/>
      <c r="DQ82" s="47"/>
      <c r="DR82" s="47"/>
      <c r="DS82" s="47"/>
      <c r="DT82" s="47"/>
      <c r="DU82" s="47"/>
      <c r="DV82" s="47"/>
      <c r="DW82" s="47"/>
      <c r="DX82" s="47"/>
      <c r="DY82" s="47"/>
      <c r="DZ82" s="47"/>
      <c r="EA82" s="47"/>
      <c r="EB82" s="47"/>
      <c r="EC82" s="47"/>
    </row>
    <row r="83" spans="1:133" s="45" customFormat="1" ht="18" customHeight="1" x14ac:dyDescent="0.2">
      <c r="A83" s="30" t="s">
        <v>65</v>
      </c>
      <c r="B83" s="30">
        <v>442490</v>
      </c>
      <c r="C83" s="30">
        <v>2013</v>
      </c>
      <c r="D83" s="30" t="s">
        <v>65</v>
      </c>
      <c r="E83" s="30">
        <v>442613</v>
      </c>
      <c r="F83" s="30" t="s">
        <v>317</v>
      </c>
      <c r="G83" s="30">
        <v>31871455</v>
      </c>
      <c r="H83" s="30">
        <v>33184107</v>
      </c>
      <c r="I83" s="30">
        <v>9211528</v>
      </c>
      <c r="J83" s="30">
        <v>24772509</v>
      </c>
      <c r="K83" s="30">
        <v>0</v>
      </c>
      <c r="L83" s="30">
        <v>0</v>
      </c>
      <c r="M83" s="30">
        <v>0</v>
      </c>
      <c r="N83" s="30">
        <v>1303492</v>
      </c>
      <c r="O83" s="30">
        <v>24625123</v>
      </c>
      <c r="P83" s="30">
        <v>8046900</v>
      </c>
      <c r="Q83" s="30">
        <v>110462332</v>
      </c>
      <c r="R83" s="30">
        <v>114439588</v>
      </c>
      <c r="S83" s="30">
        <v>3308716</v>
      </c>
      <c r="T83" s="30">
        <v>328397004</v>
      </c>
      <c r="U83" s="30">
        <v>121667121</v>
      </c>
      <c r="V83" s="30">
        <v>172248818</v>
      </c>
      <c r="W83" s="30">
        <v>20567144</v>
      </c>
      <c r="X83" s="30">
        <v>192815962</v>
      </c>
      <c r="Y83" s="30">
        <v>25886457</v>
      </c>
      <c r="Z83" s="30">
        <v>4376969</v>
      </c>
      <c r="AA83" s="30">
        <v>30263426</v>
      </c>
      <c r="AB83" s="30">
        <v>17926901</v>
      </c>
      <c r="AC83" s="30">
        <v>16806675</v>
      </c>
      <c r="AD83" s="30">
        <v>15064780</v>
      </c>
      <c r="AE83" s="30">
        <v>15187451</v>
      </c>
      <c r="AF83" s="30">
        <v>21883636</v>
      </c>
      <c r="AG83" s="30">
        <v>7402</v>
      </c>
      <c r="AH83" s="30">
        <v>55197583</v>
      </c>
      <c r="AI83" s="30">
        <v>8858776</v>
      </c>
      <c r="AJ83" s="30">
        <v>64056359</v>
      </c>
      <c r="AK83" s="30">
        <v>3100513</v>
      </c>
      <c r="AL83" s="30">
        <v>1214925</v>
      </c>
      <c r="AM83" s="30">
        <v>13318994</v>
      </c>
      <c r="AN83" s="30">
        <v>3745255</v>
      </c>
      <c r="AO83" s="30">
        <v>3146819</v>
      </c>
      <c r="AP83" s="30">
        <v>1979324</v>
      </c>
      <c r="AQ83" s="30">
        <v>363312</v>
      </c>
      <c r="AR83" s="30">
        <v>321098</v>
      </c>
      <c r="AS83" s="30">
        <v>40202</v>
      </c>
      <c r="AT83" s="30">
        <v>1386</v>
      </c>
      <c r="AU83" s="30" t="s">
        <v>327</v>
      </c>
      <c r="AV83" s="102"/>
      <c r="AW83" s="48">
        <f t="shared" si="37"/>
        <v>8871398</v>
      </c>
      <c r="AX83" s="49">
        <f t="shared" si="38"/>
        <v>12336525</v>
      </c>
      <c r="AY83" s="50">
        <f t="shared" si="39"/>
        <v>1.3905953717779318</v>
      </c>
      <c r="AZ83" s="12"/>
      <c r="BA83" s="48">
        <f t="shared" si="40"/>
        <v>363312</v>
      </c>
      <c r="BB83" s="48">
        <f t="shared" si="41"/>
        <v>12336525</v>
      </c>
      <c r="BC83" s="51">
        <f t="shared" si="42"/>
        <v>33.955732263178753</v>
      </c>
      <c r="BD83" s="12"/>
      <c r="BE83" s="52">
        <f t="shared" si="43"/>
        <v>363312</v>
      </c>
      <c r="BF83" s="48">
        <f t="shared" si="67"/>
        <v>15187451</v>
      </c>
      <c r="BG83" s="48">
        <f t="shared" si="67"/>
        <v>21883636</v>
      </c>
      <c r="BH83" s="48">
        <f t="shared" si="67"/>
        <v>7402</v>
      </c>
      <c r="BI83" s="48">
        <f t="shared" si="44"/>
        <v>37078489</v>
      </c>
      <c r="BJ83" s="51">
        <f t="shared" si="45"/>
        <v>102.05687948650196</v>
      </c>
      <c r="BK83" s="12"/>
      <c r="BL83" s="1">
        <f t="shared" si="46"/>
        <v>6892074</v>
      </c>
      <c r="BM83" s="53">
        <f t="shared" si="47"/>
        <v>8871398</v>
      </c>
      <c r="BN83" s="48">
        <f t="shared" si="68"/>
        <v>15187451</v>
      </c>
      <c r="BO83" s="48">
        <f t="shared" si="68"/>
        <v>21883636</v>
      </c>
      <c r="BP83" s="48">
        <f t="shared" si="68"/>
        <v>7402</v>
      </c>
      <c r="BQ83" s="48">
        <f t="shared" si="48"/>
        <v>37078489</v>
      </c>
      <c r="BR83" s="12">
        <f t="shared" si="49"/>
        <v>8871398</v>
      </c>
      <c r="BS83" s="54">
        <f t="shared" si="50"/>
        <v>4.1795542258390395</v>
      </c>
      <c r="BT83" s="12"/>
      <c r="BU83" s="48">
        <f t="shared" si="51"/>
        <v>8871398</v>
      </c>
      <c r="BV83" s="48">
        <f t="shared" si="52"/>
        <v>59740921</v>
      </c>
      <c r="BW83" s="54">
        <f t="shared" si="53"/>
        <v>6.7341044782344337</v>
      </c>
      <c r="BX83" s="12"/>
      <c r="BY83" s="52">
        <f t="shared" si="54"/>
        <v>363312</v>
      </c>
      <c r="BZ83" s="48">
        <f t="shared" si="55"/>
        <v>59740921</v>
      </c>
      <c r="CA83" s="55">
        <f t="shared" si="56"/>
        <v>164.43420806359273</v>
      </c>
      <c r="CB83" s="12"/>
      <c r="CC83" s="48">
        <f t="shared" si="57"/>
        <v>363312</v>
      </c>
      <c r="CD83" s="48">
        <f t="shared" si="58"/>
        <v>158954291</v>
      </c>
      <c r="CE83" s="55">
        <f t="shared" si="59"/>
        <v>437.51456324041044</v>
      </c>
      <c r="CF83" s="12"/>
      <c r="CG83" s="48">
        <f t="shared" si="60"/>
        <v>8871398</v>
      </c>
      <c r="CH83" s="48">
        <f t="shared" si="61"/>
        <v>6892074</v>
      </c>
      <c r="CI83" s="48">
        <f t="shared" si="62"/>
        <v>158954291</v>
      </c>
      <c r="CJ83" s="55">
        <f t="shared" si="63"/>
        <v>17.917614675838013</v>
      </c>
      <c r="CK83" s="46"/>
      <c r="CL83" s="48">
        <f t="shared" si="64"/>
        <v>8871398</v>
      </c>
      <c r="CM83" s="48">
        <f t="shared" si="64"/>
        <v>6892074</v>
      </c>
      <c r="CN83" s="48">
        <f t="shared" si="65"/>
        <v>215231920</v>
      </c>
      <c r="CO83" s="55">
        <f t="shared" si="66"/>
        <v>24.261330626807634</v>
      </c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7"/>
      <c r="DM83" s="47"/>
      <c r="DN83" s="47"/>
      <c r="DO83" s="47"/>
      <c r="DP83" s="47"/>
      <c r="DQ83" s="47"/>
      <c r="DR83" s="47"/>
      <c r="DS83" s="47"/>
      <c r="DT83" s="47"/>
      <c r="DU83" s="47"/>
      <c r="DV83" s="47"/>
      <c r="DW83" s="47"/>
      <c r="DX83" s="47"/>
      <c r="DY83" s="47"/>
      <c r="DZ83" s="47"/>
      <c r="EA83" s="47"/>
      <c r="EB83" s="47"/>
      <c r="EC83" s="47"/>
    </row>
    <row r="84" spans="1:133" s="45" customFormat="1" ht="18" customHeight="1" x14ac:dyDescent="0.2">
      <c r="A84" s="30" t="s">
        <v>65</v>
      </c>
      <c r="B84" s="30">
        <v>442490</v>
      </c>
      <c r="C84" s="30">
        <v>2012</v>
      </c>
      <c r="D84" s="30" t="s">
        <v>65</v>
      </c>
      <c r="E84" s="30">
        <v>442613</v>
      </c>
      <c r="F84" s="30" t="s">
        <v>317</v>
      </c>
      <c r="G84" s="30">
        <v>32205351</v>
      </c>
      <c r="H84" s="30">
        <v>35670381</v>
      </c>
      <c r="I84" s="30">
        <v>7098785</v>
      </c>
      <c r="J84" s="30">
        <v>27965080</v>
      </c>
      <c r="K84" s="30">
        <v>0</v>
      </c>
      <c r="L84" s="30">
        <v>0</v>
      </c>
      <c r="M84" s="30">
        <v>0</v>
      </c>
      <c r="N84" s="30">
        <v>1177037</v>
      </c>
      <c r="O84" s="30">
        <v>24743043</v>
      </c>
      <c r="P84" s="30">
        <v>5835101</v>
      </c>
      <c r="Q84" s="30">
        <v>64054801</v>
      </c>
      <c r="R84" s="30">
        <v>67708152</v>
      </c>
      <c r="S84" s="30">
        <v>9747224</v>
      </c>
      <c r="T84" s="30">
        <v>385526621</v>
      </c>
      <c r="U84" s="30">
        <v>145305655</v>
      </c>
      <c r="V84" s="30">
        <v>128121576</v>
      </c>
      <c r="W84" s="30">
        <v>22681110</v>
      </c>
      <c r="X84" s="30">
        <v>150802686</v>
      </c>
      <c r="Y84" s="30">
        <v>24661632</v>
      </c>
      <c r="Z84" s="30">
        <v>5570298</v>
      </c>
      <c r="AA84" s="30">
        <v>30231930</v>
      </c>
      <c r="AB84" s="30">
        <v>17551614</v>
      </c>
      <c r="AC84" s="30">
        <v>17789077</v>
      </c>
      <c r="AD84" s="30">
        <v>14416274</v>
      </c>
      <c r="AE84" s="30">
        <v>14034059</v>
      </c>
      <c r="AF84" s="30">
        <v>25756248</v>
      </c>
      <c r="AG84" s="30">
        <v>7948</v>
      </c>
      <c r="AH84" s="30">
        <v>68466760</v>
      </c>
      <c r="AI84" s="30">
        <v>7813751</v>
      </c>
      <c r="AJ84" s="30">
        <v>76280511</v>
      </c>
      <c r="AK84" s="30">
        <v>2428175</v>
      </c>
      <c r="AL84" s="30">
        <v>1364064</v>
      </c>
      <c r="AM84" s="30">
        <v>14507403</v>
      </c>
      <c r="AN84" s="30">
        <v>3608626</v>
      </c>
      <c r="AO84" s="30">
        <v>3127158</v>
      </c>
      <c r="AP84" s="30">
        <v>2099648</v>
      </c>
      <c r="AQ84" s="30">
        <v>360553</v>
      </c>
      <c r="AR84" s="30">
        <v>318692</v>
      </c>
      <c r="AS84" s="30">
        <v>39869</v>
      </c>
      <c r="AT84" s="30">
        <v>1395</v>
      </c>
      <c r="AU84" s="30" t="s">
        <v>327</v>
      </c>
      <c r="AV84" s="102"/>
      <c r="AW84" s="48">
        <f t="shared" si="37"/>
        <v>8835432</v>
      </c>
      <c r="AX84" s="49">
        <f t="shared" si="38"/>
        <v>12680316</v>
      </c>
      <c r="AY84" s="50">
        <f t="shared" si="39"/>
        <v>1.4351664978011263</v>
      </c>
      <c r="AZ84" s="12"/>
      <c r="BA84" s="48">
        <f t="shared" si="40"/>
        <v>360553</v>
      </c>
      <c r="BB84" s="48">
        <f t="shared" si="41"/>
        <v>12680316</v>
      </c>
      <c r="BC84" s="51">
        <f t="shared" si="42"/>
        <v>35.169076390988288</v>
      </c>
      <c r="BD84" s="12"/>
      <c r="BE84" s="52">
        <f t="shared" si="43"/>
        <v>360553</v>
      </c>
      <c r="BF84" s="48">
        <f t="shared" si="67"/>
        <v>14034059</v>
      </c>
      <c r="BG84" s="48">
        <f t="shared" si="67"/>
        <v>25756248</v>
      </c>
      <c r="BH84" s="48">
        <f t="shared" si="67"/>
        <v>7948</v>
      </c>
      <c r="BI84" s="48">
        <f t="shared" si="44"/>
        <v>39798255</v>
      </c>
      <c r="BJ84" s="51">
        <f t="shared" si="45"/>
        <v>110.38115062140656</v>
      </c>
      <c r="BK84" s="12"/>
      <c r="BL84" s="1">
        <f t="shared" si="46"/>
        <v>6735784</v>
      </c>
      <c r="BM84" s="53">
        <f t="shared" si="47"/>
        <v>8835432</v>
      </c>
      <c r="BN84" s="48">
        <f t="shared" si="68"/>
        <v>14034059</v>
      </c>
      <c r="BO84" s="48">
        <f t="shared" si="68"/>
        <v>25756248</v>
      </c>
      <c r="BP84" s="48">
        <f t="shared" si="68"/>
        <v>7948</v>
      </c>
      <c r="BQ84" s="48">
        <f t="shared" si="48"/>
        <v>39798255</v>
      </c>
      <c r="BR84" s="12">
        <f t="shared" si="49"/>
        <v>8835432</v>
      </c>
      <c r="BS84" s="54">
        <f t="shared" si="50"/>
        <v>4.5043926544848061</v>
      </c>
      <c r="BT84" s="12"/>
      <c r="BU84" s="48">
        <f t="shared" si="51"/>
        <v>8835432</v>
      </c>
      <c r="BV84" s="48">
        <f t="shared" si="52"/>
        <v>72488272</v>
      </c>
      <c r="BW84" s="54">
        <f t="shared" si="53"/>
        <v>8.2042702609221596</v>
      </c>
      <c r="BX84" s="12"/>
      <c r="BY84" s="52">
        <f t="shared" si="54"/>
        <v>360553</v>
      </c>
      <c r="BZ84" s="48">
        <f t="shared" si="55"/>
        <v>72488272</v>
      </c>
      <c r="CA84" s="55">
        <f t="shared" si="56"/>
        <v>201.04747984346267</v>
      </c>
      <c r="CB84" s="12"/>
      <c r="CC84" s="48">
        <f t="shared" si="57"/>
        <v>360553</v>
      </c>
      <c r="CD84" s="48">
        <f t="shared" si="58"/>
        <v>174723808</v>
      </c>
      <c r="CE84" s="55">
        <f t="shared" si="59"/>
        <v>484.59951241565039</v>
      </c>
      <c r="CF84" s="12"/>
      <c r="CG84" s="48">
        <f t="shared" si="60"/>
        <v>8835432</v>
      </c>
      <c r="CH84" s="48">
        <f t="shared" si="61"/>
        <v>6735784</v>
      </c>
      <c r="CI84" s="48">
        <f t="shared" si="62"/>
        <v>174723808</v>
      </c>
      <c r="CJ84" s="55">
        <f t="shared" si="63"/>
        <v>19.775355409899596</v>
      </c>
      <c r="CK84" s="46"/>
      <c r="CL84" s="48">
        <f t="shared" si="64"/>
        <v>8835432</v>
      </c>
      <c r="CM84" s="48">
        <f t="shared" si="64"/>
        <v>6735784</v>
      </c>
      <c r="CN84" s="48">
        <f t="shared" si="65"/>
        <v>232329576</v>
      </c>
      <c r="CO84" s="55">
        <f t="shared" si="66"/>
        <v>26.295214088003846</v>
      </c>
      <c r="CP84" s="46"/>
      <c r="CQ84" s="46"/>
      <c r="CR84" s="46"/>
      <c r="CS84" s="46"/>
      <c r="CT84" s="46"/>
      <c r="CU84" s="46"/>
      <c r="CV84" s="46"/>
      <c r="CW84" s="46"/>
      <c r="CX84" s="46"/>
      <c r="CY84" s="46"/>
      <c r="CZ84" s="46"/>
      <c r="DA84" s="46"/>
      <c r="DB84" s="46"/>
      <c r="DC84" s="46"/>
      <c r="DD84" s="46"/>
      <c r="DE84" s="46"/>
      <c r="DF84" s="46"/>
      <c r="DG84" s="46"/>
      <c r="DH84" s="46"/>
      <c r="DI84" s="46"/>
      <c r="DJ84" s="46"/>
      <c r="DK84" s="46"/>
      <c r="DL84" s="47"/>
      <c r="DM84" s="47"/>
      <c r="DN84" s="47"/>
      <c r="DO84" s="47"/>
      <c r="DP84" s="47"/>
      <c r="DQ84" s="47"/>
      <c r="DR84" s="47"/>
      <c r="DS84" s="47"/>
      <c r="DT84" s="47"/>
      <c r="DU84" s="47"/>
      <c r="DV84" s="47"/>
      <c r="DW84" s="47"/>
      <c r="DX84" s="47"/>
      <c r="DY84" s="47"/>
      <c r="DZ84" s="47"/>
      <c r="EA84" s="47"/>
      <c r="EB84" s="47"/>
      <c r="EC84" s="47"/>
    </row>
    <row r="85" spans="1:133" s="45" customFormat="1" ht="18" customHeight="1" x14ac:dyDescent="0.2">
      <c r="A85" s="30" t="s">
        <v>65</v>
      </c>
      <c r="B85" s="30">
        <v>442490</v>
      </c>
      <c r="C85" s="30">
        <v>2011</v>
      </c>
      <c r="D85" s="30" t="s">
        <v>65</v>
      </c>
      <c r="E85" s="30">
        <v>442613</v>
      </c>
      <c r="F85" s="30" t="s">
        <v>317</v>
      </c>
      <c r="G85" s="30">
        <v>29764168</v>
      </c>
      <c r="H85" s="30">
        <v>39401101</v>
      </c>
      <c r="I85" s="30">
        <v>9653542</v>
      </c>
      <c r="J85" s="30">
        <v>31254162</v>
      </c>
      <c r="K85" s="30">
        <v>0</v>
      </c>
      <c r="L85" s="30">
        <v>0</v>
      </c>
      <c r="M85" s="30">
        <v>0</v>
      </c>
      <c r="N85" s="30">
        <v>1118184</v>
      </c>
      <c r="O85" s="30">
        <v>24124296</v>
      </c>
      <c r="P85" s="30">
        <v>6779144</v>
      </c>
      <c r="Q85" s="30">
        <v>54982069</v>
      </c>
      <c r="R85" s="30">
        <v>58036809</v>
      </c>
      <c r="S85" s="30">
        <v>2328405</v>
      </c>
      <c r="T85" s="30">
        <v>438900981</v>
      </c>
      <c r="U85" s="30">
        <v>228635614</v>
      </c>
      <c r="V85" s="30">
        <v>121562206</v>
      </c>
      <c r="W85" s="30">
        <v>18761091</v>
      </c>
      <c r="X85" s="30">
        <v>140323297</v>
      </c>
      <c r="Y85" s="30">
        <v>24454727</v>
      </c>
      <c r="Z85" s="30">
        <v>5323285</v>
      </c>
      <c r="AA85" s="30">
        <v>29778012</v>
      </c>
      <c r="AB85" s="30">
        <v>17489619</v>
      </c>
      <c r="AC85" s="30">
        <v>14340151</v>
      </c>
      <c r="AD85" s="30">
        <v>15424017</v>
      </c>
      <c r="AE85" s="30">
        <v>14287247</v>
      </c>
      <c r="AF85" s="30">
        <v>29533339</v>
      </c>
      <c r="AG85" s="30">
        <v>8327</v>
      </c>
      <c r="AH85" s="30">
        <v>59599180</v>
      </c>
      <c r="AI85" s="30">
        <v>8015884</v>
      </c>
      <c r="AJ85" s="30">
        <v>67615064</v>
      </c>
      <c r="AK85" s="30">
        <v>4400051</v>
      </c>
      <c r="AL85" s="30">
        <v>1258918</v>
      </c>
      <c r="AM85" s="30">
        <v>13120023</v>
      </c>
      <c r="AN85" s="30">
        <v>3728029</v>
      </c>
      <c r="AO85" s="30">
        <v>3122058</v>
      </c>
      <c r="AP85" s="30">
        <v>2147014</v>
      </c>
      <c r="AQ85" s="30">
        <v>358303</v>
      </c>
      <c r="AR85" s="30">
        <v>316763</v>
      </c>
      <c r="AS85" s="30">
        <v>39618</v>
      </c>
      <c r="AT85" s="30">
        <v>1380</v>
      </c>
      <c r="AU85" s="30" t="s">
        <v>327</v>
      </c>
      <c r="AV85" s="102"/>
      <c r="AW85" s="48">
        <f t="shared" si="37"/>
        <v>8997101</v>
      </c>
      <c r="AX85" s="49">
        <f t="shared" si="38"/>
        <v>12288393</v>
      </c>
      <c r="AY85" s="50">
        <f t="shared" si="39"/>
        <v>1.3658169448136683</v>
      </c>
      <c r="AZ85" s="12"/>
      <c r="BA85" s="48">
        <f t="shared" si="40"/>
        <v>358303</v>
      </c>
      <c r="BB85" s="48">
        <f t="shared" si="41"/>
        <v>12288393</v>
      </c>
      <c r="BC85" s="51">
        <f t="shared" si="42"/>
        <v>34.296092971591086</v>
      </c>
      <c r="BD85" s="12"/>
      <c r="BE85" s="52">
        <f t="shared" si="43"/>
        <v>358303</v>
      </c>
      <c r="BF85" s="48">
        <f t="shared" si="67"/>
        <v>14287247</v>
      </c>
      <c r="BG85" s="48">
        <f t="shared" si="67"/>
        <v>29533339</v>
      </c>
      <c r="BH85" s="48">
        <f t="shared" si="67"/>
        <v>8327</v>
      </c>
      <c r="BI85" s="48">
        <f t="shared" si="44"/>
        <v>43828913</v>
      </c>
      <c r="BJ85" s="51">
        <f t="shared" si="45"/>
        <v>122.32360041640734</v>
      </c>
      <c r="BK85" s="12"/>
      <c r="BL85" s="1">
        <f t="shared" si="46"/>
        <v>6850087</v>
      </c>
      <c r="BM85" s="53">
        <f t="shared" si="47"/>
        <v>8997101</v>
      </c>
      <c r="BN85" s="48">
        <f t="shared" si="68"/>
        <v>14287247</v>
      </c>
      <c r="BO85" s="48">
        <f t="shared" si="68"/>
        <v>29533339</v>
      </c>
      <c r="BP85" s="48">
        <f t="shared" si="68"/>
        <v>8327</v>
      </c>
      <c r="BQ85" s="48">
        <f t="shared" si="48"/>
        <v>43828913</v>
      </c>
      <c r="BR85" s="12">
        <f t="shared" si="49"/>
        <v>8997101</v>
      </c>
      <c r="BS85" s="54">
        <f t="shared" si="50"/>
        <v>4.8714483698693609</v>
      </c>
      <c r="BT85" s="12"/>
      <c r="BU85" s="48">
        <f t="shared" si="51"/>
        <v>8997101</v>
      </c>
      <c r="BV85" s="48">
        <f t="shared" si="52"/>
        <v>61956095</v>
      </c>
      <c r="BW85" s="54">
        <f t="shared" si="53"/>
        <v>6.8862286863290745</v>
      </c>
      <c r="BX85" s="12"/>
      <c r="BY85" s="52">
        <f t="shared" si="54"/>
        <v>358303</v>
      </c>
      <c r="BZ85" s="48">
        <f t="shared" si="55"/>
        <v>61956095</v>
      </c>
      <c r="CA85" s="55">
        <f t="shared" si="56"/>
        <v>172.91536771949998</v>
      </c>
      <c r="CB85" s="12"/>
      <c r="CC85" s="48">
        <f t="shared" si="57"/>
        <v>358303</v>
      </c>
      <c r="CD85" s="48">
        <f t="shared" si="58"/>
        <v>165327188</v>
      </c>
      <c r="CE85" s="55">
        <f t="shared" si="59"/>
        <v>461.4172585772377</v>
      </c>
      <c r="CF85" s="12"/>
      <c r="CG85" s="48">
        <f t="shared" si="60"/>
        <v>8997101</v>
      </c>
      <c r="CH85" s="48">
        <f t="shared" si="61"/>
        <v>6850087</v>
      </c>
      <c r="CI85" s="48">
        <f t="shared" si="62"/>
        <v>165327188</v>
      </c>
      <c r="CJ85" s="55">
        <f t="shared" si="63"/>
        <v>18.375606542596334</v>
      </c>
      <c r="CK85" s="46"/>
      <c r="CL85" s="48">
        <f t="shared" si="64"/>
        <v>8997101</v>
      </c>
      <c r="CM85" s="48">
        <f t="shared" si="64"/>
        <v>6850087</v>
      </c>
      <c r="CN85" s="48">
        <f t="shared" si="65"/>
        <v>218296070</v>
      </c>
      <c r="CO85" s="55">
        <f t="shared" si="66"/>
        <v>24.262934249598842</v>
      </c>
      <c r="CP85" s="46"/>
      <c r="CQ85" s="46"/>
      <c r="CR85" s="46"/>
      <c r="CS85" s="46"/>
      <c r="CT85" s="46"/>
      <c r="CU85" s="46"/>
      <c r="CV85" s="46"/>
      <c r="CW85" s="46"/>
      <c r="CX85" s="46"/>
      <c r="CY85" s="46"/>
      <c r="CZ85" s="46"/>
      <c r="DA85" s="46"/>
      <c r="DB85" s="46"/>
      <c r="DC85" s="46"/>
      <c r="DD85" s="46"/>
      <c r="DE85" s="46"/>
      <c r="DF85" s="46"/>
      <c r="DG85" s="46"/>
      <c r="DH85" s="46"/>
      <c r="DI85" s="46"/>
      <c r="DJ85" s="46"/>
      <c r="DK85" s="46"/>
      <c r="DL85" s="47"/>
      <c r="DM85" s="47"/>
      <c r="DN85" s="47"/>
      <c r="DO85" s="47"/>
      <c r="DP85" s="47"/>
      <c r="DQ85" s="47"/>
      <c r="DR85" s="47"/>
      <c r="DS85" s="47"/>
      <c r="DT85" s="47"/>
      <c r="DU85" s="47"/>
      <c r="DV85" s="47"/>
      <c r="DW85" s="47"/>
      <c r="DX85" s="47"/>
      <c r="DY85" s="47"/>
      <c r="DZ85" s="47"/>
      <c r="EA85" s="47"/>
      <c r="EB85" s="47"/>
      <c r="EC85" s="47"/>
    </row>
    <row r="86" spans="1:133" s="45" customFormat="1" ht="18" customHeight="1" x14ac:dyDescent="0.2">
      <c r="A86" s="30" t="s">
        <v>65</v>
      </c>
      <c r="B86" s="30">
        <v>442490</v>
      </c>
      <c r="C86" s="30">
        <v>2010</v>
      </c>
      <c r="D86" s="30" t="s">
        <v>65</v>
      </c>
      <c r="E86" s="30">
        <v>442613</v>
      </c>
      <c r="F86" s="30" t="s">
        <v>317</v>
      </c>
      <c r="G86" s="30">
        <v>27101341</v>
      </c>
      <c r="H86" s="30">
        <v>36477756</v>
      </c>
      <c r="I86" s="30">
        <v>7318657</v>
      </c>
      <c r="J86" s="30">
        <v>28352582</v>
      </c>
      <c r="K86" s="30">
        <v>0</v>
      </c>
      <c r="L86" s="30">
        <v>0</v>
      </c>
      <c r="M86" s="30">
        <v>0</v>
      </c>
      <c r="N86" s="30">
        <v>900793</v>
      </c>
      <c r="O86" s="30">
        <v>22173209</v>
      </c>
      <c r="P86" s="30">
        <v>4157542</v>
      </c>
      <c r="Q86" s="30">
        <v>115449329</v>
      </c>
      <c r="R86" s="30">
        <v>119324470</v>
      </c>
      <c r="S86" s="30">
        <v>2614621</v>
      </c>
      <c r="T86" s="30">
        <v>403957535</v>
      </c>
      <c r="U86" s="30">
        <v>126323056</v>
      </c>
      <c r="V86" s="30">
        <v>177975435</v>
      </c>
      <c r="W86" s="30">
        <v>14090820</v>
      </c>
      <c r="X86" s="30">
        <v>192066255</v>
      </c>
      <c r="Y86" s="30">
        <v>24603077</v>
      </c>
      <c r="Z86" s="30">
        <v>3858354</v>
      </c>
      <c r="AA86" s="30">
        <v>28461431</v>
      </c>
      <c r="AB86" s="30">
        <v>17742126</v>
      </c>
      <c r="AC86" s="30">
        <v>13706259</v>
      </c>
      <c r="AD86" s="30">
        <v>13395082</v>
      </c>
      <c r="AE86" s="30">
        <v>12936498</v>
      </c>
      <c r="AF86" s="30">
        <v>29014939</v>
      </c>
      <c r="AG86" s="30">
        <v>197423</v>
      </c>
      <c r="AH86" s="30">
        <v>62130350</v>
      </c>
      <c r="AI86" s="30">
        <v>7655998</v>
      </c>
      <c r="AJ86" s="30">
        <v>69786348</v>
      </c>
      <c r="AK86" s="30">
        <v>5380816</v>
      </c>
      <c r="AL86" s="30">
        <v>1098670</v>
      </c>
      <c r="AM86" s="30">
        <v>15107897</v>
      </c>
      <c r="AN86" s="30">
        <v>3618328</v>
      </c>
      <c r="AO86" s="30">
        <v>3100156</v>
      </c>
      <c r="AP86" s="30">
        <v>2099333</v>
      </c>
      <c r="AQ86" s="30">
        <v>356682</v>
      </c>
      <c r="AR86" s="30">
        <v>315282</v>
      </c>
      <c r="AS86" s="30">
        <v>39489</v>
      </c>
      <c r="AT86" s="30">
        <v>1376</v>
      </c>
      <c r="AU86" s="30" t="s">
        <v>327</v>
      </c>
      <c r="AV86" s="102"/>
      <c r="AW86" s="48">
        <f t="shared" si="37"/>
        <v>8817817</v>
      </c>
      <c r="AX86" s="49">
        <f t="shared" si="38"/>
        <v>10719305</v>
      </c>
      <c r="AY86" s="50">
        <f t="shared" si="39"/>
        <v>1.2156415811305679</v>
      </c>
      <c r="AZ86" s="12"/>
      <c r="BA86" s="48">
        <f t="shared" si="40"/>
        <v>356682</v>
      </c>
      <c r="BB86" s="48">
        <f t="shared" si="41"/>
        <v>10719305</v>
      </c>
      <c r="BC86" s="51">
        <f t="shared" si="42"/>
        <v>30.052834177222287</v>
      </c>
      <c r="BD86" s="12"/>
      <c r="BE86" s="52">
        <f t="shared" si="43"/>
        <v>356682</v>
      </c>
      <c r="BF86" s="48">
        <f t="shared" si="67"/>
        <v>12936498</v>
      </c>
      <c r="BG86" s="48">
        <f t="shared" si="67"/>
        <v>29014939</v>
      </c>
      <c r="BH86" s="48">
        <f t="shared" si="67"/>
        <v>197423</v>
      </c>
      <c r="BI86" s="48">
        <f t="shared" si="44"/>
        <v>42148860</v>
      </c>
      <c r="BJ86" s="51">
        <f t="shared" si="45"/>
        <v>118.16929365653439</v>
      </c>
      <c r="BK86" s="12"/>
      <c r="BL86" s="1">
        <f t="shared" si="46"/>
        <v>6718484</v>
      </c>
      <c r="BM86" s="53">
        <f t="shared" si="47"/>
        <v>8817817</v>
      </c>
      <c r="BN86" s="48">
        <f t="shared" si="68"/>
        <v>12936498</v>
      </c>
      <c r="BO86" s="48">
        <f t="shared" si="68"/>
        <v>29014939</v>
      </c>
      <c r="BP86" s="48">
        <f t="shared" si="68"/>
        <v>197423</v>
      </c>
      <c r="BQ86" s="48">
        <f t="shared" si="48"/>
        <v>42148860</v>
      </c>
      <c r="BR86" s="12">
        <f t="shared" si="49"/>
        <v>8817817</v>
      </c>
      <c r="BS86" s="54">
        <f t="shared" si="50"/>
        <v>4.7799653814543897</v>
      </c>
      <c r="BT86" s="12"/>
      <c r="BU86" s="48">
        <f t="shared" si="51"/>
        <v>8817817</v>
      </c>
      <c r="BV86" s="48">
        <f t="shared" si="52"/>
        <v>63306862</v>
      </c>
      <c r="BW86" s="54">
        <f t="shared" si="53"/>
        <v>7.1794257013952549</v>
      </c>
      <c r="BX86" s="12"/>
      <c r="BY86" s="52">
        <f t="shared" si="54"/>
        <v>356682</v>
      </c>
      <c r="BZ86" s="48">
        <f t="shared" si="55"/>
        <v>63306862</v>
      </c>
      <c r="CA86" s="55">
        <f t="shared" si="56"/>
        <v>177.48824443061326</v>
      </c>
      <c r="CB86" s="12"/>
      <c r="CC86" s="48">
        <f t="shared" si="57"/>
        <v>356682</v>
      </c>
      <c r="CD86" s="48">
        <f t="shared" si="58"/>
        <v>161018494</v>
      </c>
      <c r="CE86" s="55">
        <f t="shared" si="59"/>
        <v>451.43431403883574</v>
      </c>
      <c r="CF86" s="12"/>
      <c r="CG86" s="48">
        <f t="shared" si="60"/>
        <v>8817817</v>
      </c>
      <c r="CH86" s="48">
        <f t="shared" si="61"/>
        <v>6718484</v>
      </c>
      <c r="CI86" s="48">
        <f t="shared" si="62"/>
        <v>161018494</v>
      </c>
      <c r="CJ86" s="55">
        <f t="shared" si="63"/>
        <v>18.260584677590838</v>
      </c>
      <c r="CK86" s="46"/>
      <c r="CL86" s="48">
        <f t="shared" si="64"/>
        <v>8817817</v>
      </c>
      <c r="CM86" s="48">
        <f t="shared" si="64"/>
        <v>6718484</v>
      </c>
      <c r="CN86" s="48">
        <f t="shared" si="65"/>
        <v>208382045</v>
      </c>
      <c r="CO86" s="55">
        <f t="shared" si="66"/>
        <v>23.631931236495383</v>
      </c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6"/>
      <c r="DD86" s="46"/>
      <c r="DE86" s="46"/>
      <c r="DF86" s="46"/>
      <c r="DG86" s="46"/>
      <c r="DH86" s="46"/>
      <c r="DI86" s="46"/>
      <c r="DJ86" s="46"/>
      <c r="DK86" s="46"/>
      <c r="DL86" s="47"/>
      <c r="DM86" s="47"/>
      <c r="DN86" s="47"/>
      <c r="DO86" s="47"/>
      <c r="DP86" s="47"/>
      <c r="DQ86" s="47"/>
      <c r="DR86" s="47"/>
      <c r="DS86" s="47"/>
      <c r="DT86" s="47"/>
      <c r="DU86" s="47"/>
      <c r="DV86" s="47"/>
      <c r="DW86" s="47"/>
      <c r="DX86" s="47"/>
      <c r="DY86" s="47"/>
      <c r="DZ86" s="47"/>
      <c r="EA86" s="47"/>
      <c r="EB86" s="47"/>
      <c r="EC86" s="47"/>
    </row>
    <row r="87" spans="1:133" s="45" customFormat="1" ht="18" customHeight="1" x14ac:dyDescent="0.2">
      <c r="A87" s="30" t="s">
        <v>65</v>
      </c>
      <c r="B87" s="30">
        <v>442490</v>
      </c>
      <c r="C87" s="30">
        <v>2009</v>
      </c>
      <c r="D87" s="30" t="s">
        <v>65</v>
      </c>
      <c r="E87" s="30">
        <v>442613</v>
      </c>
      <c r="F87" s="30" t="s">
        <v>317</v>
      </c>
      <c r="G87" s="30">
        <v>25831106</v>
      </c>
      <c r="H87" s="30">
        <v>28999700</v>
      </c>
      <c r="I87" s="30">
        <v>10006439</v>
      </c>
      <c r="J87" s="30">
        <v>22358344</v>
      </c>
      <c r="K87" s="30">
        <v>0</v>
      </c>
      <c r="L87" s="30">
        <v>0</v>
      </c>
      <c r="M87" s="30">
        <v>0</v>
      </c>
      <c r="N87" s="30">
        <v>815150</v>
      </c>
      <c r="O87" s="30">
        <v>19786471</v>
      </c>
      <c r="P87" s="30">
        <v>5013165</v>
      </c>
      <c r="Q87" s="30">
        <v>68656659</v>
      </c>
      <c r="R87" s="30">
        <v>72141900</v>
      </c>
      <c r="S87" s="30">
        <v>2771572</v>
      </c>
      <c r="T87" s="30">
        <v>373511930</v>
      </c>
      <c r="U87" s="30">
        <v>69198479</v>
      </c>
      <c r="V87" s="30">
        <v>120928071</v>
      </c>
      <c r="W87" s="30">
        <v>17791176</v>
      </c>
      <c r="X87" s="30">
        <v>138719247</v>
      </c>
      <c r="Y87" s="30">
        <v>20285121</v>
      </c>
      <c r="Z87" s="30">
        <v>3609839</v>
      </c>
      <c r="AA87" s="30">
        <v>23894960</v>
      </c>
      <c r="AB87" s="30">
        <v>13350741</v>
      </c>
      <c r="AC87" s="30">
        <v>13147567</v>
      </c>
      <c r="AD87" s="30">
        <v>12683539</v>
      </c>
      <c r="AE87" s="30">
        <v>14416439</v>
      </c>
      <c r="AF87" s="30">
        <v>25663667</v>
      </c>
      <c r="AG87" s="30">
        <v>928503</v>
      </c>
      <c r="AH87" s="30">
        <v>52340643</v>
      </c>
      <c r="AI87" s="30">
        <v>7960364</v>
      </c>
      <c r="AJ87" s="30">
        <v>60301007</v>
      </c>
      <c r="AK87" s="30">
        <v>3543277</v>
      </c>
      <c r="AL87" s="30">
        <v>1053264</v>
      </c>
      <c r="AM87" s="30">
        <v>13692047</v>
      </c>
      <c r="AN87" s="30">
        <v>3791369</v>
      </c>
      <c r="AO87" s="30">
        <v>3176670</v>
      </c>
      <c r="AP87" s="30">
        <v>1947553</v>
      </c>
      <c r="AQ87" s="30">
        <v>355078</v>
      </c>
      <c r="AR87" s="30">
        <v>313884</v>
      </c>
      <c r="AS87" s="30">
        <v>39276</v>
      </c>
      <c r="AT87" s="30">
        <v>1394</v>
      </c>
      <c r="AU87" s="30" t="s">
        <v>327</v>
      </c>
      <c r="AV87" s="102"/>
      <c r="AW87" s="48">
        <f t="shared" si="37"/>
        <v>8915592</v>
      </c>
      <c r="AX87" s="49">
        <f t="shared" si="38"/>
        <v>10544219</v>
      </c>
      <c r="AY87" s="50">
        <f t="shared" si="39"/>
        <v>1.1826717732260517</v>
      </c>
      <c r="AZ87" s="12"/>
      <c r="BA87" s="48">
        <f t="shared" si="40"/>
        <v>355078</v>
      </c>
      <c r="BB87" s="48">
        <f t="shared" si="41"/>
        <v>10544219</v>
      </c>
      <c r="BC87" s="51">
        <f t="shared" si="42"/>
        <v>29.695500706886939</v>
      </c>
      <c r="BD87" s="12"/>
      <c r="BE87" s="52">
        <f t="shared" si="43"/>
        <v>355078</v>
      </c>
      <c r="BF87" s="48">
        <f t="shared" si="67"/>
        <v>14416439</v>
      </c>
      <c r="BG87" s="48">
        <f t="shared" si="67"/>
        <v>25663667</v>
      </c>
      <c r="BH87" s="48">
        <f t="shared" si="67"/>
        <v>928503</v>
      </c>
      <c r="BI87" s="48">
        <f t="shared" si="44"/>
        <v>41008609</v>
      </c>
      <c r="BJ87" s="51">
        <f t="shared" si="45"/>
        <v>115.49183278040319</v>
      </c>
      <c r="BK87" s="12"/>
      <c r="BL87" s="1">
        <f t="shared" si="46"/>
        <v>6968039</v>
      </c>
      <c r="BM87" s="53">
        <f t="shared" si="47"/>
        <v>8915592</v>
      </c>
      <c r="BN87" s="48">
        <f t="shared" si="68"/>
        <v>14416439</v>
      </c>
      <c r="BO87" s="48">
        <f t="shared" si="68"/>
        <v>25663667</v>
      </c>
      <c r="BP87" s="48">
        <f t="shared" si="68"/>
        <v>928503</v>
      </c>
      <c r="BQ87" s="48">
        <f t="shared" si="48"/>
        <v>41008609</v>
      </c>
      <c r="BR87" s="12">
        <f t="shared" si="49"/>
        <v>8915592</v>
      </c>
      <c r="BS87" s="54">
        <f t="shared" si="50"/>
        <v>4.5996507018266426</v>
      </c>
      <c r="BT87" s="12"/>
      <c r="BU87" s="48">
        <f t="shared" si="51"/>
        <v>8915592</v>
      </c>
      <c r="BV87" s="48">
        <f t="shared" si="52"/>
        <v>55704466</v>
      </c>
      <c r="BW87" s="54">
        <f t="shared" si="53"/>
        <v>6.2479828596912013</v>
      </c>
      <c r="BX87" s="12"/>
      <c r="BY87" s="52">
        <f t="shared" si="54"/>
        <v>355078</v>
      </c>
      <c r="BZ87" s="48">
        <f t="shared" si="55"/>
        <v>55704466</v>
      </c>
      <c r="CA87" s="55">
        <f t="shared" si="56"/>
        <v>156.87951942953379</v>
      </c>
      <c r="CB87" s="12"/>
      <c r="CC87" s="48">
        <f t="shared" si="57"/>
        <v>355078</v>
      </c>
      <c r="CD87" s="48">
        <f t="shared" si="58"/>
        <v>146439141</v>
      </c>
      <c r="CE87" s="55">
        <f t="shared" si="59"/>
        <v>412.41400762649334</v>
      </c>
      <c r="CF87" s="12"/>
      <c r="CG87" s="48">
        <f t="shared" si="60"/>
        <v>8915592</v>
      </c>
      <c r="CH87" s="48">
        <f t="shared" si="61"/>
        <v>6968039</v>
      </c>
      <c r="CI87" s="48">
        <f t="shared" si="62"/>
        <v>146439141</v>
      </c>
      <c r="CJ87" s="55">
        <f t="shared" si="63"/>
        <v>16.425060837238849</v>
      </c>
      <c r="CK87" s="46"/>
      <c r="CL87" s="48">
        <f t="shared" si="64"/>
        <v>8915592</v>
      </c>
      <c r="CM87" s="48">
        <f t="shared" si="64"/>
        <v>6968039</v>
      </c>
      <c r="CN87" s="48">
        <f t="shared" si="65"/>
        <v>193328235</v>
      </c>
      <c r="CO87" s="55">
        <f t="shared" si="66"/>
        <v>21.684284677899122</v>
      </c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  <c r="DD87" s="46"/>
      <c r="DE87" s="46"/>
      <c r="DF87" s="46"/>
      <c r="DG87" s="46"/>
      <c r="DH87" s="46"/>
      <c r="DI87" s="46"/>
      <c r="DJ87" s="46"/>
      <c r="DK87" s="46"/>
      <c r="DL87" s="47"/>
      <c r="DM87" s="47"/>
      <c r="DN87" s="47"/>
      <c r="DO87" s="47"/>
      <c r="DP87" s="47"/>
      <c r="DQ87" s="47"/>
      <c r="DR87" s="47"/>
      <c r="DS87" s="47"/>
      <c r="DT87" s="47"/>
      <c r="DU87" s="47"/>
      <c r="DV87" s="47"/>
      <c r="DW87" s="47"/>
      <c r="DX87" s="47"/>
      <c r="DY87" s="47"/>
      <c r="DZ87" s="47"/>
      <c r="EA87" s="47"/>
      <c r="EB87" s="47"/>
      <c r="EC87" s="47"/>
    </row>
    <row r="88" spans="1:133" s="45" customFormat="1" ht="18" customHeight="1" x14ac:dyDescent="0.2">
      <c r="A88" s="30" t="s">
        <v>65</v>
      </c>
      <c r="B88" s="30">
        <v>442490</v>
      </c>
      <c r="C88" s="30">
        <v>2008</v>
      </c>
      <c r="D88" s="30" t="s">
        <v>65</v>
      </c>
      <c r="E88" s="30">
        <v>442613</v>
      </c>
      <c r="F88" s="30" t="s">
        <v>317</v>
      </c>
      <c r="G88" s="30">
        <v>25900985</v>
      </c>
      <c r="H88" s="30">
        <v>35318721</v>
      </c>
      <c r="I88" s="30">
        <v>7046677</v>
      </c>
      <c r="J88" s="30">
        <v>28776474</v>
      </c>
      <c r="K88" s="30">
        <v>0</v>
      </c>
      <c r="L88" s="30">
        <v>0</v>
      </c>
      <c r="M88" s="30">
        <v>0</v>
      </c>
      <c r="N88" s="30">
        <v>744841</v>
      </c>
      <c r="O88" s="30">
        <v>12106806</v>
      </c>
      <c r="P88" s="30">
        <v>3737372</v>
      </c>
      <c r="Q88" s="30">
        <v>107175030</v>
      </c>
      <c r="R88" s="30">
        <v>110980750</v>
      </c>
      <c r="S88" s="30">
        <v>5463425</v>
      </c>
      <c r="T88" s="30">
        <v>356155170</v>
      </c>
      <c r="U88" s="30">
        <v>78800960</v>
      </c>
      <c r="V88" s="30">
        <v>158406277</v>
      </c>
      <c r="W88" s="30">
        <v>16247474</v>
      </c>
      <c r="X88" s="30">
        <v>174653751</v>
      </c>
      <c r="Y88" s="30">
        <v>20011417</v>
      </c>
      <c r="Z88" s="30">
        <v>3343566</v>
      </c>
      <c r="AA88" s="30">
        <v>23354983</v>
      </c>
      <c r="AB88" s="30">
        <v>13632001</v>
      </c>
      <c r="AC88" s="30">
        <v>12502706</v>
      </c>
      <c r="AD88" s="30">
        <v>13398279</v>
      </c>
      <c r="AE88" s="30">
        <v>12369667</v>
      </c>
      <c r="AF88" s="30">
        <v>16811273</v>
      </c>
      <c r="AG88" s="30">
        <v>766527</v>
      </c>
      <c r="AH88" s="30">
        <v>47675458</v>
      </c>
      <c r="AI88" s="30">
        <v>7319496</v>
      </c>
      <c r="AJ88" s="30">
        <v>54994954</v>
      </c>
      <c r="AK88" s="30">
        <v>2968505</v>
      </c>
      <c r="AL88" s="30">
        <v>1186191</v>
      </c>
      <c r="AM88" s="30">
        <v>12595392</v>
      </c>
      <c r="AN88" s="30">
        <v>3743696</v>
      </c>
      <c r="AO88" s="30">
        <v>3187832</v>
      </c>
      <c r="AP88" s="30">
        <v>2058527</v>
      </c>
      <c r="AQ88" s="30">
        <v>352352</v>
      </c>
      <c r="AR88" s="30">
        <v>311381</v>
      </c>
      <c r="AS88" s="30">
        <v>39075</v>
      </c>
      <c r="AT88" s="30">
        <v>1388</v>
      </c>
      <c r="AU88" s="30" t="s">
        <v>327</v>
      </c>
      <c r="AV88" s="102"/>
      <c r="AW88" s="48">
        <f t="shared" si="37"/>
        <v>8990055</v>
      </c>
      <c r="AX88" s="49">
        <f t="shared" si="38"/>
        <v>9722982</v>
      </c>
      <c r="AY88" s="50">
        <f t="shared" si="39"/>
        <v>1.0815264200274637</v>
      </c>
      <c r="AZ88" s="12"/>
      <c r="BA88" s="48">
        <f t="shared" si="40"/>
        <v>352352</v>
      </c>
      <c r="BB88" s="48">
        <f t="shared" si="41"/>
        <v>9722982</v>
      </c>
      <c r="BC88" s="51">
        <f t="shared" si="42"/>
        <v>27.59451344110435</v>
      </c>
      <c r="BD88" s="12"/>
      <c r="BE88" s="52">
        <f t="shared" si="43"/>
        <v>352352</v>
      </c>
      <c r="BF88" s="48">
        <f t="shared" si="67"/>
        <v>12369667</v>
      </c>
      <c r="BG88" s="48">
        <f t="shared" si="67"/>
        <v>16811273</v>
      </c>
      <c r="BH88" s="48">
        <f t="shared" si="67"/>
        <v>766527</v>
      </c>
      <c r="BI88" s="48">
        <f t="shared" si="44"/>
        <v>29947467</v>
      </c>
      <c r="BJ88" s="51">
        <f t="shared" si="45"/>
        <v>84.993038211788217</v>
      </c>
      <c r="BK88" s="12"/>
      <c r="BL88" s="1">
        <f t="shared" si="46"/>
        <v>6931528</v>
      </c>
      <c r="BM88" s="53">
        <f t="shared" si="47"/>
        <v>8990055</v>
      </c>
      <c r="BN88" s="48">
        <f t="shared" si="68"/>
        <v>12369667</v>
      </c>
      <c r="BO88" s="48">
        <f t="shared" si="68"/>
        <v>16811273</v>
      </c>
      <c r="BP88" s="48">
        <f t="shared" si="68"/>
        <v>766527</v>
      </c>
      <c r="BQ88" s="48">
        <f t="shared" si="48"/>
        <v>29947467</v>
      </c>
      <c r="BR88" s="12">
        <f t="shared" si="49"/>
        <v>8990055</v>
      </c>
      <c r="BS88" s="54">
        <f t="shared" si="50"/>
        <v>3.3311772842324103</v>
      </c>
      <c r="BT88" s="12"/>
      <c r="BU88" s="48">
        <f t="shared" si="51"/>
        <v>8990055</v>
      </c>
      <c r="BV88" s="48">
        <f t="shared" si="52"/>
        <v>50840258</v>
      </c>
      <c r="BW88" s="54">
        <f t="shared" si="53"/>
        <v>5.6551665145541374</v>
      </c>
      <c r="BX88" s="12"/>
      <c r="BY88" s="52">
        <f t="shared" si="54"/>
        <v>352352</v>
      </c>
      <c r="BZ88" s="48">
        <f t="shared" si="55"/>
        <v>50840258</v>
      </c>
      <c r="CA88" s="55">
        <f t="shared" si="56"/>
        <v>144.28826287349014</v>
      </c>
      <c r="CB88" s="12"/>
      <c r="CC88" s="48">
        <f t="shared" si="57"/>
        <v>352352</v>
      </c>
      <c r="CD88" s="48">
        <f t="shared" si="58"/>
        <v>130043693</v>
      </c>
      <c r="CE88" s="55">
        <f t="shared" si="59"/>
        <v>369.07323642266823</v>
      </c>
      <c r="CF88" s="12"/>
      <c r="CG88" s="48">
        <f t="shared" si="60"/>
        <v>8990055</v>
      </c>
      <c r="CH88" s="48">
        <f t="shared" si="61"/>
        <v>6931528</v>
      </c>
      <c r="CI88" s="48">
        <f t="shared" si="62"/>
        <v>130043693</v>
      </c>
      <c r="CJ88" s="55">
        <f t="shared" si="63"/>
        <v>14.465283360335393</v>
      </c>
      <c r="CK88" s="46"/>
      <c r="CL88" s="48">
        <f t="shared" si="64"/>
        <v>8990055</v>
      </c>
      <c r="CM88" s="48">
        <f t="shared" si="64"/>
        <v>6931528</v>
      </c>
      <c r="CN88" s="48">
        <f t="shared" si="65"/>
        <v>168001099</v>
      </c>
      <c r="CO88" s="55">
        <f t="shared" si="66"/>
        <v>18.687438397206691</v>
      </c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  <c r="DD88" s="46"/>
      <c r="DE88" s="46"/>
      <c r="DF88" s="46"/>
      <c r="DG88" s="46"/>
      <c r="DH88" s="46"/>
      <c r="DI88" s="46"/>
      <c r="DJ88" s="46"/>
      <c r="DK88" s="46"/>
      <c r="DL88" s="47"/>
      <c r="DM88" s="47"/>
      <c r="DN88" s="47"/>
      <c r="DO88" s="47"/>
      <c r="DP88" s="47"/>
      <c r="DQ88" s="47"/>
      <c r="DR88" s="47"/>
      <c r="DS88" s="47"/>
      <c r="DT88" s="47"/>
      <c r="DU88" s="47"/>
      <c r="DV88" s="47"/>
      <c r="DW88" s="47"/>
      <c r="DX88" s="47"/>
      <c r="DY88" s="47"/>
      <c r="DZ88" s="47"/>
      <c r="EA88" s="47"/>
      <c r="EB88" s="47"/>
      <c r="EC88" s="47"/>
    </row>
    <row r="89" spans="1:133" s="60" customFormat="1" ht="18" customHeight="1" x14ac:dyDescent="0.2">
      <c r="A89" s="30" t="s">
        <v>65</v>
      </c>
      <c r="B89" s="30">
        <v>442490</v>
      </c>
      <c r="C89" s="30">
        <v>2007</v>
      </c>
      <c r="D89" s="30" t="s">
        <v>65</v>
      </c>
      <c r="E89" s="30">
        <v>442613</v>
      </c>
      <c r="F89" s="30" t="s">
        <v>317</v>
      </c>
      <c r="G89" s="30">
        <v>22486704</v>
      </c>
      <c r="H89" s="30">
        <v>31764530</v>
      </c>
      <c r="I89" s="30">
        <v>8490395</v>
      </c>
      <c r="J89" s="30">
        <v>26719429</v>
      </c>
      <c r="K89" s="30">
        <v>0</v>
      </c>
      <c r="L89" s="30">
        <v>0</v>
      </c>
      <c r="M89" s="30">
        <v>0</v>
      </c>
      <c r="N89" s="30">
        <v>735341</v>
      </c>
      <c r="O89" s="30">
        <v>11125383</v>
      </c>
      <c r="P89" s="30">
        <v>4279856</v>
      </c>
      <c r="Q89" s="30">
        <v>99775888</v>
      </c>
      <c r="R89" s="30">
        <v>102776097</v>
      </c>
      <c r="S89" s="30">
        <v>2857090</v>
      </c>
      <c r="T89" s="30">
        <v>218563361</v>
      </c>
      <c r="U89" s="30">
        <v>26956543</v>
      </c>
      <c r="V89" s="30">
        <v>145666010</v>
      </c>
      <c r="W89" s="30">
        <v>15627341</v>
      </c>
      <c r="X89" s="30">
        <v>161293351</v>
      </c>
      <c r="Y89" s="30">
        <v>19469513</v>
      </c>
      <c r="Z89" s="30">
        <v>2846699</v>
      </c>
      <c r="AA89" s="30">
        <v>22316212</v>
      </c>
      <c r="AB89" s="30">
        <v>13853279</v>
      </c>
      <c r="AC89" s="30">
        <v>10586452</v>
      </c>
      <c r="AD89" s="30">
        <v>11900252</v>
      </c>
      <c r="AE89" s="30">
        <v>12489906</v>
      </c>
      <c r="AF89" s="30">
        <v>11363893</v>
      </c>
      <c r="AG89" s="30">
        <v>949730</v>
      </c>
      <c r="AH89" s="30">
        <v>48205079</v>
      </c>
      <c r="AI89" s="30">
        <v>7127608</v>
      </c>
      <c r="AJ89" s="30">
        <v>55332687</v>
      </c>
      <c r="AK89" s="30">
        <v>3289641</v>
      </c>
      <c r="AL89" s="30">
        <v>991605</v>
      </c>
      <c r="AM89" s="30">
        <v>11460829</v>
      </c>
      <c r="AN89" s="30">
        <v>3670026</v>
      </c>
      <c r="AO89" s="30">
        <v>3132068</v>
      </c>
      <c r="AP89" s="30">
        <v>2084372</v>
      </c>
      <c r="AQ89" s="30">
        <v>347097</v>
      </c>
      <c r="AR89" s="30">
        <v>306737</v>
      </c>
      <c r="AS89" s="30">
        <v>38488</v>
      </c>
      <c r="AT89" s="30">
        <v>1377</v>
      </c>
      <c r="AU89" s="30" t="s">
        <v>327</v>
      </c>
      <c r="AV89" s="102"/>
      <c r="AW89" s="48">
        <f t="shared" si="37"/>
        <v>8886466</v>
      </c>
      <c r="AX89" s="49">
        <f t="shared" si="38"/>
        <v>8462933</v>
      </c>
      <c r="AY89" s="50">
        <f t="shared" si="39"/>
        <v>0.95233954645187413</v>
      </c>
      <c r="AZ89" s="12"/>
      <c r="BA89" s="48">
        <f t="shared" si="40"/>
        <v>347097</v>
      </c>
      <c r="BB89" s="48">
        <f t="shared" si="41"/>
        <v>8462933</v>
      </c>
      <c r="BC89" s="51">
        <f t="shared" si="42"/>
        <v>24.382040178970144</v>
      </c>
      <c r="BD89" s="12"/>
      <c r="BE89" s="52">
        <f t="shared" si="43"/>
        <v>347097</v>
      </c>
      <c r="BF89" s="48">
        <f t="shared" si="67"/>
        <v>12489906</v>
      </c>
      <c r="BG89" s="48">
        <f t="shared" si="67"/>
        <v>11363893</v>
      </c>
      <c r="BH89" s="48">
        <f t="shared" si="67"/>
        <v>949730</v>
      </c>
      <c r="BI89" s="48">
        <f t="shared" si="44"/>
        <v>24803529</v>
      </c>
      <c r="BJ89" s="51">
        <f t="shared" si="45"/>
        <v>71.45993483089741</v>
      </c>
      <c r="BK89" s="12"/>
      <c r="BL89" s="1">
        <f t="shared" si="46"/>
        <v>6802094</v>
      </c>
      <c r="BM89" s="53">
        <f t="shared" si="47"/>
        <v>8886466</v>
      </c>
      <c r="BN89" s="48">
        <f t="shared" si="68"/>
        <v>12489906</v>
      </c>
      <c r="BO89" s="48">
        <f t="shared" si="68"/>
        <v>11363893</v>
      </c>
      <c r="BP89" s="48">
        <f t="shared" si="68"/>
        <v>949730</v>
      </c>
      <c r="BQ89" s="48">
        <f t="shared" si="48"/>
        <v>24803529</v>
      </c>
      <c r="BR89" s="12">
        <f t="shared" si="49"/>
        <v>8886466</v>
      </c>
      <c r="BS89" s="54">
        <f t="shared" si="50"/>
        <v>2.7911578123406988</v>
      </c>
      <c r="BT89" s="12"/>
      <c r="BU89" s="48">
        <f t="shared" si="51"/>
        <v>8886466</v>
      </c>
      <c r="BV89" s="48">
        <f t="shared" si="52"/>
        <v>51051441</v>
      </c>
      <c r="BW89" s="54">
        <f t="shared" si="53"/>
        <v>5.7448530158107847</v>
      </c>
      <c r="BX89" s="12"/>
      <c r="BY89" s="52">
        <f t="shared" si="54"/>
        <v>347097</v>
      </c>
      <c r="BZ89" s="48">
        <f t="shared" si="55"/>
        <v>51051441</v>
      </c>
      <c r="CA89" s="55">
        <f t="shared" si="56"/>
        <v>147.08119344160278</v>
      </c>
      <c r="CB89" s="12"/>
      <c r="CC89" s="48">
        <f t="shared" si="57"/>
        <v>347097</v>
      </c>
      <c r="CD89" s="48">
        <f t="shared" si="58"/>
        <v>120657886</v>
      </c>
      <c r="CE89" s="55">
        <f t="shared" si="59"/>
        <v>347.620077384708</v>
      </c>
      <c r="CF89" s="12"/>
      <c r="CG89" s="48">
        <f t="shared" si="60"/>
        <v>8886466</v>
      </c>
      <c r="CH89" s="48">
        <f t="shared" si="61"/>
        <v>6802094</v>
      </c>
      <c r="CI89" s="48">
        <f t="shared" si="62"/>
        <v>120657886</v>
      </c>
      <c r="CJ89" s="55">
        <f t="shared" si="63"/>
        <v>13.577713120153726</v>
      </c>
      <c r="CK89" s="46"/>
      <c r="CL89" s="48">
        <f t="shared" si="64"/>
        <v>8886466</v>
      </c>
      <c r="CM89" s="48">
        <f t="shared" si="64"/>
        <v>6802094</v>
      </c>
      <c r="CN89" s="48">
        <f t="shared" si="65"/>
        <v>154720579</v>
      </c>
      <c r="CO89" s="55">
        <f t="shared" si="66"/>
        <v>17.410810889278146</v>
      </c>
      <c r="CP89" s="46"/>
      <c r="CQ89" s="46"/>
      <c r="CR89" s="46"/>
      <c r="CS89" s="46"/>
      <c r="CT89" s="46"/>
      <c r="CU89" s="46"/>
      <c r="CV89" s="46"/>
      <c r="CW89" s="46"/>
      <c r="CX89" s="46"/>
      <c r="CY89" s="46"/>
      <c r="CZ89" s="46"/>
      <c r="DA89" s="46"/>
      <c r="DB89" s="46"/>
      <c r="DC89" s="46"/>
      <c r="DD89" s="46"/>
      <c r="DE89" s="46"/>
      <c r="DF89" s="46"/>
      <c r="DG89" s="46"/>
      <c r="DH89" s="46"/>
      <c r="DI89" s="46"/>
      <c r="DJ89" s="46"/>
      <c r="DK89" s="46"/>
      <c r="DL89" s="47"/>
      <c r="DM89" s="47"/>
      <c r="DN89" s="47"/>
      <c r="DO89" s="47"/>
      <c r="DP89" s="47"/>
      <c r="DQ89" s="47"/>
      <c r="DR89" s="47"/>
      <c r="DS89" s="47"/>
      <c r="DT89" s="47"/>
      <c r="DU89" s="47"/>
      <c r="DV89" s="47"/>
      <c r="DW89" s="47"/>
      <c r="DX89" s="47"/>
      <c r="DY89" s="47"/>
      <c r="DZ89" s="47"/>
      <c r="EA89" s="47"/>
      <c r="EB89" s="47"/>
      <c r="EC89" s="47"/>
    </row>
    <row r="90" spans="1:133" s="45" customFormat="1" ht="18" customHeight="1" x14ac:dyDescent="0.2">
      <c r="A90" s="30" t="s">
        <v>65</v>
      </c>
      <c r="B90" s="30">
        <v>442490</v>
      </c>
      <c r="C90" s="30">
        <v>2006</v>
      </c>
      <c r="D90" s="30" t="s">
        <v>65</v>
      </c>
      <c r="E90" s="30">
        <v>442613</v>
      </c>
      <c r="F90" s="30" t="s">
        <v>317</v>
      </c>
      <c r="G90" s="30">
        <v>22569058</v>
      </c>
      <c r="H90" s="30">
        <v>30032827</v>
      </c>
      <c r="I90" s="30">
        <v>8150550</v>
      </c>
      <c r="J90" s="30">
        <v>25443765</v>
      </c>
      <c r="K90" s="30">
        <v>0</v>
      </c>
      <c r="L90" s="30">
        <v>0</v>
      </c>
      <c r="M90" s="30">
        <v>0</v>
      </c>
      <c r="N90" s="30">
        <v>757070</v>
      </c>
      <c r="O90" s="30">
        <v>10915413</v>
      </c>
      <c r="P90" s="30">
        <v>3988076</v>
      </c>
      <c r="Q90" s="30">
        <v>85535646</v>
      </c>
      <c r="R90" s="30">
        <v>88933119</v>
      </c>
      <c r="S90" s="30">
        <v>1033178</v>
      </c>
      <c r="T90" s="30">
        <v>287955628</v>
      </c>
      <c r="U90" s="30">
        <v>87233654</v>
      </c>
      <c r="V90" s="30">
        <v>129881359</v>
      </c>
      <c r="W90" s="30">
        <v>13171804</v>
      </c>
      <c r="X90" s="30">
        <v>143053163</v>
      </c>
      <c r="Y90" s="30">
        <v>16796937</v>
      </c>
      <c r="Z90" s="30">
        <v>2750343</v>
      </c>
      <c r="AA90" s="30">
        <v>19547280</v>
      </c>
      <c r="AB90" s="30">
        <v>11881367</v>
      </c>
      <c r="AC90" s="30">
        <v>9942254</v>
      </c>
      <c r="AD90" s="30">
        <v>12626804</v>
      </c>
      <c r="AE90" s="30">
        <v>13364554</v>
      </c>
      <c r="AF90" s="30">
        <v>11564706</v>
      </c>
      <c r="AG90" s="30">
        <v>930862</v>
      </c>
      <c r="AH90" s="30">
        <v>43577521</v>
      </c>
      <c r="AI90" s="30">
        <v>5940101</v>
      </c>
      <c r="AJ90" s="30">
        <v>49517622</v>
      </c>
      <c r="AK90" s="30">
        <v>3769353</v>
      </c>
      <c r="AL90" s="30">
        <v>1106169</v>
      </c>
      <c r="AM90" s="30">
        <v>12339364</v>
      </c>
      <c r="AN90" s="30">
        <v>3577694</v>
      </c>
      <c r="AO90" s="30">
        <v>3109861</v>
      </c>
      <c r="AP90" s="30">
        <v>2061888</v>
      </c>
      <c r="AQ90" s="30">
        <v>340732</v>
      </c>
      <c r="AR90" s="30">
        <v>300940</v>
      </c>
      <c r="AS90" s="30">
        <v>37912</v>
      </c>
      <c r="AT90" s="30">
        <v>1388</v>
      </c>
      <c r="AU90" s="30" t="s">
        <v>327</v>
      </c>
      <c r="AV90" s="102"/>
      <c r="AW90" s="48">
        <f t="shared" si="37"/>
        <v>8749443</v>
      </c>
      <c r="AX90" s="49">
        <f t="shared" si="38"/>
        <v>7665913</v>
      </c>
      <c r="AY90" s="50">
        <f t="shared" si="39"/>
        <v>0.87616011670685778</v>
      </c>
      <c r="AZ90" s="12"/>
      <c r="BA90" s="48">
        <f t="shared" si="40"/>
        <v>340732</v>
      </c>
      <c r="BB90" s="48">
        <f t="shared" si="41"/>
        <v>7665913</v>
      </c>
      <c r="BC90" s="51">
        <f t="shared" si="42"/>
        <v>22.498365284152943</v>
      </c>
      <c r="BD90" s="12"/>
      <c r="BE90" s="52">
        <f t="shared" si="43"/>
        <v>340732</v>
      </c>
      <c r="BF90" s="48">
        <f t="shared" ref="BF90:BH140" si="69">+AE90</f>
        <v>13364554</v>
      </c>
      <c r="BG90" s="48">
        <f t="shared" si="69"/>
        <v>11564706</v>
      </c>
      <c r="BH90" s="48">
        <f t="shared" si="69"/>
        <v>930862</v>
      </c>
      <c r="BI90" s="48">
        <f t="shared" si="44"/>
        <v>25860122</v>
      </c>
      <c r="BJ90" s="51">
        <f t="shared" si="45"/>
        <v>75.895783196177646</v>
      </c>
      <c r="BK90" s="12"/>
      <c r="BL90" s="1">
        <f t="shared" si="46"/>
        <v>6687555</v>
      </c>
      <c r="BM90" s="53">
        <f t="shared" si="47"/>
        <v>8749443</v>
      </c>
      <c r="BN90" s="48">
        <f t="shared" ref="BN90:BP140" si="70">+AE90</f>
        <v>13364554</v>
      </c>
      <c r="BO90" s="48">
        <f t="shared" si="70"/>
        <v>11564706</v>
      </c>
      <c r="BP90" s="48">
        <f t="shared" si="70"/>
        <v>930862</v>
      </c>
      <c r="BQ90" s="48">
        <f t="shared" si="48"/>
        <v>25860122</v>
      </c>
      <c r="BR90" s="12">
        <f t="shared" si="49"/>
        <v>8749443</v>
      </c>
      <c r="BS90" s="54">
        <f t="shared" si="50"/>
        <v>2.9556306612889527</v>
      </c>
      <c r="BT90" s="12"/>
      <c r="BU90" s="48">
        <f t="shared" si="51"/>
        <v>8749443</v>
      </c>
      <c r="BV90" s="48">
        <f t="shared" si="52"/>
        <v>44642100</v>
      </c>
      <c r="BW90" s="54">
        <f t="shared" si="53"/>
        <v>5.1022790822227195</v>
      </c>
      <c r="BX90" s="12"/>
      <c r="BY90" s="52">
        <f t="shared" si="54"/>
        <v>340732</v>
      </c>
      <c r="BZ90" s="48">
        <f t="shared" si="55"/>
        <v>44642100</v>
      </c>
      <c r="CA90" s="55">
        <f t="shared" si="56"/>
        <v>131.01821959780708</v>
      </c>
      <c r="CB90" s="12"/>
      <c r="CC90" s="48">
        <f t="shared" si="57"/>
        <v>340732</v>
      </c>
      <c r="CD90" s="48">
        <f t="shared" si="58"/>
        <v>112618560</v>
      </c>
      <c r="CE90" s="55">
        <f t="shared" si="59"/>
        <v>330.51946984726999</v>
      </c>
      <c r="CF90" s="12"/>
      <c r="CG90" s="48">
        <f t="shared" si="60"/>
        <v>8749443</v>
      </c>
      <c r="CH90" s="48">
        <f t="shared" si="61"/>
        <v>6687555</v>
      </c>
      <c r="CI90" s="48">
        <f t="shared" si="62"/>
        <v>112618560</v>
      </c>
      <c r="CJ90" s="55">
        <f t="shared" si="63"/>
        <v>12.871511935102612</v>
      </c>
      <c r="CK90" s="46"/>
      <c r="CL90" s="48">
        <f t="shared" ref="CL90:CM140" si="71">CG90</f>
        <v>8749443</v>
      </c>
      <c r="CM90" s="48">
        <f t="shared" si="71"/>
        <v>6687555</v>
      </c>
      <c r="CN90" s="48">
        <f t="shared" si="65"/>
        <v>143935242</v>
      </c>
      <c r="CO90" s="55">
        <f t="shared" si="66"/>
        <v>16.450789153092373</v>
      </c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  <c r="DD90" s="46"/>
      <c r="DE90" s="46"/>
      <c r="DF90" s="46"/>
      <c r="DG90" s="46"/>
      <c r="DH90" s="46"/>
      <c r="DI90" s="46"/>
      <c r="DJ90" s="46"/>
      <c r="DK90" s="46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  <c r="DX90" s="47"/>
      <c r="DY90" s="47"/>
      <c r="DZ90" s="47"/>
      <c r="EA90" s="47"/>
      <c r="EB90" s="47"/>
      <c r="EC90" s="47"/>
    </row>
    <row r="91" spans="1:133" s="45" customFormat="1" ht="18" customHeight="1" x14ac:dyDescent="0.2">
      <c r="A91" s="30" t="s">
        <v>65</v>
      </c>
      <c r="B91" s="30">
        <v>442490</v>
      </c>
      <c r="C91" s="30">
        <v>2005</v>
      </c>
      <c r="D91" s="30" t="s">
        <v>65</v>
      </c>
      <c r="E91" s="30">
        <v>442613</v>
      </c>
      <c r="F91" s="30" t="s">
        <v>317</v>
      </c>
      <c r="G91" s="30">
        <v>21239624</v>
      </c>
      <c r="H91" s="30">
        <v>27571919</v>
      </c>
      <c r="I91" s="30">
        <v>5363409</v>
      </c>
      <c r="J91" s="30">
        <v>23116610</v>
      </c>
      <c r="K91" s="30">
        <v>0</v>
      </c>
      <c r="L91" s="30">
        <v>0</v>
      </c>
      <c r="M91" s="30">
        <v>0</v>
      </c>
      <c r="N91" s="30">
        <v>761465</v>
      </c>
      <c r="O91" s="30">
        <v>10032235</v>
      </c>
      <c r="P91" s="30">
        <v>3929643</v>
      </c>
      <c r="Q91" s="30">
        <v>71182560</v>
      </c>
      <c r="R91" s="30">
        <v>77219966</v>
      </c>
      <c r="S91" s="30">
        <v>2952546</v>
      </c>
      <c r="T91" s="30">
        <v>325274834</v>
      </c>
      <c r="U91" s="30">
        <v>67517684</v>
      </c>
      <c r="V91" s="30">
        <v>114824120</v>
      </c>
      <c r="W91" s="30">
        <v>12245598</v>
      </c>
      <c r="X91" s="30">
        <v>127069718</v>
      </c>
      <c r="Y91" s="30">
        <v>14077608</v>
      </c>
      <c r="Z91" s="30">
        <v>2250075</v>
      </c>
      <c r="AA91" s="30">
        <v>16327683</v>
      </c>
      <c r="AB91" s="30">
        <v>9846677</v>
      </c>
      <c r="AC91" s="30">
        <v>10746520</v>
      </c>
      <c r="AD91" s="30">
        <v>10493104</v>
      </c>
      <c r="AE91" s="30">
        <v>13177260</v>
      </c>
      <c r="AF91" s="30">
        <v>10876688</v>
      </c>
      <c r="AG91" s="30">
        <v>626519</v>
      </c>
      <c r="AH91" s="30">
        <v>45664479</v>
      </c>
      <c r="AI91" s="30">
        <v>5170392</v>
      </c>
      <c r="AJ91" s="30">
        <v>50834871</v>
      </c>
      <c r="AK91" s="30">
        <v>2703992</v>
      </c>
      <c r="AL91" s="30">
        <v>1102278</v>
      </c>
      <c r="AM91" s="30">
        <v>12687177</v>
      </c>
      <c r="AN91" s="30">
        <v>3419532</v>
      </c>
      <c r="AO91" s="30">
        <v>2994216</v>
      </c>
      <c r="AP91" s="30">
        <v>2090941</v>
      </c>
      <c r="AQ91" s="30">
        <v>333214</v>
      </c>
      <c r="AR91" s="30">
        <v>294036</v>
      </c>
      <c r="AS91" s="30">
        <v>37282</v>
      </c>
      <c r="AT91" s="30">
        <v>1407</v>
      </c>
      <c r="AU91" s="30" t="s">
        <v>327</v>
      </c>
      <c r="AV91" s="102"/>
      <c r="AW91" s="48">
        <f t="shared" si="37"/>
        <v>8504689</v>
      </c>
      <c r="AX91" s="49">
        <f t="shared" si="38"/>
        <v>6481006</v>
      </c>
      <c r="AY91" s="50">
        <f t="shared" si="39"/>
        <v>0.76205091097393451</v>
      </c>
      <c r="AZ91" s="12"/>
      <c r="BA91" s="48">
        <f t="shared" si="40"/>
        <v>333214</v>
      </c>
      <c r="BB91" s="48">
        <f t="shared" si="41"/>
        <v>6481006</v>
      </c>
      <c r="BC91" s="51">
        <f t="shared" si="42"/>
        <v>19.449981093231376</v>
      </c>
      <c r="BD91" s="12"/>
      <c r="BE91" s="52">
        <f t="shared" si="43"/>
        <v>333214</v>
      </c>
      <c r="BF91" s="48">
        <f t="shared" si="69"/>
        <v>13177260</v>
      </c>
      <c r="BG91" s="48">
        <f t="shared" si="69"/>
        <v>10876688</v>
      </c>
      <c r="BH91" s="48">
        <f t="shared" si="69"/>
        <v>626519</v>
      </c>
      <c r="BI91" s="48">
        <f t="shared" si="44"/>
        <v>24680467</v>
      </c>
      <c r="BJ91" s="51">
        <f t="shared" si="45"/>
        <v>74.067917314398557</v>
      </c>
      <c r="BK91" s="12"/>
      <c r="BL91" s="1">
        <f t="shared" si="46"/>
        <v>6413748</v>
      </c>
      <c r="BM91" s="53">
        <f t="shared" si="47"/>
        <v>8504689</v>
      </c>
      <c r="BN91" s="48">
        <f t="shared" si="70"/>
        <v>13177260</v>
      </c>
      <c r="BO91" s="48">
        <f t="shared" si="70"/>
        <v>10876688</v>
      </c>
      <c r="BP91" s="48">
        <f t="shared" si="70"/>
        <v>626519</v>
      </c>
      <c r="BQ91" s="48">
        <f t="shared" si="48"/>
        <v>24680467</v>
      </c>
      <c r="BR91" s="12">
        <f t="shared" si="49"/>
        <v>8504689</v>
      </c>
      <c r="BS91" s="54">
        <f t="shared" si="50"/>
        <v>2.9019834822884176</v>
      </c>
      <c r="BT91" s="12"/>
      <c r="BU91" s="48">
        <f t="shared" si="51"/>
        <v>8504689</v>
      </c>
      <c r="BV91" s="48">
        <f t="shared" si="52"/>
        <v>47028601</v>
      </c>
      <c r="BW91" s="54">
        <f t="shared" si="53"/>
        <v>5.5297261310789851</v>
      </c>
      <c r="BX91" s="12"/>
      <c r="BY91" s="52">
        <f t="shared" si="54"/>
        <v>333214</v>
      </c>
      <c r="BZ91" s="48">
        <f t="shared" si="55"/>
        <v>47028601</v>
      </c>
      <c r="CA91" s="55">
        <f t="shared" si="56"/>
        <v>141.13632980607056</v>
      </c>
      <c r="CB91" s="12"/>
      <c r="CC91" s="48">
        <f t="shared" si="57"/>
        <v>333214</v>
      </c>
      <c r="CD91" s="48">
        <f t="shared" si="58"/>
        <v>109276375</v>
      </c>
      <c r="CE91" s="55">
        <f t="shared" si="59"/>
        <v>327.94652985768903</v>
      </c>
      <c r="CF91" s="12"/>
      <c r="CG91" s="48">
        <f t="shared" si="60"/>
        <v>8504689</v>
      </c>
      <c r="CH91" s="48">
        <f t="shared" si="61"/>
        <v>6413748</v>
      </c>
      <c r="CI91" s="48">
        <f t="shared" si="62"/>
        <v>109276375</v>
      </c>
      <c r="CJ91" s="55">
        <f t="shared" si="63"/>
        <v>12.848956028844794</v>
      </c>
      <c r="CK91" s="46"/>
      <c r="CL91" s="48">
        <f t="shared" si="71"/>
        <v>8504689</v>
      </c>
      <c r="CM91" s="48">
        <f t="shared" si="71"/>
        <v>6413748</v>
      </c>
      <c r="CN91" s="48">
        <f t="shared" si="65"/>
        <v>141285458</v>
      </c>
      <c r="CO91" s="55">
        <f t="shared" si="66"/>
        <v>16.612654266369997</v>
      </c>
      <c r="CP91" s="46"/>
      <c r="CQ91" s="46"/>
      <c r="CR91" s="46"/>
      <c r="CS91" s="46"/>
      <c r="CT91" s="46"/>
      <c r="CU91" s="46"/>
      <c r="CV91" s="46"/>
      <c r="CW91" s="46"/>
      <c r="CX91" s="46"/>
      <c r="CY91" s="46"/>
      <c r="CZ91" s="46"/>
      <c r="DA91" s="46"/>
      <c r="DB91" s="46"/>
      <c r="DC91" s="46"/>
      <c r="DD91" s="46"/>
      <c r="DE91" s="46"/>
      <c r="DF91" s="46"/>
      <c r="DG91" s="46"/>
      <c r="DH91" s="46"/>
      <c r="DI91" s="46"/>
      <c r="DJ91" s="46"/>
      <c r="DK91" s="46"/>
      <c r="DL91" s="47"/>
      <c r="DM91" s="47"/>
      <c r="DN91" s="47"/>
      <c r="DO91" s="47"/>
      <c r="DP91" s="47"/>
      <c r="DQ91" s="47"/>
      <c r="DR91" s="47"/>
      <c r="DS91" s="47"/>
      <c r="DT91" s="47"/>
      <c r="DU91" s="47"/>
      <c r="DV91" s="47"/>
      <c r="DW91" s="47"/>
      <c r="DX91" s="47"/>
      <c r="DY91" s="47"/>
      <c r="DZ91" s="47"/>
      <c r="EA91" s="47"/>
      <c r="EB91" s="47"/>
      <c r="EC91" s="47"/>
    </row>
    <row r="92" spans="1:133" s="45" customFormat="1" ht="18" customHeight="1" x14ac:dyDescent="0.2">
      <c r="A92" s="30" t="s">
        <v>66</v>
      </c>
      <c r="B92" s="30">
        <v>1010</v>
      </c>
      <c r="C92" s="30">
        <v>2014</v>
      </c>
      <c r="D92" s="30" t="s">
        <v>78</v>
      </c>
      <c r="E92" s="30">
        <v>442930</v>
      </c>
      <c r="F92" s="30" t="s">
        <v>317</v>
      </c>
      <c r="G92" s="30">
        <v>208530136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0">
        <v>1114283226</v>
      </c>
      <c r="U92" s="30">
        <v>151962568</v>
      </c>
      <c r="V92" s="30">
        <v>0</v>
      </c>
      <c r="W92" s="30">
        <v>0</v>
      </c>
      <c r="X92" s="30">
        <v>0</v>
      </c>
      <c r="Y92" s="30">
        <v>22015285</v>
      </c>
      <c r="Z92" s="30">
        <v>15742309</v>
      </c>
      <c r="AA92" s="30">
        <v>37757594</v>
      </c>
      <c r="AB92" s="30">
        <v>0</v>
      </c>
      <c r="AC92" s="30">
        <v>145021154</v>
      </c>
      <c r="AD92" s="30">
        <v>63508982</v>
      </c>
      <c r="AE92" s="30">
        <v>86771366</v>
      </c>
      <c r="AF92" s="30">
        <v>5141963</v>
      </c>
      <c r="AG92" s="30">
        <v>0</v>
      </c>
      <c r="AH92" s="30">
        <v>181403011</v>
      </c>
      <c r="AI92" s="30">
        <v>158404</v>
      </c>
      <c r="AJ92" s="30">
        <v>181561415</v>
      </c>
      <c r="AK92" s="30">
        <v>2516030</v>
      </c>
      <c r="AL92" s="30">
        <v>50014009</v>
      </c>
      <c r="AM92" s="30">
        <v>30562078</v>
      </c>
      <c r="AN92" s="30">
        <v>12973978</v>
      </c>
      <c r="AO92" s="30">
        <v>3085275</v>
      </c>
      <c r="AP92" s="30">
        <v>14179478</v>
      </c>
      <c r="AQ92" s="30">
        <v>1248747</v>
      </c>
      <c r="AR92" s="30">
        <v>1123951</v>
      </c>
      <c r="AS92" s="30">
        <v>112821</v>
      </c>
      <c r="AT92" s="30">
        <v>11684</v>
      </c>
      <c r="AU92" s="30" t="s">
        <v>320</v>
      </c>
      <c r="AV92" s="102"/>
      <c r="AW92" s="48">
        <f t="shared" si="37"/>
        <v>30238731</v>
      </c>
      <c r="AX92" s="49">
        <f t="shared" si="38"/>
        <v>37757594</v>
      </c>
      <c r="AY92" s="50">
        <f t="shared" si="39"/>
        <v>1.2486500838940628</v>
      </c>
      <c r="AZ92" s="12"/>
      <c r="BA92" s="48">
        <f t="shared" si="40"/>
        <v>1248747</v>
      </c>
      <c r="BB92" s="48">
        <f t="shared" si="41"/>
        <v>37757594</v>
      </c>
      <c r="BC92" s="51">
        <f t="shared" si="42"/>
        <v>30.236384151473437</v>
      </c>
      <c r="BD92" s="12"/>
      <c r="BE92" s="52">
        <f t="shared" si="43"/>
        <v>1248747</v>
      </c>
      <c r="BF92" s="48">
        <f t="shared" si="69"/>
        <v>86771366</v>
      </c>
      <c r="BG92" s="48">
        <f t="shared" si="69"/>
        <v>5141963</v>
      </c>
      <c r="BH92" s="48">
        <f t="shared" si="69"/>
        <v>0</v>
      </c>
      <c r="BI92" s="48">
        <f t="shared" si="44"/>
        <v>91913329</v>
      </c>
      <c r="BJ92" s="51">
        <f t="shared" si="45"/>
        <v>73.604444294961269</v>
      </c>
      <c r="BK92" s="12"/>
      <c r="BL92" s="1">
        <f t="shared" si="46"/>
        <v>16059253</v>
      </c>
      <c r="BM92" s="53">
        <f t="shared" si="47"/>
        <v>30238731</v>
      </c>
      <c r="BN92" s="48">
        <f t="shared" si="70"/>
        <v>86771366</v>
      </c>
      <c r="BO92" s="48">
        <f t="shared" si="70"/>
        <v>5141963</v>
      </c>
      <c r="BP92" s="48">
        <f t="shared" si="70"/>
        <v>0</v>
      </c>
      <c r="BQ92" s="48">
        <f t="shared" si="48"/>
        <v>91913329</v>
      </c>
      <c r="BR92" s="12">
        <f t="shared" si="49"/>
        <v>30238731</v>
      </c>
      <c r="BS92" s="54">
        <f t="shared" si="50"/>
        <v>3.0395894920325857</v>
      </c>
      <c r="BT92" s="12"/>
      <c r="BU92" s="48">
        <f t="shared" si="51"/>
        <v>30238731</v>
      </c>
      <c r="BV92" s="48">
        <f t="shared" si="52"/>
        <v>129031376</v>
      </c>
      <c r="BW92" s="54">
        <f t="shared" si="53"/>
        <v>4.2670896473797129</v>
      </c>
      <c r="BX92" s="12"/>
      <c r="BY92" s="52">
        <f t="shared" si="54"/>
        <v>1248747</v>
      </c>
      <c r="BZ92" s="48">
        <f t="shared" si="55"/>
        <v>129031376</v>
      </c>
      <c r="CA92" s="55">
        <f t="shared" si="56"/>
        <v>103.32867746629221</v>
      </c>
      <c r="CB92" s="12"/>
      <c r="CC92" s="48">
        <f t="shared" si="57"/>
        <v>1248747</v>
      </c>
      <c r="CD92" s="48">
        <f t="shared" si="58"/>
        <v>467232435</v>
      </c>
      <c r="CE92" s="55">
        <f t="shared" si="59"/>
        <v>374.16100699341018</v>
      </c>
      <c r="CF92" s="12"/>
      <c r="CG92" s="48">
        <f t="shared" si="60"/>
        <v>30238731</v>
      </c>
      <c r="CH92" s="48">
        <f t="shared" si="61"/>
        <v>16059253</v>
      </c>
      <c r="CI92" s="48">
        <f t="shared" si="62"/>
        <v>467232435</v>
      </c>
      <c r="CJ92" s="55">
        <f t="shared" si="63"/>
        <v>15.451456445047247</v>
      </c>
      <c r="CK92" s="46"/>
      <c r="CL92" s="48">
        <f t="shared" si="71"/>
        <v>30238731</v>
      </c>
      <c r="CM92" s="48">
        <f t="shared" si="71"/>
        <v>16059253</v>
      </c>
      <c r="CN92" s="48">
        <f t="shared" si="65"/>
        <v>467232435</v>
      </c>
      <c r="CO92" s="55">
        <f t="shared" si="66"/>
        <v>15.451456445047247</v>
      </c>
      <c r="CP92" s="46"/>
      <c r="CQ92" s="46"/>
      <c r="CR92" s="46"/>
      <c r="CS92" s="46"/>
      <c r="CT92" s="46"/>
      <c r="CU92" s="46"/>
      <c r="CV92" s="46"/>
      <c r="CW92" s="46"/>
      <c r="CX92" s="46"/>
      <c r="CY92" s="46"/>
      <c r="CZ92" s="46"/>
      <c r="DA92" s="46"/>
      <c r="DB92" s="46"/>
      <c r="DC92" s="46"/>
      <c r="DD92" s="46"/>
      <c r="DE92" s="46"/>
      <c r="DF92" s="46"/>
      <c r="DG92" s="46"/>
      <c r="DH92" s="46"/>
      <c r="DI92" s="46"/>
      <c r="DJ92" s="46"/>
      <c r="DK92" s="46"/>
      <c r="DL92" s="47"/>
      <c r="DM92" s="47"/>
      <c r="DN92" s="47"/>
      <c r="DO92" s="47"/>
      <c r="DP92" s="47"/>
      <c r="DQ92" s="47"/>
      <c r="DR92" s="47"/>
      <c r="DS92" s="47"/>
      <c r="DT92" s="47"/>
      <c r="DU92" s="47"/>
      <c r="DV92" s="47"/>
      <c r="DW92" s="47"/>
      <c r="DX92" s="47"/>
      <c r="DY92" s="47"/>
      <c r="DZ92" s="47"/>
      <c r="EA92" s="47"/>
      <c r="EB92" s="47"/>
      <c r="EC92" s="47"/>
    </row>
    <row r="93" spans="1:133" s="45" customFormat="1" ht="18" customHeight="1" x14ac:dyDescent="0.2">
      <c r="A93" s="30" t="s">
        <v>66</v>
      </c>
      <c r="B93" s="30">
        <v>1010</v>
      </c>
      <c r="C93" s="30">
        <v>2013</v>
      </c>
      <c r="D93" s="30" t="s">
        <v>78</v>
      </c>
      <c r="E93" s="30">
        <v>442930</v>
      </c>
      <c r="F93" s="30" t="s">
        <v>317</v>
      </c>
      <c r="G93" s="30">
        <v>173988748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1127838934</v>
      </c>
      <c r="U93" s="30">
        <v>159990282</v>
      </c>
      <c r="V93" s="30">
        <v>0</v>
      </c>
      <c r="W93" s="30">
        <v>0</v>
      </c>
      <c r="X93" s="30">
        <v>0</v>
      </c>
      <c r="Y93" s="30">
        <v>16179516</v>
      </c>
      <c r="Z93" s="30">
        <v>18920533</v>
      </c>
      <c r="AA93" s="30">
        <v>35100049</v>
      </c>
      <c r="AB93" s="30">
        <v>0</v>
      </c>
      <c r="AC93" s="30">
        <v>109745947</v>
      </c>
      <c r="AD93" s="30">
        <v>64242801</v>
      </c>
      <c r="AE93" s="30">
        <v>76518000</v>
      </c>
      <c r="AF93" s="30">
        <v>4355218</v>
      </c>
      <c r="AG93" s="30">
        <v>0</v>
      </c>
      <c r="AH93" s="30">
        <v>163885781</v>
      </c>
      <c r="AI93" s="30">
        <v>475657</v>
      </c>
      <c r="AJ93" s="30">
        <v>164361438</v>
      </c>
      <c r="AK93" s="30">
        <v>3266202</v>
      </c>
      <c r="AL93" s="30">
        <v>47698773</v>
      </c>
      <c r="AM93" s="30">
        <v>30767778</v>
      </c>
      <c r="AN93" s="30">
        <v>13076756</v>
      </c>
      <c r="AO93" s="30">
        <v>3034911</v>
      </c>
      <c r="AP93" s="30">
        <v>14328231</v>
      </c>
      <c r="AQ93" s="30">
        <v>1243697</v>
      </c>
      <c r="AR93" s="30">
        <v>1118769</v>
      </c>
      <c r="AS93" s="30">
        <v>113008</v>
      </c>
      <c r="AT93" s="30">
        <v>11620</v>
      </c>
      <c r="AU93" s="30" t="s">
        <v>320</v>
      </c>
      <c r="AV93" s="102"/>
      <c r="AW93" s="48">
        <f t="shared" si="37"/>
        <v>30439898</v>
      </c>
      <c r="AX93" s="49">
        <f t="shared" si="38"/>
        <v>35100049</v>
      </c>
      <c r="AY93" s="50">
        <f t="shared" si="39"/>
        <v>1.1530935156221613</v>
      </c>
      <c r="AZ93" s="12"/>
      <c r="BA93" s="48">
        <f t="shared" si="40"/>
        <v>1243697</v>
      </c>
      <c r="BB93" s="48">
        <f t="shared" si="41"/>
        <v>35100049</v>
      </c>
      <c r="BC93" s="51">
        <f t="shared" si="42"/>
        <v>28.222347565363588</v>
      </c>
      <c r="BD93" s="12"/>
      <c r="BE93" s="52">
        <f t="shared" si="43"/>
        <v>1243697</v>
      </c>
      <c r="BF93" s="48">
        <f t="shared" si="69"/>
        <v>76518000</v>
      </c>
      <c r="BG93" s="48">
        <f t="shared" si="69"/>
        <v>4355218</v>
      </c>
      <c r="BH93" s="48">
        <f t="shared" si="69"/>
        <v>0</v>
      </c>
      <c r="BI93" s="48">
        <f t="shared" si="44"/>
        <v>80873218</v>
      </c>
      <c r="BJ93" s="51">
        <f t="shared" si="45"/>
        <v>65.026463841273241</v>
      </c>
      <c r="BK93" s="12"/>
      <c r="BL93" s="1">
        <f t="shared" si="46"/>
        <v>16111667</v>
      </c>
      <c r="BM93" s="53">
        <f t="shared" si="47"/>
        <v>30439898</v>
      </c>
      <c r="BN93" s="48">
        <f t="shared" si="70"/>
        <v>76518000</v>
      </c>
      <c r="BO93" s="48">
        <f t="shared" si="70"/>
        <v>4355218</v>
      </c>
      <c r="BP93" s="48">
        <f t="shared" si="70"/>
        <v>0</v>
      </c>
      <c r="BQ93" s="48">
        <f t="shared" si="48"/>
        <v>80873218</v>
      </c>
      <c r="BR93" s="12">
        <f t="shared" si="49"/>
        <v>30439898</v>
      </c>
      <c r="BS93" s="54">
        <f t="shared" si="50"/>
        <v>2.6568163270455112</v>
      </c>
      <c r="BT93" s="12"/>
      <c r="BU93" s="48">
        <f t="shared" si="51"/>
        <v>30439898</v>
      </c>
      <c r="BV93" s="48">
        <f t="shared" si="52"/>
        <v>113396463</v>
      </c>
      <c r="BW93" s="54">
        <f t="shared" si="53"/>
        <v>3.7252576536228865</v>
      </c>
      <c r="BX93" s="12"/>
      <c r="BY93" s="52">
        <f t="shared" si="54"/>
        <v>1243697</v>
      </c>
      <c r="BZ93" s="48">
        <f t="shared" si="55"/>
        <v>113396463</v>
      </c>
      <c r="CA93" s="55">
        <f t="shared" si="56"/>
        <v>91.176920905976289</v>
      </c>
      <c r="CB93" s="12"/>
      <c r="CC93" s="48">
        <f t="shared" si="57"/>
        <v>1243697</v>
      </c>
      <c r="CD93" s="48">
        <f t="shared" si="58"/>
        <v>403358478</v>
      </c>
      <c r="CE93" s="55">
        <f t="shared" si="59"/>
        <v>324.32214438082588</v>
      </c>
      <c r="CF93" s="12"/>
      <c r="CG93" s="48">
        <f t="shared" si="60"/>
        <v>30439898</v>
      </c>
      <c r="CH93" s="48">
        <f t="shared" si="61"/>
        <v>16111667</v>
      </c>
      <c r="CI93" s="48">
        <f t="shared" si="62"/>
        <v>403358478</v>
      </c>
      <c r="CJ93" s="55">
        <f t="shared" si="63"/>
        <v>13.250979947436091</v>
      </c>
      <c r="CK93" s="46"/>
      <c r="CL93" s="48">
        <f t="shared" si="71"/>
        <v>30439898</v>
      </c>
      <c r="CM93" s="48">
        <f t="shared" si="71"/>
        <v>16111667</v>
      </c>
      <c r="CN93" s="48">
        <f t="shared" si="65"/>
        <v>403358478</v>
      </c>
      <c r="CO93" s="55">
        <f t="shared" si="66"/>
        <v>13.250979947436091</v>
      </c>
      <c r="CP93" s="46"/>
      <c r="CQ93" s="46"/>
      <c r="CR93" s="46"/>
      <c r="CS93" s="46"/>
      <c r="CT93" s="46"/>
      <c r="CU93" s="46"/>
      <c r="CV93" s="46"/>
      <c r="CW93" s="46"/>
      <c r="CX93" s="46"/>
      <c r="CY93" s="46"/>
      <c r="CZ93" s="46"/>
      <c r="DA93" s="46"/>
      <c r="DB93" s="46"/>
      <c r="DC93" s="46"/>
      <c r="DD93" s="46"/>
      <c r="DE93" s="46"/>
      <c r="DF93" s="46"/>
      <c r="DG93" s="46"/>
      <c r="DH93" s="46"/>
      <c r="DI93" s="46"/>
      <c r="DJ93" s="46"/>
      <c r="DK93" s="46"/>
      <c r="DL93" s="47"/>
      <c r="DM93" s="47"/>
      <c r="DN93" s="47"/>
      <c r="DO93" s="47"/>
      <c r="DP93" s="47"/>
      <c r="DQ93" s="47"/>
      <c r="DR93" s="47"/>
      <c r="DS93" s="47"/>
      <c r="DT93" s="47"/>
      <c r="DU93" s="47"/>
      <c r="DV93" s="47"/>
      <c r="DW93" s="47"/>
      <c r="DX93" s="47"/>
      <c r="DY93" s="47"/>
      <c r="DZ93" s="47"/>
      <c r="EA93" s="47"/>
      <c r="EB93" s="47"/>
      <c r="EC93" s="47"/>
    </row>
    <row r="94" spans="1:133" s="45" customFormat="1" ht="18" customHeight="1" x14ac:dyDescent="0.2">
      <c r="A94" s="30" t="s">
        <v>66</v>
      </c>
      <c r="B94" s="30">
        <v>1010</v>
      </c>
      <c r="C94" s="30">
        <v>2012</v>
      </c>
      <c r="D94" s="30" t="s">
        <v>78</v>
      </c>
      <c r="E94" s="30">
        <v>442930</v>
      </c>
      <c r="F94" s="30" t="s">
        <v>317</v>
      </c>
      <c r="G94" s="30">
        <v>218785273</v>
      </c>
      <c r="H94" s="30">
        <v>0</v>
      </c>
      <c r="I94" s="30">
        <v>0</v>
      </c>
      <c r="J94" s="30">
        <v>0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30">
        <v>1115890962</v>
      </c>
      <c r="U94" s="30">
        <v>181291226</v>
      </c>
      <c r="V94" s="30">
        <v>0</v>
      </c>
      <c r="W94" s="30">
        <v>0</v>
      </c>
      <c r="X94" s="30">
        <v>0</v>
      </c>
      <c r="Y94" s="30">
        <v>19326666</v>
      </c>
      <c r="Z94" s="30">
        <v>17822768</v>
      </c>
      <c r="AA94" s="30">
        <v>37149434</v>
      </c>
      <c r="AB94" s="30">
        <v>0</v>
      </c>
      <c r="AC94" s="30">
        <v>90036642</v>
      </c>
      <c r="AD94" s="30">
        <v>128748631</v>
      </c>
      <c r="AE94" s="30">
        <v>82206963</v>
      </c>
      <c r="AF94" s="30">
        <v>5815153</v>
      </c>
      <c r="AG94" s="30">
        <v>0</v>
      </c>
      <c r="AH94" s="30">
        <v>173666153</v>
      </c>
      <c r="AI94" s="30">
        <v>714910</v>
      </c>
      <c r="AJ94" s="30">
        <v>174381063</v>
      </c>
      <c r="AK94" s="30">
        <v>1950700</v>
      </c>
      <c r="AL94" s="30">
        <v>36536516</v>
      </c>
      <c r="AM94" s="30">
        <v>30993938</v>
      </c>
      <c r="AN94" s="30">
        <v>12719360</v>
      </c>
      <c r="AO94" s="30">
        <v>15943495</v>
      </c>
      <c r="AP94" s="30">
        <v>1986493</v>
      </c>
      <c r="AQ94" s="30">
        <v>1240986</v>
      </c>
      <c r="AR94" s="30">
        <v>1115939</v>
      </c>
      <c r="AS94" s="30">
        <v>119181</v>
      </c>
      <c r="AT94" s="30">
        <v>5559</v>
      </c>
      <c r="AU94" s="30" t="s">
        <v>320</v>
      </c>
      <c r="AV94" s="106"/>
      <c r="AW94" s="48">
        <f t="shared" si="37"/>
        <v>30649348</v>
      </c>
      <c r="AX94" s="49">
        <f t="shared" si="38"/>
        <v>37149434</v>
      </c>
      <c r="AY94" s="50">
        <f t="shared" si="39"/>
        <v>1.2120790954509049</v>
      </c>
      <c r="AZ94" s="12"/>
      <c r="BA94" s="48">
        <f t="shared" si="40"/>
        <v>1240986</v>
      </c>
      <c r="BB94" s="48">
        <f t="shared" si="41"/>
        <v>37149434</v>
      </c>
      <c r="BC94" s="51">
        <f t="shared" si="42"/>
        <v>29.935417482550164</v>
      </c>
      <c r="BD94" s="12"/>
      <c r="BE94" s="52">
        <f t="shared" si="43"/>
        <v>1240986</v>
      </c>
      <c r="BF94" s="48">
        <f t="shared" si="69"/>
        <v>82206963</v>
      </c>
      <c r="BG94" s="48">
        <f t="shared" si="69"/>
        <v>5815153</v>
      </c>
      <c r="BH94" s="48">
        <f t="shared" si="69"/>
        <v>0</v>
      </c>
      <c r="BI94" s="48">
        <f t="shared" si="44"/>
        <v>88022116</v>
      </c>
      <c r="BJ94" s="51">
        <f t="shared" si="45"/>
        <v>70.929177283224789</v>
      </c>
      <c r="BK94" s="12"/>
      <c r="BL94" s="1">
        <f t="shared" si="46"/>
        <v>28662855</v>
      </c>
      <c r="BM94" s="53">
        <f t="shared" si="47"/>
        <v>30649348</v>
      </c>
      <c r="BN94" s="48">
        <f t="shared" si="70"/>
        <v>82206963</v>
      </c>
      <c r="BO94" s="48">
        <f t="shared" si="70"/>
        <v>5815153</v>
      </c>
      <c r="BP94" s="48">
        <f t="shared" si="70"/>
        <v>0</v>
      </c>
      <c r="BQ94" s="48">
        <f t="shared" si="48"/>
        <v>88022116</v>
      </c>
      <c r="BR94" s="12">
        <f t="shared" si="49"/>
        <v>30649348</v>
      </c>
      <c r="BS94" s="54">
        <f t="shared" si="50"/>
        <v>2.8719082702835963</v>
      </c>
      <c r="BT94" s="12"/>
      <c r="BU94" s="48">
        <f t="shared" si="51"/>
        <v>30649348</v>
      </c>
      <c r="BV94" s="48">
        <f t="shared" si="52"/>
        <v>135893847</v>
      </c>
      <c r="BW94" s="54">
        <f t="shared" si="53"/>
        <v>4.4338250523306399</v>
      </c>
      <c r="BX94" s="12"/>
      <c r="BY94" s="52">
        <f t="shared" si="54"/>
        <v>1240986</v>
      </c>
      <c r="BZ94" s="48">
        <f t="shared" si="55"/>
        <v>135893847</v>
      </c>
      <c r="CA94" s="55">
        <f t="shared" si="56"/>
        <v>109.50473816787618</v>
      </c>
      <c r="CB94" s="12"/>
      <c r="CC94" s="48">
        <f t="shared" si="57"/>
        <v>1240986</v>
      </c>
      <c r="CD94" s="48">
        <f t="shared" si="58"/>
        <v>479850670</v>
      </c>
      <c r="CE94" s="55">
        <f t="shared" si="59"/>
        <v>386.66888264654074</v>
      </c>
      <c r="CF94" s="12"/>
      <c r="CG94" s="48">
        <f t="shared" si="60"/>
        <v>30649348</v>
      </c>
      <c r="CH94" s="48">
        <f t="shared" si="61"/>
        <v>28662855</v>
      </c>
      <c r="CI94" s="48">
        <f t="shared" si="62"/>
        <v>479850670</v>
      </c>
      <c r="CJ94" s="55">
        <f t="shared" si="63"/>
        <v>15.656146094853307</v>
      </c>
      <c r="CK94" s="46"/>
      <c r="CL94" s="48">
        <f t="shared" si="71"/>
        <v>30649348</v>
      </c>
      <c r="CM94" s="48">
        <f t="shared" si="71"/>
        <v>28662855</v>
      </c>
      <c r="CN94" s="48">
        <f t="shared" si="65"/>
        <v>479850670</v>
      </c>
      <c r="CO94" s="55">
        <f t="shared" si="66"/>
        <v>15.656146094853307</v>
      </c>
      <c r="CP94" s="46"/>
      <c r="CQ94" s="46"/>
      <c r="CR94" s="46"/>
      <c r="CS94" s="46"/>
      <c r="CT94" s="46"/>
      <c r="CU94" s="46"/>
      <c r="CV94" s="46"/>
      <c r="CW94" s="46"/>
      <c r="CX94" s="46"/>
      <c r="CY94" s="46"/>
      <c r="CZ94" s="46"/>
      <c r="DA94" s="46"/>
      <c r="DB94" s="46"/>
      <c r="DC94" s="46"/>
      <c r="DD94" s="46"/>
      <c r="DE94" s="46"/>
      <c r="DF94" s="46"/>
      <c r="DG94" s="46"/>
      <c r="DH94" s="46"/>
      <c r="DI94" s="46"/>
      <c r="DJ94" s="46"/>
      <c r="DK94" s="46"/>
      <c r="DL94" s="47"/>
      <c r="DM94" s="47"/>
      <c r="DN94" s="47"/>
      <c r="DO94" s="47"/>
      <c r="DP94" s="47"/>
      <c r="DQ94" s="47"/>
      <c r="DR94" s="47"/>
      <c r="DS94" s="47"/>
      <c r="DT94" s="47"/>
      <c r="DU94" s="47"/>
      <c r="DV94" s="47"/>
      <c r="DW94" s="47"/>
      <c r="DX94" s="47"/>
      <c r="DY94" s="47"/>
      <c r="DZ94" s="47"/>
      <c r="EA94" s="47"/>
      <c r="EB94" s="47"/>
      <c r="EC94" s="47"/>
    </row>
    <row r="95" spans="1:133" s="45" customFormat="1" ht="18" customHeight="1" x14ac:dyDescent="0.2">
      <c r="A95" s="30" t="s">
        <v>66</v>
      </c>
      <c r="B95" s="30">
        <v>1010</v>
      </c>
      <c r="C95" s="30">
        <v>2011</v>
      </c>
      <c r="D95" s="30" t="s">
        <v>78</v>
      </c>
      <c r="E95" s="30">
        <v>442930</v>
      </c>
      <c r="F95" s="30" t="s">
        <v>317</v>
      </c>
      <c r="G95" s="30">
        <v>205584349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1184594098</v>
      </c>
      <c r="U95" s="30">
        <v>39999821</v>
      </c>
      <c r="V95" s="30">
        <v>0</v>
      </c>
      <c r="W95" s="30">
        <v>0</v>
      </c>
      <c r="X95" s="30">
        <v>0</v>
      </c>
      <c r="Y95" s="30">
        <v>15850244</v>
      </c>
      <c r="Z95" s="30">
        <v>19504848</v>
      </c>
      <c r="AA95" s="30">
        <v>35355092</v>
      </c>
      <c r="AB95" s="30">
        <v>0</v>
      </c>
      <c r="AC95" s="30">
        <v>90699309</v>
      </c>
      <c r="AD95" s="30">
        <v>114885040</v>
      </c>
      <c r="AE95" s="30">
        <v>76919490</v>
      </c>
      <c r="AF95" s="30">
        <v>4160353</v>
      </c>
      <c r="AG95" s="30">
        <v>0</v>
      </c>
      <c r="AH95" s="30">
        <v>167597623</v>
      </c>
      <c r="AI95" s="30">
        <v>4133846</v>
      </c>
      <c r="AJ95" s="30">
        <v>171731469</v>
      </c>
      <c r="AK95" s="30">
        <v>2409640</v>
      </c>
      <c r="AL95" s="30">
        <v>44126036</v>
      </c>
      <c r="AM95" s="30">
        <v>31808754</v>
      </c>
      <c r="AN95" s="30">
        <v>12651762</v>
      </c>
      <c r="AO95" s="30">
        <v>16275954</v>
      </c>
      <c r="AP95" s="30">
        <v>2464427</v>
      </c>
      <c r="AQ95" s="30">
        <v>1240291</v>
      </c>
      <c r="AR95" s="30">
        <v>1116033</v>
      </c>
      <c r="AS95" s="30">
        <v>118400</v>
      </c>
      <c r="AT95" s="30">
        <v>5532</v>
      </c>
      <c r="AU95" s="30" t="s">
        <v>320</v>
      </c>
      <c r="AV95" s="106"/>
      <c r="AW95" s="48">
        <f t="shared" ref="AW95:AW145" si="72">+AN95+AO95+AP95</f>
        <v>31392143</v>
      </c>
      <c r="AX95" s="49">
        <f t="shared" ref="AX95:AX145" si="73">+AA95-AB95</f>
        <v>35355092</v>
      </c>
      <c r="AY95" s="50">
        <f t="shared" ref="AY95:AY145" si="74">IF(AW95=0,0,IF(AX95=0,0,AX95/AW95))</f>
        <v>1.1262401550604557</v>
      </c>
      <c r="AZ95" s="12"/>
      <c r="BA95" s="48">
        <f t="shared" ref="BA95:BA145" si="75">+AQ95</f>
        <v>1240291</v>
      </c>
      <c r="BB95" s="48">
        <f t="shared" ref="BB95:BB145" si="76">+AX95</f>
        <v>35355092</v>
      </c>
      <c r="BC95" s="51">
        <f t="shared" ref="BC95:BC145" si="77">IF(BA95=0,0,IF(BB95=0,0,BB95/BA95))</f>
        <v>28.5054813749354</v>
      </c>
      <c r="BD95" s="12"/>
      <c r="BE95" s="52">
        <f t="shared" ref="BE95:BE145" si="78">+AQ95</f>
        <v>1240291</v>
      </c>
      <c r="BF95" s="48">
        <f t="shared" si="69"/>
        <v>76919490</v>
      </c>
      <c r="BG95" s="48">
        <f t="shared" si="69"/>
        <v>4160353</v>
      </c>
      <c r="BH95" s="48">
        <f t="shared" si="69"/>
        <v>0</v>
      </c>
      <c r="BI95" s="48">
        <f t="shared" ref="BI95:BI145" si="79">SUM(BF95:BH95)</f>
        <v>81079843</v>
      </c>
      <c r="BJ95" s="51">
        <f t="shared" ref="BJ95:BJ145" si="80">IF(BE95=0,0,IF(BI95=0,0,BI95/BE95))</f>
        <v>65.37162891611726</v>
      </c>
      <c r="BK95" s="12"/>
      <c r="BL95" s="1">
        <f t="shared" ref="BL95:BL145" si="81">AO95+AN95</f>
        <v>28927716</v>
      </c>
      <c r="BM95" s="53">
        <f t="shared" ref="BM95:BM145" si="82">+AN95+AO95+AP95</f>
        <v>31392143</v>
      </c>
      <c r="BN95" s="48">
        <f t="shared" si="70"/>
        <v>76919490</v>
      </c>
      <c r="BO95" s="48">
        <f t="shared" si="70"/>
        <v>4160353</v>
      </c>
      <c r="BP95" s="48">
        <f t="shared" si="70"/>
        <v>0</v>
      </c>
      <c r="BQ95" s="48">
        <f t="shared" ref="BQ95:BQ145" si="83">SUM(BN95:BP95)</f>
        <v>81079843</v>
      </c>
      <c r="BR95" s="12">
        <f t="shared" ref="BR95:BR145" si="84">+BM95</f>
        <v>31392143</v>
      </c>
      <c r="BS95" s="54">
        <f t="shared" ref="BS95:BS145" si="85">+IF(BQ95=0,0,IF(BR95=0,0,BQ95/BR95))</f>
        <v>2.5828068826011656</v>
      </c>
      <c r="BT95" s="12"/>
      <c r="BU95" s="48">
        <f t="shared" ref="BU95:BU145" si="86">+AN95+AO95+AP95</f>
        <v>31392143</v>
      </c>
      <c r="BV95" s="48">
        <f t="shared" ref="BV95:BV145" si="87">+(AJ95)-AK95-AL95</f>
        <v>125195793</v>
      </c>
      <c r="BW95" s="54">
        <f t="shared" ref="BW95:BW145" si="88">IF(BU95=0,0,IF(BV95=0,0,BV95/BU95))</f>
        <v>3.9881250859490542</v>
      </c>
      <c r="BX95" s="12"/>
      <c r="BY95" s="52">
        <f t="shared" ref="BY95:BY145" si="89">+AQ95</f>
        <v>1240291</v>
      </c>
      <c r="BZ95" s="48">
        <f t="shared" ref="BZ95:BZ145" si="90">+AJ95-AK95-AL95</f>
        <v>125195793</v>
      </c>
      <c r="CA95" s="55">
        <f t="shared" ref="CA95:CA145" si="91">IF(BY95=0,0,IF(BZ95=0,0,BZ95/BY95))</f>
        <v>100.94066069978739</v>
      </c>
      <c r="CB95" s="12"/>
      <c r="CC95" s="48">
        <f t="shared" ref="CC95:CC145" si="92">+AQ95</f>
        <v>1240291</v>
      </c>
      <c r="CD95" s="48">
        <f t="shared" ref="CD95:CD145" si="93">+(AJ95-AK95-AL95)+(AC95+AD95)+(AA95)+(AE95+AF95+AG95)</f>
        <v>447215077</v>
      </c>
      <c r="CE95" s="55">
        <f t="shared" ref="CE95:CE145" si="94">IF(CC95=0,0,IF(CD95=0,0,CD95/CC95))</f>
        <v>360.57270189012092</v>
      </c>
      <c r="CF95" s="12"/>
      <c r="CG95" s="48">
        <f t="shared" ref="CG95:CG145" si="95">+AN95+AO95+AP95</f>
        <v>31392143</v>
      </c>
      <c r="CH95" s="48">
        <f t="shared" ref="CH95:CH145" si="96">+AN95+AO95</f>
        <v>28927716</v>
      </c>
      <c r="CI95" s="48">
        <f t="shared" ref="CI95:CI145" si="97">+(AJ95-AK95-AL95)+(AC95+AD95)+(AA95)+(AE95+AF95+AG95)</f>
        <v>447215077</v>
      </c>
      <c r="CJ95" s="55">
        <f t="shared" ref="CJ95:CJ145" si="98">IF(CG95=0,0,IF(CI95=0,0,CI95/CG95))</f>
        <v>14.246083072442682</v>
      </c>
      <c r="CK95" s="46"/>
      <c r="CL95" s="48">
        <f t="shared" si="71"/>
        <v>31392143</v>
      </c>
      <c r="CM95" s="48">
        <f t="shared" si="71"/>
        <v>28927716</v>
      </c>
      <c r="CN95" s="48">
        <f t="shared" ref="CN95:CN145" si="99">(AJ95-AK95-AL95)+(AC95+AD95)+(AA95)+(AE95+AF95+AG95)+(X95-Q95-N95-K95-J95)</f>
        <v>447215077</v>
      </c>
      <c r="CO95" s="55">
        <f t="shared" ref="CO95:CO145" si="100">IF(CL95=0,0,IF(CN95=0,0,CN95/CL95))</f>
        <v>14.246083072442682</v>
      </c>
      <c r="CP95" s="46"/>
      <c r="CQ95" s="46"/>
      <c r="CR95" s="46"/>
      <c r="CS95" s="46"/>
      <c r="CT95" s="46"/>
      <c r="CU95" s="46"/>
      <c r="CV95" s="46"/>
      <c r="CW95" s="46"/>
      <c r="CX95" s="46"/>
      <c r="CY95" s="46"/>
      <c r="CZ95" s="46"/>
      <c r="DA95" s="46"/>
      <c r="DB95" s="46"/>
      <c r="DC95" s="46"/>
      <c r="DD95" s="46"/>
      <c r="DE95" s="46"/>
      <c r="DF95" s="46"/>
      <c r="DG95" s="46"/>
      <c r="DH95" s="46"/>
      <c r="DI95" s="46"/>
      <c r="DJ95" s="46"/>
      <c r="DK95" s="46"/>
      <c r="DL95" s="47"/>
      <c r="DM95" s="47"/>
      <c r="DN95" s="47"/>
      <c r="DO95" s="47"/>
      <c r="DP95" s="47"/>
      <c r="DQ95" s="47"/>
      <c r="DR95" s="47"/>
      <c r="DS95" s="47"/>
      <c r="DT95" s="47"/>
      <c r="DU95" s="47"/>
      <c r="DV95" s="47"/>
      <c r="DW95" s="47"/>
      <c r="DX95" s="47"/>
      <c r="DY95" s="47"/>
      <c r="DZ95" s="47"/>
      <c r="EA95" s="47"/>
      <c r="EB95" s="47"/>
      <c r="EC95" s="47"/>
    </row>
    <row r="96" spans="1:133" s="45" customFormat="1" ht="18" customHeight="1" x14ac:dyDescent="0.2">
      <c r="A96" s="30" t="s">
        <v>66</v>
      </c>
      <c r="B96" s="30">
        <v>1010</v>
      </c>
      <c r="C96" s="30">
        <v>2010</v>
      </c>
      <c r="D96" s="30" t="s">
        <v>78</v>
      </c>
      <c r="E96" s="30">
        <v>442930</v>
      </c>
      <c r="F96" s="30" t="s">
        <v>317</v>
      </c>
      <c r="G96" s="30">
        <v>170183921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30">
        <v>1680944059</v>
      </c>
      <c r="U96" s="30">
        <v>61077429</v>
      </c>
      <c r="V96" s="30">
        <v>0</v>
      </c>
      <c r="W96" s="30">
        <v>0</v>
      </c>
      <c r="X96" s="30">
        <v>0</v>
      </c>
      <c r="Y96" s="30">
        <v>15121136</v>
      </c>
      <c r="Z96" s="30">
        <v>14792234</v>
      </c>
      <c r="AA96" s="30">
        <v>29913370</v>
      </c>
      <c r="AB96" s="30">
        <v>0</v>
      </c>
      <c r="AC96" s="30">
        <v>84161599</v>
      </c>
      <c r="AD96" s="30">
        <v>86022322</v>
      </c>
      <c r="AE96" s="30">
        <v>71353337</v>
      </c>
      <c r="AF96" s="30">
        <v>5717893</v>
      </c>
      <c r="AG96" s="30">
        <v>0</v>
      </c>
      <c r="AH96" s="30">
        <v>156818753</v>
      </c>
      <c r="AI96" s="30">
        <v>4675120</v>
      </c>
      <c r="AJ96" s="30">
        <v>161493873</v>
      </c>
      <c r="AK96" s="30">
        <v>3087270</v>
      </c>
      <c r="AL96" s="30">
        <v>41908186</v>
      </c>
      <c r="AM96" s="30">
        <v>32864415</v>
      </c>
      <c r="AN96" s="30">
        <v>13834456</v>
      </c>
      <c r="AO96" s="30">
        <v>16040626</v>
      </c>
      <c r="AP96" s="30">
        <v>2577698</v>
      </c>
      <c r="AQ96" s="30">
        <v>1236939</v>
      </c>
      <c r="AR96" s="30">
        <v>1113099</v>
      </c>
      <c r="AS96" s="30">
        <v>118102</v>
      </c>
      <c r="AT96" s="30">
        <v>5412</v>
      </c>
      <c r="AU96" s="30" t="s">
        <v>320</v>
      </c>
      <c r="AV96" s="5"/>
      <c r="AW96" s="48">
        <f t="shared" si="72"/>
        <v>32452780</v>
      </c>
      <c r="AX96" s="49">
        <f t="shared" si="73"/>
        <v>29913370</v>
      </c>
      <c r="AY96" s="50">
        <f t="shared" si="74"/>
        <v>0.92175061735851294</v>
      </c>
      <c r="AZ96" s="12"/>
      <c r="BA96" s="48">
        <f t="shared" si="75"/>
        <v>1236939</v>
      </c>
      <c r="BB96" s="48">
        <f t="shared" si="76"/>
        <v>29913370</v>
      </c>
      <c r="BC96" s="51">
        <f t="shared" si="77"/>
        <v>24.183383335799096</v>
      </c>
      <c r="BD96" s="12"/>
      <c r="BE96" s="52">
        <f t="shared" si="78"/>
        <v>1236939</v>
      </c>
      <c r="BF96" s="48">
        <f t="shared" si="69"/>
        <v>71353337</v>
      </c>
      <c r="BG96" s="48">
        <f t="shared" si="69"/>
        <v>5717893</v>
      </c>
      <c r="BH96" s="48">
        <f t="shared" si="69"/>
        <v>0</v>
      </c>
      <c r="BI96" s="48">
        <f t="shared" si="79"/>
        <v>77071230</v>
      </c>
      <c r="BJ96" s="51">
        <f t="shared" si="80"/>
        <v>62.308028124264816</v>
      </c>
      <c r="BK96" s="12"/>
      <c r="BL96" s="1">
        <f t="shared" si="81"/>
        <v>29875082</v>
      </c>
      <c r="BM96" s="53">
        <f t="shared" si="82"/>
        <v>32452780</v>
      </c>
      <c r="BN96" s="48">
        <f t="shared" si="70"/>
        <v>71353337</v>
      </c>
      <c r="BO96" s="48">
        <f t="shared" si="70"/>
        <v>5717893</v>
      </c>
      <c r="BP96" s="48">
        <f t="shared" si="70"/>
        <v>0</v>
      </c>
      <c r="BQ96" s="48">
        <f t="shared" si="83"/>
        <v>77071230</v>
      </c>
      <c r="BR96" s="12">
        <f t="shared" si="84"/>
        <v>32452780</v>
      </c>
      <c r="BS96" s="54">
        <f t="shared" si="85"/>
        <v>2.3748729692802897</v>
      </c>
      <c r="BT96" s="12"/>
      <c r="BU96" s="48">
        <f t="shared" si="86"/>
        <v>32452780</v>
      </c>
      <c r="BV96" s="48">
        <f t="shared" si="87"/>
        <v>116498417</v>
      </c>
      <c r="BW96" s="54">
        <f t="shared" si="88"/>
        <v>3.5897823545471299</v>
      </c>
      <c r="BX96" s="12"/>
      <c r="BY96" s="52">
        <f t="shared" si="89"/>
        <v>1236939</v>
      </c>
      <c r="BZ96" s="48">
        <f t="shared" si="90"/>
        <v>116498417</v>
      </c>
      <c r="CA96" s="55">
        <f t="shared" si="91"/>
        <v>94.182831166290327</v>
      </c>
      <c r="CB96" s="12"/>
      <c r="CC96" s="48">
        <f t="shared" si="92"/>
        <v>1236939</v>
      </c>
      <c r="CD96" s="48">
        <f t="shared" si="93"/>
        <v>393666938</v>
      </c>
      <c r="CE96" s="55">
        <f t="shared" si="94"/>
        <v>318.25897477563564</v>
      </c>
      <c r="CF96" s="12"/>
      <c r="CG96" s="48">
        <f t="shared" si="95"/>
        <v>32452780</v>
      </c>
      <c r="CH96" s="48">
        <f t="shared" si="96"/>
        <v>29875082</v>
      </c>
      <c r="CI96" s="48">
        <f t="shared" si="97"/>
        <v>393666938</v>
      </c>
      <c r="CJ96" s="55">
        <f t="shared" si="98"/>
        <v>12.130453477329215</v>
      </c>
      <c r="CK96" s="46"/>
      <c r="CL96" s="48">
        <f t="shared" si="71"/>
        <v>32452780</v>
      </c>
      <c r="CM96" s="48">
        <f t="shared" si="71"/>
        <v>29875082</v>
      </c>
      <c r="CN96" s="48">
        <f t="shared" si="99"/>
        <v>393666938</v>
      </c>
      <c r="CO96" s="55">
        <f t="shared" si="100"/>
        <v>12.130453477329215</v>
      </c>
      <c r="CP96" s="46"/>
      <c r="CQ96" s="46"/>
      <c r="CR96" s="46"/>
      <c r="CS96" s="46"/>
      <c r="CT96" s="46"/>
      <c r="CU96" s="46"/>
      <c r="CV96" s="46"/>
      <c r="CW96" s="46"/>
      <c r="CX96" s="46"/>
      <c r="CY96" s="46"/>
      <c r="CZ96" s="46"/>
      <c r="DA96" s="46"/>
      <c r="DB96" s="46"/>
      <c r="DC96" s="46"/>
      <c r="DD96" s="46"/>
      <c r="DE96" s="46"/>
      <c r="DF96" s="46"/>
      <c r="DG96" s="46"/>
      <c r="DH96" s="46"/>
      <c r="DI96" s="46"/>
      <c r="DJ96" s="46"/>
      <c r="DK96" s="46"/>
      <c r="DL96" s="47"/>
      <c r="DM96" s="47"/>
      <c r="DN96" s="47"/>
      <c r="DO96" s="47"/>
      <c r="DP96" s="47"/>
      <c r="DQ96" s="47"/>
      <c r="DR96" s="47"/>
      <c r="DS96" s="47"/>
      <c r="DT96" s="47"/>
      <c r="DU96" s="47"/>
      <c r="DV96" s="47"/>
      <c r="DW96" s="47"/>
      <c r="DX96" s="47"/>
      <c r="DY96" s="47"/>
      <c r="DZ96" s="47"/>
      <c r="EA96" s="47"/>
      <c r="EB96" s="47"/>
      <c r="EC96" s="47"/>
    </row>
    <row r="97" spans="1:133" s="45" customFormat="1" ht="18" customHeight="1" x14ac:dyDescent="0.2">
      <c r="A97" s="30" t="s">
        <v>66</v>
      </c>
      <c r="B97" s="30">
        <v>1010</v>
      </c>
      <c r="C97" s="30">
        <v>2009</v>
      </c>
      <c r="D97" s="30" t="s">
        <v>78</v>
      </c>
      <c r="E97" s="30">
        <v>442930</v>
      </c>
      <c r="F97" s="30" t="s">
        <v>317</v>
      </c>
      <c r="G97" s="30">
        <v>130272738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1840870377</v>
      </c>
      <c r="U97" s="30">
        <v>69920859</v>
      </c>
      <c r="V97" s="30">
        <v>0</v>
      </c>
      <c r="W97" s="30">
        <v>0</v>
      </c>
      <c r="X97" s="30">
        <v>0</v>
      </c>
      <c r="Y97" s="30">
        <v>12796273</v>
      </c>
      <c r="Z97" s="30">
        <v>15483791</v>
      </c>
      <c r="AA97" s="30">
        <v>28280064</v>
      </c>
      <c r="AB97" s="30">
        <v>0</v>
      </c>
      <c r="AC97" s="30">
        <v>65940192</v>
      </c>
      <c r="AD97" s="30">
        <v>64332546</v>
      </c>
      <c r="AE97" s="30">
        <v>73592176</v>
      </c>
      <c r="AF97" s="30">
        <v>5287036</v>
      </c>
      <c r="AG97" s="30">
        <v>0</v>
      </c>
      <c r="AH97" s="30">
        <v>148458562</v>
      </c>
      <c r="AI97" s="30">
        <v>3412438</v>
      </c>
      <c r="AJ97" s="30">
        <v>151871000</v>
      </c>
      <c r="AK97" s="30">
        <v>3600468</v>
      </c>
      <c r="AL97" s="30">
        <v>39876147</v>
      </c>
      <c r="AM97" s="30">
        <v>31576198</v>
      </c>
      <c r="AN97" s="30">
        <v>12850548</v>
      </c>
      <c r="AO97" s="30">
        <v>15496089</v>
      </c>
      <c r="AP97" s="30">
        <v>2810971</v>
      </c>
      <c r="AQ97" s="30">
        <v>1234644</v>
      </c>
      <c r="AR97" s="30">
        <v>1111218</v>
      </c>
      <c r="AS97" s="30">
        <v>117755</v>
      </c>
      <c r="AT97" s="30">
        <v>5345</v>
      </c>
      <c r="AU97" s="30" t="s">
        <v>320</v>
      </c>
      <c r="AV97" s="106"/>
      <c r="AW97" s="48">
        <f t="shared" si="72"/>
        <v>31157608</v>
      </c>
      <c r="AX97" s="49">
        <f t="shared" si="73"/>
        <v>28280064</v>
      </c>
      <c r="AY97" s="50">
        <f t="shared" si="74"/>
        <v>0.90764554198127145</v>
      </c>
      <c r="AZ97" s="12"/>
      <c r="BA97" s="48">
        <f t="shared" si="75"/>
        <v>1234644</v>
      </c>
      <c r="BB97" s="48">
        <f t="shared" si="76"/>
        <v>28280064</v>
      </c>
      <c r="BC97" s="51">
        <f t="shared" si="77"/>
        <v>22.905439948681565</v>
      </c>
      <c r="BD97" s="12"/>
      <c r="BE97" s="52">
        <f t="shared" si="78"/>
        <v>1234644</v>
      </c>
      <c r="BF97" s="48">
        <f t="shared" si="69"/>
        <v>73592176</v>
      </c>
      <c r="BG97" s="48">
        <f t="shared" si="69"/>
        <v>5287036</v>
      </c>
      <c r="BH97" s="48">
        <f t="shared" si="69"/>
        <v>0</v>
      </c>
      <c r="BI97" s="48">
        <f t="shared" si="79"/>
        <v>78879212</v>
      </c>
      <c r="BJ97" s="51">
        <f t="shared" si="80"/>
        <v>63.888223649894222</v>
      </c>
      <c r="BK97" s="12"/>
      <c r="BL97" s="1">
        <f t="shared" si="81"/>
        <v>28346637</v>
      </c>
      <c r="BM97" s="53">
        <f t="shared" si="82"/>
        <v>31157608</v>
      </c>
      <c r="BN97" s="48">
        <f t="shared" si="70"/>
        <v>73592176</v>
      </c>
      <c r="BO97" s="48">
        <f t="shared" si="70"/>
        <v>5287036</v>
      </c>
      <c r="BP97" s="48">
        <f t="shared" si="70"/>
        <v>0</v>
      </c>
      <c r="BQ97" s="48">
        <f t="shared" si="83"/>
        <v>78879212</v>
      </c>
      <c r="BR97" s="12">
        <f t="shared" si="84"/>
        <v>31157608</v>
      </c>
      <c r="BS97" s="54">
        <f t="shared" si="85"/>
        <v>2.5316196288238815</v>
      </c>
      <c r="BT97" s="12"/>
      <c r="BU97" s="48">
        <f t="shared" si="86"/>
        <v>31157608</v>
      </c>
      <c r="BV97" s="48">
        <f t="shared" si="87"/>
        <v>108394385</v>
      </c>
      <c r="BW97" s="54">
        <f t="shared" si="88"/>
        <v>3.4789058582417494</v>
      </c>
      <c r="BX97" s="12"/>
      <c r="BY97" s="52">
        <f t="shared" si="89"/>
        <v>1234644</v>
      </c>
      <c r="BZ97" s="48">
        <f t="shared" si="90"/>
        <v>108394385</v>
      </c>
      <c r="CA97" s="55">
        <f t="shared" si="91"/>
        <v>87.794040225360504</v>
      </c>
      <c r="CB97" s="12"/>
      <c r="CC97" s="48">
        <f t="shared" si="92"/>
        <v>1234644</v>
      </c>
      <c r="CD97" s="48">
        <f t="shared" si="93"/>
        <v>345826399</v>
      </c>
      <c r="CE97" s="55">
        <f t="shared" si="94"/>
        <v>280.10211769546527</v>
      </c>
      <c r="CF97" s="12"/>
      <c r="CG97" s="48">
        <f t="shared" si="95"/>
        <v>31157608</v>
      </c>
      <c r="CH97" s="48">
        <f t="shared" si="96"/>
        <v>28346637</v>
      </c>
      <c r="CI97" s="48">
        <f t="shared" si="97"/>
        <v>345826399</v>
      </c>
      <c r="CJ97" s="55">
        <f t="shared" si="98"/>
        <v>11.099260219205531</v>
      </c>
      <c r="CK97" s="46"/>
      <c r="CL97" s="48">
        <f t="shared" si="71"/>
        <v>31157608</v>
      </c>
      <c r="CM97" s="48">
        <f t="shared" si="71"/>
        <v>28346637</v>
      </c>
      <c r="CN97" s="48">
        <f t="shared" si="99"/>
        <v>345826399</v>
      </c>
      <c r="CO97" s="55">
        <f t="shared" si="100"/>
        <v>11.099260219205531</v>
      </c>
      <c r="CP97" s="46"/>
      <c r="CQ97" s="46"/>
      <c r="CR97" s="46"/>
      <c r="CS97" s="46"/>
      <c r="CT97" s="46"/>
      <c r="CU97" s="46"/>
      <c r="CV97" s="46"/>
      <c r="CW97" s="46"/>
      <c r="CX97" s="46"/>
      <c r="CY97" s="46"/>
      <c r="CZ97" s="46"/>
      <c r="DA97" s="46"/>
      <c r="DB97" s="46"/>
      <c r="DC97" s="46"/>
      <c r="DD97" s="46"/>
      <c r="DE97" s="46"/>
      <c r="DF97" s="46"/>
      <c r="DG97" s="46"/>
      <c r="DH97" s="46"/>
      <c r="DI97" s="46"/>
      <c r="DJ97" s="46"/>
      <c r="DK97" s="46"/>
      <c r="DL97" s="47"/>
      <c r="DM97" s="47"/>
      <c r="DN97" s="47"/>
      <c r="DO97" s="47"/>
      <c r="DP97" s="47"/>
      <c r="DQ97" s="47"/>
      <c r="DR97" s="47"/>
      <c r="DS97" s="47"/>
      <c r="DT97" s="47"/>
      <c r="DU97" s="47"/>
      <c r="DV97" s="47"/>
      <c r="DW97" s="47"/>
      <c r="DX97" s="47"/>
      <c r="DY97" s="47"/>
      <c r="DZ97" s="47"/>
      <c r="EA97" s="47"/>
      <c r="EB97" s="47"/>
      <c r="EC97" s="47"/>
    </row>
    <row r="98" spans="1:133" s="45" customFormat="1" ht="18" customHeight="1" x14ac:dyDescent="0.2">
      <c r="A98" s="30" t="s">
        <v>66</v>
      </c>
      <c r="B98" s="30">
        <v>1010</v>
      </c>
      <c r="C98" s="30">
        <v>2008</v>
      </c>
      <c r="D98" s="30" t="s">
        <v>78</v>
      </c>
      <c r="E98" s="30">
        <v>442930</v>
      </c>
      <c r="F98" s="30" t="s">
        <v>317</v>
      </c>
      <c r="G98" s="30">
        <v>133042191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30">
        <v>1880105300</v>
      </c>
      <c r="U98" s="30">
        <v>59211016</v>
      </c>
      <c r="V98" s="30">
        <v>0</v>
      </c>
      <c r="W98" s="30">
        <v>0</v>
      </c>
      <c r="X98" s="30">
        <v>0</v>
      </c>
      <c r="Y98" s="30">
        <v>12234710</v>
      </c>
      <c r="Z98" s="30">
        <v>13229740</v>
      </c>
      <c r="AA98" s="30">
        <v>25464450</v>
      </c>
      <c r="AB98" s="30">
        <v>0</v>
      </c>
      <c r="AC98" s="30">
        <v>67343524</v>
      </c>
      <c r="AD98" s="30">
        <v>65698667</v>
      </c>
      <c r="AE98" s="30">
        <v>71158491</v>
      </c>
      <c r="AF98" s="30">
        <v>4678658</v>
      </c>
      <c r="AG98" s="30">
        <v>0</v>
      </c>
      <c r="AH98" s="30">
        <v>137691621</v>
      </c>
      <c r="AI98" s="30">
        <v>3615125</v>
      </c>
      <c r="AJ98" s="30">
        <v>141306746</v>
      </c>
      <c r="AK98" s="30">
        <v>2373379</v>
      </c>
      <c r="AL98" s="30">
        <v>45202255</v>
      </c>
      <c r="AM98" s="30">
        <v>31962976</v>
      </c>
      <c r="AN98" s="30">
        <v>13022459</v>
      </c>
      <c r="AO98" s="30">
        <v>15293672</v>
      </c>
      <c r="AP98" s="30">
        <v>3244264</v>
      </c>
      <c r="AQ98" s="30">
        <v>1229181</v>
      </c>
      <c r="AR98" s="30">
        <v>1106614</v>
      </c>
      <c r="AS98" s="30">
        <v>116905</v>
      </c>
      <c r="AT98" s="30">
        <v>5330</v>
      </c>
      <c r="AU98" s="30" t="s">
        <v>320</v>
      </c>
      <c r="AV98" s="106"/>
      <c r="AW98" s="48">
        <f t="shared" si="72"/>
        <v>31560395</v>
      </c>
      <c r="AX98" s="49">
        <f t="shared" si="73"/>
        <v>25464450</v>
      </c>
      <c r="AY98" s="50">
        <f t="shared" si="74"/>
        <v>0.80684826663291132</v>
      </c>
      <c r="AZ98" s="12"/>
      <c r="BA98" s="48">
        <f t="shared" si="75"/>
        <v>1229181</v>
      </c>
      <c r="BB98" s="48">
        <f t="shared" si="76"/>
        <v>25464450</v>
      </c>
      <c r="BC98" s="51">
        <f t="shared" si="77"/>
        <v>20.716599101352852</v>
      </c>
      <c r="BD98" s="12"/>
      <c r="BE98" s="52">
        <f t="shared" si="78"/>
        <v>1229181</v>
      </c>
      <c r="BF98" s="48">
        <f t="shared" si="69"/>
        <v>71158491</v>
      </c>
      <c r="BG98" s="48">
        <f t="shared" si="69"/>
        <v>4678658</v>
      </c>
      <c r="BH98" s="48">
        <f t="shared" si="69"/>
        <v>0</v>
      </c>
      <c r="BI98" s="48">
        <f t="shared" si="79"/>
        <v>75837149</v>
      </c>
      <c r="BJ98" s="51">
        <f t="shared" si="80"/>
        <v>61.697300072161873</v>
      </c>
      <c r="BK98" s="12"/>
      <c r="BL98" s="1">
        <f t="shared" si="81"/>
        <v>28316131</v>
      </c>
      <c r="BM98" s="53">
        <f t="shared" si="82"/>
        <v>31560395</v>
      </c>
      <c r="BN98" s="48">
        <f t="shared" si="70"/>
        <v>71158491</v>
      </c>
      <c r="BO98" s="48">
        <f t="shared" si="70"/>
        <v>4678658</v>
      </c>
      <c r="BP98" s="48">
        <f t="shared" si="70"/>
        <v>0</v>
      </c>
      <c r="BQ98" s="48">
        <f t="shared" si="83"/>
        <v>75837149</v>
      </c>
      <c r="BR98" s="12">
        <f t="shared" si="84"/>
        <v>31560395</v>
      </c>
      <c r="BS98" s="54">
        <f t="shared" si="85"/>
        <v>2.4029214146400895</v>
      </c>
      <c r="BT98" s="12"/>
      <c r="BU98" s="48">
        <f t="shared" si="86"/>
        <v>31560395</v>
      </c>
      <c r="BV98" s="48">
        <f t="shared" si="87"/>
        <v>93731112</v>
      </c>
      <c r="BW98" s="54">
        <f t="shared" si="88"/>
        <v>2.9698966695442182</v>
      </c>
      <c r="BX98" s="12"/>
      <c r="BY98" s="52">
        <f t="shared" si="89"/>
        <v>1229181</v>
      </c>
      <c r="BZ98" s="48">
        <f t="shared" si="90"/>
        <v>93731112</v>
      </c>
      <c r="CA98" s="55">
        <f t="shared" si="91"/>
        <v>76.254930722163778</v>
      </c>
      <c r="CB98" s="12"/>
      <c r="CC98" s="48">
        <f t="shared" si="92"/>
        <v>1229181</v>
      </c>
      <c r="CD98" s="48">
        <f t="shared" si="93"/>
        <v>328074902</v>
      </c>
      <c r="CE98" s="55">
        <f t="shared" si="94"/>
        <v>266.90528246043505</v>
      </c>
      <c r="CF98" s="12"/>
      <c r="CG98" s="48">
        <f t="shared" si="95"/>
        <v>31560395</v>
      </c>
      <c r="CH98" s="48">
        <f t="shared" si="96"/>
        <v>28316131</v>
      </c>
      <c r="CI98" s="48">
        <f t="shared" si="97"/>
        <v>328074902</v>
      </c>
      <c r="CJ98" s="55">
        <f t="shared" si="98"/>
        <v>10.395145624761668</v>
      </c>
      <c r="CK98" s="46"/>
      <c r="CL98" s="48">
        <f t="shared" si="71"/>
        <v>31560395</v>
      </c>
      <c r="CM98" s="48">
        <f t="shared" si="71"/>
        <v>28316131</v>
      </c>
      <c r="CN98" s="48">
        <f t="shared" si="99"/>
        <v>328074902</v>
      </c>
      <c r="CO98" s="55">
        <f t="shared" si="100"/>
        <v>10.395145624761668</v>
      </c>
      <c r="CP98" s="46"/>
      <c r="CQ98" s="46"/>
      <c r="CR98" s="46"/>
      <c r="CS98" s="46"/>
      <c r="CT98" s="46"/>
      <c r="CU98" s="46"/>
      <c r="CV98" s="46"/>
      <c r="CW98" s="46"/>
      <c r="CX98" s="46"/>
      <c r="CY98" s="46"/>
      <c r="CZ98" s="46"/>
      <c r="DA98" s="46"/>
      <c r="DB98" s="46"/>
      <c r="DC98" s="46"/>
      <c r="DD98" s="46"/>
      <c r="DE98" s="46"/>
      <c r="DF98" s="46"/>
      <c r="DG98" s="46"/>
      <c r="DH98" s="46"/>
      <c r="DI98" s="46"/>
      <c r="DJ98" s="46"/>
      <c r="DK98" s="46"/>
      <c r="DL98" s="47"/>
      <c r="DM98" s="47"/>
      <c r="DN98" s="47"/>
      <c r="DO98" s="47"/>
      <c r="DP98" s="47"/>
      <c r="DQ98" s="47"/>
      <c r="DR98" s="47"/>
      <c r="DS98" s="47"/>
      <c r="DT98" s="47"/>
      <c r="DU98" s="47"/>
      <c r="DV98" s="47"/>
      <c r="DW98" s="47"/>
      <c r="DX98" s="47"/>
      <c r="DY98" s="47"/>
      <c r="DZ98" s="47"/>
      <c r="EA98" s="47"/>
      <c r="EB98" s="47"/>
      <c r="EC98" s="47"/>
    </row>
    <row r="99" spans="1:133" s="45" customFormat="1" ht="18" customHeight="1" x14ac:dyDescent="0.2">
      <c r="A99" s="30" t="s">
        <v>66</v>
      </c>
      <c r="B99" s="30">
        <v>1010</v>
      </c>
      <c r="C99" s="30">
        <v>2007</v>
      </c>
      <c r="D99" s="30" t="s">
        <v>78</v>
      </c>
      <c r="E99" s="30">
        <v>442930</v>
      </c>
      <c r="F99" s="30" t="s">
        <v>317</v>
      </c>
      <c r="G99" s="30">
        <v>124295050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1500380569</v>
      </c>
      <c r="U99" s="30">
        <v>-254580214</v>
      </c>
      <c r="V99" s="30">
        <v>0</v>
      </c>
      <c r="W99" s="30">
        <v>0</v>
      </c>
      <c r="X99" s="30">
        <v>0</v>
      </c>
      <c r="Y99" s="30">
        <v>10164132</v>
      </c>
      <c r="Z99" s="30">
        <v>10927995</v>
      </c>
      <c r="AA99" s="30">
        <v>21092127</v>
      </c>
      <c r="AB99" s="30">
        <v>0</v>
      </c>
      <c r="AC99" s="30">
        <v>62954207</v>
      </c>
      <c r="AD99" s="30">
        <v>61340843</v>
      </c>
      <c r="AE99" s="30">
        <v>51857455</v>
      </c>
      <c r="AF99" s="30">
        <v>6949710</v>
      </c>
      <c r="AG99" s="30">
        <v>0</v>
      </c>
      <c r="AH99" s="30">
        <v>159544979</v>
      </c>
      <c r="AI99" s="30">
        <v>3275194</v>
      </c>
      <c r="AJ99" s="30">
        <v>162820173</v>
      </c>
      <c r="AK99" s="30">
        <v>2589621</v>
      </c>
      <c r="AL99" s="30">
        <v>44787999</v>
      </c>
      <c r="AM99" s="30">
        <v>33112456</v>
      </c>
      <c r="AN99" s="30">
        <v>13364615</v>
      </c>
      <c r="AO99" s="30">
        <v>15886787</v>
      </c>
      <c r="AP99" s="30">
        <v>3462233</v>
      </c>
      <c r="AQ99" s="30">
        <v>1221284</v>
      </c>
      <c r="AR99" s="30">
        <v>1099655</v>
      </c>
      <c r="AS99" s="30">
        <v>116077</v>
      </c>
      <c r="AT99" s="30">
        <v>5206</v>
      </c>
      <c r="AU99" s="30" t="s">
        <v>320</v>
      </c>
      <c r="AV99" s="106"/>
      <c r="AW99" s="48">
        <f t="shared" si="72"/>
        <v>32713635</v>
      </c>
      <c r="AX99" s="49">
        <f t="shared" si="73"/>
        <v>21092127</v>
      </c>
      <c r="AY99" s="50">
        <f t="shared" si="74"/>
        <v>0.64475033116925096</v>
      </c>
      <c r="AZ99" s="12"/>
      <c r="BA99" s="48">
        <f t="shared" si="75"/>
        <v>1221284</v>
      </c>
      <c r="BB99" s="48">
        <f t="shared" si="76"/>
        <v>21092127</v>
      </c>
      <c r="BC99" s="51">
        <f t="shared" si="77"/>
        <v>17.270452245341787</v>
      </c>
      <c r="BD99" s="12"/>
      <c r="BE99" s="52">
        <f t="shared" si="78"/>
        <v>1221284</v>
      </c>
      <c r="BF99" s="48">
        <f t="shared" si="69"/>
        <v>51857455</v>
      </c>
      <c r="BG99" s="48">
        <f t="shared" si="69"/>
        <v>6949710</v>
      </c>
      <c r="BH99" s="48">
        <f t="shared" si="69"/>
        <v>0</v>
      </c>
      <c r="BI99" s="48">
        <f t="shared" si="79"/>
        <v>58807165</v>
      </c>
      <c r="BJ99" s="51">
        <f t="shared" si="80"/>
        <v>48.151916343782446</v>
      </c>
      <c r="BK99" s="12"/>
      <c r="BL99" s="1">
        <f t="shared" si="81"/>
        <v>29251402</v>
      </c>
      <c r="BM99" s="53">
        <f t="shared" si="82"/>
        <v>32713635</v>
      </c>
      <c r="BN99" s="48">
        <f t="shared" si="70"/>
        <v>51857455</v>
      </c>
      <c r="BO99" s="48">
        <f t="shared" si="70"/>
        <v>6949710</v>
      </c>
      <c r="BP99" s="48">
        <f t="shared" si="70"/>
        <v>0</v>
      </c>
      <c r="BQ99" s="48">
        <f t="shared" si="83"/>
        <v>58807165</v>
      </c>
      <c r="BR99" s="12">
        <f t="shared" si="84"/>
        <v>32713635</v>
      </c>
      <c r="BS99" s="54">
        <f t="shared" si="85"/>
        <v>1.7976346865764077</v>
      </c>
      <c r="BT99" s="12"/>
      <c r="BU99" s="48">
        <f t="shared" si="86"/>
        <v>32713635</v>
      </c>
      <c r="BV99" s="48">
        <f t="shared" si="87"/>
        <v>115442553</v>
      </c>
      <c r="BW99" s="54">
        <f t="shared" si="88"/>
        <v>3.5288818561434705</v>
      </c>
      <c r="BX99" s="12"/>
      <c r="BY99" s="52">
        <f t="shared" si="89"/>
        <v>1221284</v>
      </c>
      <c r="BZ99" s="48">
        <f t="shared" si="90"/>
        <v>115442553</v>
      </c>
      <c r="CA99" s="55">
        <f t="shared" si="91"/>
        <v>94.525559165599489</v>
      </c>
      <c r="CB99" s="12"/>
      <c r="CC99" s="48">
        <f t="shared" si="92"/>
        <v>1221284</v>
      </c>
      <c r="CD99" s="48">
        <f t="shared" si="93"/>
        <v>319636895</v>
      </c>
      <c r="CE99" s="55">
        <f t="shared" si="94"/>
        <v>261.72200323593859</v>
      </c>
      <c r="CF99" s="12"/>
      <c r="CG99" s="48">
        <f t="shared" si="95"/>
        <v>32713635</v>
      </c>
      <c r="CH99" s="48">
        <f t="shared" si="96"/>
        <v>29251402</v>
      </c>
      <c r="CI99" s="48">
        <f t="shared" si="97"/>
        <v>319636895</v>
      </c>
      <c r="CJ99" s="55">
        <f t="shared" si="98"/>
        <v>9.770754457583207</v>
      </c>
      <c r="CK99" s="46"/>
      <c r="CL99" s="48">
        <f t="shared" si="71"/>
        <v>32713635</v>
      </c>
      <c r="CM99" s="48">
        <f t="shared" si="71"/>
        <v>29251402</v>
      </c>
      <c r="CN99" s="48">
        <f t="shared" si="99"/>
        <v>319636895</v>
      </c>
      <c r="CO99" s="55">
        <f t="shared" si="100"/>
        <v>9.770754457583207</v>
      </c>
      <c r="CP99" s="46"/>
      <c r="CQ99" s="46"/>
      <c r="CR99" s="46"/>
      <c r="CS99" s="46"/>
      <c r="CT99" s="46"/>
      <c r="CU99" s="46"/>
      <c r="CV99" s="46"/>
      <c r="CW99" s="46"/>
      <c r="CX99" s="46"/>
      <c r="CY99" s="46"/>
      <c r="CZ99" s="46"/>
      <c r="DA99" s="46"/>
      <c r="DB99" s="46"/>
      <c r="DC99" s="46"/>
      <c r="DD99" s="46"/>
      <c r="DE99" s="46"/>
      <c r="DF99" s="46"/>
      <c r="DG99" s="46"/>
      <c r="DH99" s="46"/>
      <c r="DI99" s="46"/>
      <c r="DJ99" s="46"/>
      <c r="DK99" s="46"/>
      <c r="DL99" s="47"/>
      <c r="DM99" s="47"/>
      <c r="DN99" s="47"/>
      <c r="DO99" s="47"/>
      <c r="DP99" s="47"/>
      <c r="DQ99" s="47"/>
      <c r="DR99" s="47"/>
      <c r="DS99" s="47"/>
      <c r="DT99" s="47"/>
      <c r="DU99" s="47"/>
      <c r="DV99" s="47"/>
      <c r="DW99" s="47"/>
      <c r="DX99" s="47"/>
      <c r="DY99" s="47"/>
      <c r="DZ99" s="47"/>
      <c r="EA99" s="47"/>
      <c r="EB99" s="47"/>
      <c r="EC99" s="47"/>
    </row>
    <row r="100" spans="1:133" s="45" customFormat="1" ht="18" customHeight="1" x14ac:dyDescent="0.2">
      <c r="A100" s="30" t="s">
        <v>66</v>
      </c>
      <c r="B100" s="30">
        <v>1010</v>
      </c>
      <c r="C100" s="30">
        <v>2006</v>
      </c>
      <c r="D100" s="30" t="s">
        <v>78</v>
      </c>
      <c r="E100" s="30">
        <v>442930</v>
      </c>
      <c r="F100" s="30" t="s">
        <v>317</v>
      </c>
      <c r="G100" s="30">
        <v>111737693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30">
        <v>1169029104</v>
      </c>
      <c r="U100" s="30">
        <v>-316076157</v>
      </c>
      <c r="V100" s="30">
        <v>0</v>
      </c>
      <c r="W100" s="30">
        <v>0</v>
      </c>
      <c r="X100" s="30">
        <v>0</v>
      </c>
      <c r="Y100" s="30">
        <v>9198464</v>
      </c>
      <c r="Z100" s="30">
        <v>11152240</v>
      </c>
      <c r="AA100" s="30">
        <v>20350704</v>
      </c>
      <c r="AB100" s="30">
        <v>0</v>
      </c>
      <c r="AC100" s="30">
        <v>58949673</v>
      </c>
      <c r="AD100" s="30">
        <v>52788020</v>
      </c>
      <c r="AE100" s="30">
        <v>44442938</v>
      </c>
      <c r="AF100" s="30">
        <v>2429207</v>
      </c>
      <c r="AG100" s="30">
        <v>0</v>
      </c>
      <c r="AH100" s="30">
        <v>158924007</v>
      </c>
      <c r="AI100" s="30">
        <v>3137473</v>
      </c>
      <c r="AJ100" s="30">
        <v>162061480</v>
      </c>
      <c r="AK100" s="30">
        <v>4171226</v>
      </c>
      <c r="AL100" s="30">
        <v>46781318</v>
      </c>
      <c r="AM100" s="30">
        <v>32057633</v>
      </c>
      <c r="AN100" s="30">
        <v>12885949</v>
      </c>
      <c r="AO100" s="30">
        <v>15332798</v>
      </c>
      <c r="AP100" s="30">
        <v>3455101</v>
      </c>
      <c r="AQ100" s="30">
        <v>1209559</v>
      </c>
      <c r="AR100" s="30">
        <v>1089099</v>
      </c>
      <c r="AS100" s="30">
        <v>115096</v>
      </c>
      <c r="AT100" s="30">
        <v>5001</v>
      </c>
      <c r="AU100" s="30" t="s">
        <v>320</v>
      </c>
      <c r="AV100" s="106"/>
      <c r="AW100" s="48">
        <f t="shared" si="72"/>
        <v>31673848</v>
      </c>
      <c r="AX100" s="49">
        <f t="shared" si="73"/>
        <v>20350704</v>
      </c>
      <c r="AY100" s="50">
        <f t="shared" si="74"/>
        <v>0.64250810321499296</v>
      </c>
      <c r="AZ100" s="12"/>
      <c r="BA100" s="48">
        <f t="shared" si="75"/>
        <v>1209559</v>
      </c>
      <c r="BB100" s="48">
        <f t="shared" si="76"/>
        <v>20350704</v>
      </c>
      <c r="BC100" s="51">
        <f t="shared" si="77"/>
        <v>16.824895685121604</v>
      </c>
      <c r="BD100" s="12"/>
      <c r="BE100" s="52">
        <f t="shared" si="78"/>
        <v>1209559</v>
      </c>
      <c r="BF100" s="48">
        <f t="shared" si="69"/>
        <v>44442938</v>
      </c>
      <c r="BG100" s="48">
        <f t="shared" si="69"/>
        <v>2429207</v>
      </c>
      <c r="BH100" s="48">
        <f t="shared" si="69"/>
        <v>0</v>
      </c>
      <c r="BI100" s="48">
        <f t="shared" si="79"/>
        <v>46872145</v>
      </c>
      <c r="BJ100" s="51">
        <f t="shared" si="80"/>
        <v>38.751433373651061</v>
      </c>
      <c r="BK100" s="12"/>
      <c r="BL100" s="1">
        <f t="shared" si="81"/>
        <v>28218747</v>
      </c>
      <c r="BM100" s="53">
        <f t="shared" si="82"/>
        <v>31673848</v>
      </c>
      <c r="BN100" s="48">
        <f t="shared" si="70"/>
        <v>44442938</v>
      </c>
      <c r="BO100" s="48">
        <f t="shared" si="70"/>
        <v>2429207</v>
      </c>
      <c r="BP100" s="48">
        <f t="shared" si="70"/>
        <v>0</v>
      </c>
      <c r="BQ100" s="48">
        <f t="shared" si="83"/>
        <v>46872145</v>
      </c>
      <c r="BR100" s="12">
        <f t="shared" si="84"/>
        <v>31673848</v>
      </c>
      <c r="BS100" s="54">
        <f t="shared" si="85"/>
        <v>1.4798374040312374</v>
      </c>
      <c r="BT100" s="12"/>
      <c r="BU100" s="48">
        <f t="shared" si="86"/>
        <v>31673848</v>
      </c>
      <c r="BV100" s="48">
        <f t="shared" si="87"/>
        <v>111108936</v>
      </c>
      <c r="BW100" s="54">
        <f t="shared" si="88"/>
        <v>3.5079077224844926</v>
      </c>
      <c r="BX100" s="12"/>
      <c r="BY100" s="52">
        <f t="shared" si="89"/>
        <v>1209559</v>
      </c>
      <c r="BZ100" s="48">
        <f t="shared" si="90"/>
        <v>111108936</v>
      </c>
      <c r="CA100" s="55">
        <f t="shared" si="91"/>
        <v>91.859046148224266</v>
      </c>
      <c r="CB100" s="12"/>
      <c r="CC100" s="48">
        <f t="shared" si="92"/>
        <v>1209559</v>
      </c>
      <c r="CD100" s="48">
        <f t="shared" si="93"/>
        <v>290069478</v>
      </c>
      <c r="CE100" s="55">
        <f t="shared" si="94"/>
        <v>239.81424469579409</v>
      </c>
      <c r="CF100" s="12"/>
      <c r="CG100" s="48">
        <f t="shared" si="95"/>
        <v>31673848</v>
      </c>
      <c r="CH100" s="48">
        <f t="shared" si="96"/>
        <v>28218747</v>
      </c>
      <c r="CI100" s="48">
        <f t="shared" si="97"/>
        <v>290069478</v>
      </c>
      <c r="CJ100" s="55">
        <f t="shared" si="98"/>
        <v>9.1580119346408431</v>
      </c>
      <c r="CK100" s="46"/>
      <c r="CL100" s="48">
        <f t="shared" si="71"/>
        <v>31673848</v>
      </c>
      <c r="CM100" s="48">
        <f t="shared" si="71"/>
        <v>28218747</v>
      </c>
      <c r="CN100" s="48">
        <f t="shared" si="99"/>
        <v>290069478</v>
      </c>
      <c r="CO100" s="55">
        <f t="shared" si="100"/>
        <v>9.1580119346408431</v>
      </c>
      <c r="CP100" s="46"/>
      <c r="CQ100" s="46"/>
      <c r="CR100" s="46"/>
      <c r="CS100" s="46"/>
      <c r="CT100" s="46"/>
      <c r="CU100" s="46"/>
      <c r="CV100" s="46"/>
      <c r="CW100" s="46"/>
      <c r="CX100" s="46"/>
      <c r="CY100" s="46"/>
      <c r="CZ100" s="46"/>
      <c r="DA100" s="46"/>
      <c r="DB100" s="46"/>
      <c r="DC100" s="46"/>
      <c r="DD100" s="46"/>
      <c r="DE100" s="46"/>
      <c r="DF100" s="46"/>
      <c r="DG100" s="46"/>
      <c r="DH100" s="46"/>
      <c r="DI100" s="46"/>
      <c r="DJ100" s="46"/>
      <c r="DK100" s="46"/>
      <c r="DL100" s="47"/>
      <c r="DM100" s="47"/>
      <c r="DN100" s="47"/>
      <c r="DO100" s="47"/>
      <c r="DP100" s="47"/>
      <c r="DQ100" s="47"/>
      <c r="DR100" s="47"/>
      <c r="DS100" s="47"/>
      <c r="DT100" s="47"/>
      <c r="DU100" s="47"/>
      <c r="DV100" s="47"/>
      <c r="DW100" s="47"/>
      <c r="DX100" s="47"/>
      <c r="DY100" s="47"/>
      <c r="DZ100" s="47"/>
      <c r="EA100" s="47"/>
      <c r="EB100" s="47"/>
      <c r="EC100" s="47"/>
    </row>
    <row r="101" spans="1:133" s="45" customFormat="1" ht="18" customHeight="1" x14ac:dyDescent="0.2">
      <c r="A101" s="30" t="s">
        <v>66</v>
      </c>
      <c r="B101" s="30">
        <v>1010</v>
      </c>
      <c r="C101" s="30">
        <v>2005</v>
      </c>
      <c r="D101" s="30" t="s">
        <v>78</v>
      </c>
      <c r="E101" s="30">
        <v>442930</v>
      </c>
      <c r="F101" s="30" t="s">
        <v>317</v>
      </c>
      <c r="G101" s="30">
        <v>103750059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30">
        <v>1070097923</v>
      </c>
      <c r="U101" s="30">
        <v>-28005185</v>
      </c>
      <c r="V101" s="30">
        <v>0</v>
      </c>
      <c r="W101" s="30">
        <v>0</v>
      </c>
      <c r="X101" s="30">
        <v>0</v>
      </c>
      <c r="Y101" s="30">
        <v>8434230</v>
      </c>
      <c r="Z101" s="30">
        <v>8544427</v>
      </c>
      <c r="AA101" s="30">
        <v>16978657</v>
      </c>
      <c r="AB101" s="30">
        <v>0</v>
      </c>
      <c r="AC101" s="30">
        <v>55969432</v>
      </c>
      <c r="AD101" s="30">
        <v>47780627</v>
      </c>
      <c r="AE101" s="30">
        <v>40815721</v>
      </c>
      <c r="AF101" s="30">
        <v>3269160</v>
      </c>
      <c r="AG101" s="30">
        <v>0</v>
      </c>
      <c r="AH101" s="30">
        <v>143909021</v>
      </c>
      <c r="AI101" s="30">
        <v>4149127</v>
      </c>
      <c r="AJ101" s="30">
        <v>148058148</v>
      </c>
      <c r="AK101" s="30">
        <v>4155184</v>
      </c>
      <c r="AL101" s="30">
        <v>36869939</v>
      </c>
      <c r="AM101" s="30">
        <v>33312070</v>
      </c>
      <c r="AN101" s="30">
        <v>13761685</v>
      </c>
      <c r="AO101" s="30">
        <v>15370491</v>
      </c>
      <c r="AP101" s="30">
        <v>3802004</v>
      </c>
      <c r="AQ101" s="30">
        <v>1198259</v>
      </c>
      <c r="AR101" s="30">
        <v>1079086</v>
      </c>
      <c r="AS101" s="30">
        <v>113914</v>
      </c>
      <c r="AT101" s="30">
        <v>4872</v>
      </c>
      <c r="AU101" s="30" t="s">
        <v>320</v>
      </c>
      <c r="AV101" s="106"/>
      <c r="AW101" s="48">
        <f t="shared" si="72"/>
        <v>32934180</v>
      </c>
      <c r="AX101" s="49">
        <f t="shared" si="73"/>
        <v>16978657</v>
      </c>
      <c r="AY101" s="50">
        <f t="shared" si="74"/>
        <v>0.51553301160071396</v>
      </c>
      <c r="AZ101" s="12"/>
      <c r="BA101" s="48">
        <f t="shared" si="75"/>
        <v>1198259</v>
      </c>
      <c r="BB101" s="48">
        <f t="shared" si="76"/>
        <v>16978657</v>
      </c>
      <c r="BC101" s="51">
        <f t="shared" si="77"/>
        <v>14.169438326772426</v>
      </c>
      <c r="BD101" s="12"/>
      <c r="BE101" s="52">
        <f t="shared" si="78"/>
        <v>1198259</v>
      </c>
      <c r="BF101" s="48">
        <f t="shared" si="69"/>
        <v>40815721</v>
      </c>
      <c r="BG101" s="48">
        <f t="shared" si="69"/>
        <v>3269160</v>
      </c>
      <c r="BH101" s="48">
        <f t="shared" si="69"/>
        <v>0</v>
      </c>
      <c r="BI101" s="48">
        <f t="shared" si="79"/>
        <v>44084881</v>
      </c>
      <c r="BJ101" s="51">
        <f t="shared" si="80"/>
        <v>36.790778120589955</v>
      </c>
      <c r="BK101" s="12"/>
      <c r="BL101" s="1">
        <f t="shared" si="81"/>
        <v>29132176</v>
      </c>
      <c r="BM101" s="53">
        <f t="shared" si="82"/>
        <v>32934180</v>
      </c>
      <c r="BN101" s="48">
        <f t="shared" si="70"/>
        <v>40815721</v>
      </c>
      <c r="BO101" s="48">
        <f t="shared" si="70"/>
        <v>3269160</v>
      </c>
      <c r="BP101" s="48">
        <f t="shared" si="70"/>
        <v>0</v>
      </c>
      <c r="BQ101" s="48">
        <f t="shared" si="83"/>
        <v>44084881</v>
      </c>
      <c r="BR101" s="12">
        <f t="shared" si="84"/>
        <v>32934180</v>
      </c>
      <c r="BS101" s="54">
        <f t="shared" si="85"/>
        <v>1.3385753341968738</v>
      </c>
      <c r="BT101" s="12"/>
      <c r="BU101" s="48">
        <f t="shared" si="86"/>
        <v>32934180</v>
      </c>
      <c r="BV101" s="48">
        <f t="shared" si="87"/>
        <v>107033025</v>
      </c>
      <c r="BW101" s="54">
        <f t="shared" si="88"/>
        <v>3.2499070874088862</v>
      </c>
      <c r="BX101" s="12"/>
      <c r="BY101" s="52">
        <f t="shared" si="89"/>
        <v>1198259</v>
      </c>
      <c r="BZ101" s="48">
        <f t="shared" si="90"/>
        <v>107033025</v>
      </c>
      <c r="CA101" s="55">
        <f t="shared" si="91"/>
        <v>89.323781419542854</v>
      </c>
      <c r="CB101" s="12"/>
      <c r="CC101" s="48">
        <f t="shared" si="92"/>
        <v>1198259</v>
      </c>
      <c r="CD101" s="48">
        <f t="shared" si="93"/>
        <v>271846622</v>
      </c>
      <c r="CE101" s="55">
        <f t="shared" si="94"/>
        <v>226.86799932235019</v>
      </c>
      <c r="CF101" s="12"/>
      <c r="CG101" s="48">
        <f t="shared" si="95"/>
        <v>32934180</v>
      </c>
      <c r="CH101" s="48">
        <f t="shared" si="96"/>
        <v>29132176</v>
      </c>
      <c r="CI101" s="48">
        <f t="shared" si="97"/>
        <v>271846622</v>
      </c>
      <c r="CJ101" s="55">
        <f t="shared" si="98"/>
        <v>8.2542398808775559</v>
      </c>
      <c r="CK101" s="46"/>
      <c r="CL101" s="48">
        <f t="shared" si="71"/>
        <v>32934180</v>
      </c>
      <c r="CM101" s="48">
        <f t="shared" si="71"/>
        <v>29132176</v>
      </c>
      <c r="CN101" s="48">
        <f t="shared" si="99"/>
        <v>271846622</v>
      </c>
      <c r="CO101" s="55">
        <f t="shared" si="100"/>
        <v>8.2542398808775559</v>
      </c>
      <c r="CP101" s="46"/>
      <c r="CQ101" s="46"/>
      <c r="CR101" s="46"/>
      <c r="CS101" s="46"/>
      <c r="CT101" s="46"/>
      <c r="CU101" s="46"/>
      <c r="CV101" s="46"/>
      <c r="CW101" s="46"/>
      <c r="CX101" s="46"/>
      <c r="CY101" s="46"/>
      <c r="CZ101" s="46"/>
      <c r="DA101" s="46"/>
      <c r="DB101" s="46"/>
      <c r="DC101" s="46"/>
      <c r="DD101" s="46"/>
      <c r="DE101" s="46"/>
      <c r="DF101" s="46"/>
      <c r="DG101" s="46"/>
      <c r="DH101" s="46"/>
      <c r="DI101" s="46"/>
      <c r="DJ101" s="46"/>
      <c r="DK101" s="46"/>
      <c r="DL101" s="47"/>
      <c r="DM101" s="47"/>
      <c r="DN101" s="47"/>
      <c r="DO101" s="47"/>
      <c r="DP101" s="47"/>
      <c r="DQ101" s="47"/>
      <c r="DR101" s="47"/>
      <c r="DS101" s="47"/>
      <c r="DT101" s="47"/>
      <c r="DU101" s="47"/>
      <c r="DV101" s="47"/>
      <c r="DW101" s="47"/>
      <c r="DX101" s="47"/>
      <c r="DY101" s="47"/>
      <c r="DZ101" s="47"/>
      <c r="EA101" s="47"/>
      <c r="EB101" s="47"/>
      <c r="EC101" s="47"/>
    </row>
    <row r="102" spans="1:133" s="45" customFormat="1" ht="18" customHeight="1" x14ac:dyDescent="0.2">
      <c r="A102" s="30" t="s">
        <v>209</v>
      </c>
      <c r="B102" s="30">
        <v>407959</v>
      </c>
      <c r="C102" s="30">
        <v>2014</v>
      </c>
      <c r="D102" s="30" t="s">
        <v>67</v>
      </c>
      <c r="E102" s="30">
        <v>578433</v>
      </c>
      <c r="F102" s="30" t="s">
        <v>317</v>
      </c>
      <c r="G102" s="30">
        <v>13318391</v>
      </c>
      <c r="H102" s="30">
        <v>24510</v>
      </c>
      <c r="I102" s="30">
        <v>-11951</v>
      </c>
      <c r="J102" s="30">
        <v>0</v>
      </c>
      <c r="K102" s="30">
        <v>0</v>
      </c>
      <c r="L102" s="30">
        <v>0</v>
      </c>
      <c r="M102" s="30">
        <v>0</v>
      </c>
      <c r="N102" s="30">
        <v>0</v>
      </c>
      <c r="O102" s="30">
        <v>0</v>
      </c>
      <c r="P102" s="30">
        <v>0</v>
      </c>
      <c r="Q102" s="30">
        <v>8271269</v>
      </c>
      <c r="R102" s="30">
        <v>10289973</v>
      </c>
      <c r="S102" s="30">
        <v>1708035</v>
      </c>
      <c r="T102" s="30">
        <v>123571117</v>
      </c>
      <c r="U102" s="30">
        <v>53800</v>
      </c>
      <c r="V102" s="30">
        <v>10314483</v>
      </c>
      <c r="W102" s="30">
        <v>1696084</v>
      </c>
      <c r="X102" s="30">
        <v>12010567</v>
      </c>
      <c r="Y102" s="30">
        <v>4166846</v>
      </c>
      <c r="Z102" s="30">
        <v>418269</v>
      </c>
      <c r="AA102" s="30">
        <v>4585115</v>
      </c>
      <c r="AB102" s="30">
        <v>1807497</v>
      </c>
      <c r="AC102" s="30">
        <v>7290402</v>
      </c>
      <c r="AD102" s="30">
        <v>6027989</v>
      </c>
      <c r="AE102" s="30">
        <v>4056172</v>
      </c>
      <c r="AF102" s="30">
        <v>120506</v>
      </c>
      <c r="AG102" s="30">
        <v>28521</v>
      </c>
      <c r="AH102" s="30">
        <v>19454407</v>
      </c>
      <c r="AI102" s="30">
        <v>832260</v>
      </c>
      <c r="AJ102" s="30">
        <v>20286667</v>
      </c>
      <c r="AK102" s="30">
        <v>1133843</v>
      </c>
      <c r="AL102" s="30">
        <v>316444</v>
      </c>
      <c r="AM102" s="30">
        <v>1957695</v>
      </c>
      <c r="AN102" s="30">
        <v>598871</v>
      </c>
      <c r="AO102" s="30">
        <v>685094</v>
      </c>
      <c r="AP102" s="30">
        <v>432167</v>
      </c>
      <c r="AQ102" s="30">
        <v>94568</v>
      </c>
      <c r="AR102" s="30">
        <v>82653</v>
      </c>
      <c r="AS102" s="30">
        <v>11386</v>
      </c>
      <c r="AT102" s="30">
        <v>63</v>
      </c>
      <c r="AU102" s="30" t="s">
        <v>328</v>
      </c>
      <c r="AV102" s="5"/>
      <c r="AW102" s="48">
        <f t="shared" si="72"/>
        <v>1716132</v>
      </c>
      <c r="AX102" s="49">
        <f t="shared" si="73"/>
        <v>2777618</v>
      </c>
      <c r="AY102" s="50">
        <f t="shared" si="74"/>
        <v>1.6185340055426971</v>
      </c>
      <c r="AZ102" s="12"/>
      <c r="BA102" s="48">
        <f t="shared" si="75"/>
        <v>94568</v>
      </c>
      <c r="BB102" s="48">
        <f t="shared" si="76"/>
        <v>2777618</v>
      </c>
      <c r="BC102" s="51">
        <f t="shared" si="77"/>
        <v>29.371647914728026</v>
      </c>
      <c r="BD102" s="12"/>
      <c r="BE102" s="52">
        <f t="shared" si="78"/>
        <v>94568</v>
      </c>
      <c r="BF102" s="48">
        <f t="shared" si="69"/>
        <v>4056172</v>
      </c>
      <c r="BG102" s="48">
        <f t="shared" si="69"/>
        <v>120506</v>
      </c>
      <c r="BH102" s="48">
        <f t="shared" si="69"/>
        <v>28521</v>
      </c>
      <c r="BI102" s="48">
        <f t="shared" si="79"/>
        <v>4205199</v>
      </c>
      <c r="BJ102" s="51">
        <f t="shared" si="80"/>
        <v>44.467462566618728</v>
      </c>
      <c r="BK102" s="12"/>
      <c r="BL102" s="1">
        <f t="shared" si="81"/>
        <v>1283965</v>
      </c>
      <c r="BM102" s="53">
        <f t="shared" si="82"/>
        <v>1716132</v>
      </c>
      <c r="BN102" s="48">
        <f t="shared" si="70"/>
        <v>4056172</v>
      </c>
      <c r="BO102" s="48">
        <f t="shared" si="70"/>
        <v>120506</v>
      </c>
      <c r="BP102" s="48">
        <f t="shared" si="70"/>
        <v>28521</v>
      </c>
      <c r="BQ102" s="48">
        <f t="shared" si="83"/>
        <v>4205199</v>
      </c>
      <c r="BR102" s="12">
        <f t="shared" si="84"/>
        <v>1716132</v>
      </c>
      <c r="BS102" s="54">
        <f t="shared" si="85"/>
        <v>2.4503936760109362</v>
      </c>
      <c r="BT102" s="12"/>
      <c r="BU102" s="48">
        <f t="shared" si="86"/>
        <v>1716132</v>
      </c>
      <c r="BV102" s="48">
        <f t="shared" si="87"/>
        <v>18836380</v>
      </c>
      <c r="BW102" s="54">
        <f t="shared" si="88"/>
        <v>10.97606710905688</v>
      </c>
      <c r="BX102" s="12"/>
      <c r="BY102" s="52">
        <f t="shared" si="89"/>
        <v>94568</v>
      </c>
      <c r="BZ102" s="48">
        <f t="shared" si="90"/>
        <v>18836380</v>
      </c>
      <c r="CA102" s="55">
        <f t="shared" si="91"/>
        <v>199.183444717029</v>
      </c>
      <c r="CB102" s="12"/>
      <c r="CC102" s="48">
        <f t="shared" si="92"/>
        <v>94568</v>
      </c>
      <c r="CD102" s="48">
        <f t="shared" si="93"/>
        <v>40945085</v>
      </c>
      <c r="CE102" s="55">
        <f t="shared" si="94"/>
        <v>432.96976778614328</v>
      </c>
      <c r="CF102" s="12"/>
      <c r="CG102" s="48">
        <f t="shared" si="95"/>
        <v>1716132</v>
      </c>
      <c r="CH102" s="48">
        <f t="shared" si="96"/>
        <v>1283965</v>
      </c>
      <c r="CI102" s="48">
        <f t="shared" si="97"/>
        <v>40945085</v>
      </c>
      <c r="CJ102" s="55">
        <f t="shared" si="98"/>
        <v>23.85893684168817</v>
      </c>
      <c r="CK102" s="46"/>
      <c r="CL102" s="48">
        <f t="shared" si="71"/>
        <v>1716132</v>
      </c>
      <c r="CM102" s="48">
        <f t="shared" si="71"/>
        <v>1283965</v>
      </c>
      <c r="CN102" s="48">
        <f t="shared" si="99"/>
        <v>44684383</v>
      </c>
      <c r="CO102" s="55">
        <f t="shared" si="100"/>
        <v>26.037847321767789</v>
      </c>
      <c r="CP102" s="46"/>
      <c r="CQ102" s="46"/>
      <c r="CR102" s="46"/>
      <c r="CS102" s="46"/>
      <c r="CT102" s="46"/>
      <c r="CU102" s="46"/>
      <c r="CV102" s="46"/>
      <c r="CW102" s="46"/>
      <c r="CX102" s="46"/>
      <c r="CY102" s="46"/>
      <c r="CZ102" s="46"/>
      <c r="DA102" s="46"/>
      <c r="DB102" s="46"/>
      <c r="DC102" s="46"/>
      <c r="DD102" s="46"/>
      <c r="DE102" s="46"/>
      <c r="DF102" s="46"/>
      <c r="DG102" s="46"/>
      <c r="DH102" s="46"/>
      <c r="DI102" s="46"/>
      <c r="DJ102" s="46"/>
      <c r="DK102" s="46"/>
      <c r="DL102" s="47"/>
      <c r="DM102" s="47"/>
      <c r="DN102" s="47"/>
      <c r="DO102" s="47"/>
      <c r="DP102" s="47"/>
      <c r="DQ102" s="47"/>
      <c r="DR102" s="47"/>
      <c r="DS102" s="47"/>
      <c r="DT102" s="47"/>
      <c r="DU102" s="47"/>
      <c r="DV102" s="47"/>
      <c r="DW102" s="47"/>
      <c r="DX102" s="47"/>
      <c r="DY102" s="47"/>
      <c r="DZ102" s="47"/>
      <c r="EA102" s="47"/>
      <c r="EB102" s="47"/>
      <c r="EC102" s="47"/>
    </row>
    <row r="103" spans="1:133" s="45" customFormat="1" ht="18" customHeight="1" x14ac:dyDescent="0.2">
      <c r="A103" s="30" t="s">
        <v>209</v>
      </c>
      <c r="B103" s="30">
        <v>407959</v>
      </c>
      <c r="C103" s="30">
        <v>2013</v>
      </c>
      <c r="D103" s="30" t="s">
        <v>67</v>
      </c>
      <c r="E103" s="30">
        <v>578433</v>
      </c>
      <c r="F103" s="30" t="s">
        <v>317</v>
      </c>
      <c r="G103" s="30">
        <v>13021821</v>
      </c>
      <c r="H103" s="30">
        <v>276714</v>
      </c>
      <c r="I103" s="30">
        <v>224189</v>
      </c>
      <c r="J103" s="30">
        <v>13305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11195116</v>
      </c>
      <c r="R103" s="30">
        <v>13114942</v>
      </c>
      <c r="S103" s="30">
        <v>1884049</v>
      </c>
      <c r="T103" s="30">
        <v>114518651</v>
      </c>
      <c r="U103" s="30">
        <v>49289</v>
      </c>
      <c r="V103" s="30">
        <v>13391656</v>
      </c>
      <c r="W103" s="30">
        <v>2108238</v>
      </c>
      <c r="X103" s="30">
        <v>15499894</v>
      </c>
      <c r="Y103" s="30">
        <v>3208628</v>
      </c>
      <c r="Z103" s="30">
        <v>511842</v>
      </c>
      <c r="AA103" s="30">
        <v>3720470</v>
      </c>
      <c r="AB103" s="30">
        <v>1240716</v>
      </c>
      <c r="AC103" s="30">
        <v>7252397</v>
      </c>
      <c r="AD103" s="30">
        <v>5769424</v>
      </c>
      <c r="AE103" s="30">
        <v>3295625</v>
      </c>
      <c r="AF103" s="30">
        <v>431307</v>
      </c>
      <c r="AG103" s="30">
        <v>28585</v>
      </c>
      <c r="AH103" s="30">
        <v>21526040</v>
      </c>
      <c r="AI103" s="30">
        <v>928144</v>
      </c>
      <c r="AJ103" s="30">
        <v>22454184</v>
      </c>
      <c r="AK103" s="30">
        <v>1423307</v>
      </c>
      <c r="AL103" s="30">
        <v>35582</v>
      </c>
      <c r="AM103" s="30">
        <v>2028643</v>
      </c>
      <c r="AN103" s="30">
        <v>619857</v>
      </c>
      <c r="AO103" s="30">
        <v>703604</v>
      </c>
      <c r="AP103" s="30">
        <v>371102</v>
      </c>
      <c r="AQ103" s="30">
        <v>94143</v>
      </c>
      <c r="AR103" s="30">
        <v>82169</v>
      </c>
      <c r="AS103" s="30">
        <v>11452</v>
      </c>
      <c r="AT103" s="30">
        <v>63</v>
      </c>
      <c r="AU103" s="30" t="s">
        <v>328</v>
      </c>
      <c r="AV103" s="5"/>
      <c r="AW103" s="48">
        <f t="shared" si="72"/>
        <v>1694563</v>
      </c>
      <c r="AX103" s="49">
        <f t="shared" si="73"/>
        <v>2479754</v>
      </c>
      <c r="AY103" s="50">
        <f t="shared" si="74"/>
        <v>1.4633589898988706</v>
      </c>
      <c r="AZ103" s="12"/>
      <c r="BA103" s="48">
        <f t="shared" si="75"/>
        <v>94143</v>
      </c>
      <c r="BB103" s="48">
        <f t="shared" si="76"/>
        <v>2479754</v>
      </c>
      <c r="BC103" s="51">
        <f t="shared" si="77"/>
        <v>26.340290834156548</v>
      </c>
      <c r="BD103" s="12"/>
      <c r="BE103" s="52">
        <f t="shared" si="78"/>
        <v>94143</v>
      </c>
      <c r="BF103" s="48">
        <f t="shared" si="69"/>
        <v>3295625</v>
      </c>
      <c r="BG103" s="48">
        <f t="shared" si="69"/>
        <v>431307</v>
      </c>
      <c r="BH103" s="48">
        <f t="shared" si="69"/>
        <v>28585</v>
      </c>
      <c r="BI103" s="48">
        <f t="shared" si="79"/>
        <v>3755517</v>
      </c>
      <c r="BJ103" s="51">
        <f t="shared" si="80"/>
        <v>39.891622319237754</v>
      </c>
      <c r="BK103" s="12"/>
      <c r="BL103" s="1">
        <f t="shared" si="81"/>
        <v>1323461</v>
      </c>
      <c r="BM103" s="53">
        <f t="shared" si="82"/>
        <v>1694563</v>
      </c>
      <c r="BN103" s="48">
        <f t="shared" si="70"/>
        <v>3295625</v>
      </c>
      <c r="BO103" s="48">
        <f t="shared" si="70"/>
        <v>431307</v>
      </c>
      <c r="BP103" s="48">
        <f t="shared" si="70"/>
        <v>28585</v>
      </c>
      <c r="BQ103" s="48">
        <f t="shared" si="83"/>
        <v>3755517</v>
      </c>
      <c r="BR103" s="12">
        <f t="shared" si="84"/>
        <v>1694563</v>
      </c>
      <c r="BS103" s="54">
        <f t="shared" si="85"/>
        <v>2.2162156260935708</v>
      </c>
      <c r="BT103" s="12"/>
      <c r="BU103" s="48">
        <f t="shared" si="86"/>
        <v>1694563</v>
      </c>
      <c r="BV103" s="48">
        <f t="shared" si="87"/>
        <v>20995295</v>
      </c>
      <c r="BW103" s="54">
        <f t="shared" si="88"/>
        <v>12.389799021930727</v>
      </c>
      <c r="BX103" s="12"/>
      <c r="BY103" s="52">
        <f t="shared" si="89"/>
        <v>94143</v>
      </c>
      <c r="BZ103" s="48">
        <f t="shared" si="90"/>
        <v>20995295</v>
      </c>
      <c r="CA103" s="55">
        <f t="shared" si="91"/>
        <v>223.01493472695793</v>
      </c>
      <c r="CB103" s="12"/>
      <c r="CC103" s="48">
        <f t="shared" si="92"/>
        <v>94143</v>
      </c>
      <c r="CD103" s="48">
        <f t="shared" si="93"/>
        <v>41493103</v>
      </c>
      <c r="CE103" s="55">
        <f t="shared" si="94"/>
        <v>440.74549355767289</v>
      </c>
      <c r="CF103" s="12"/>
      <c r="CG103" s="48">
        <f t="shared" si="95"/>
        <v>1694563</v>
      </c>
      <c r="CH103" s="48">
        <f t="shared" si="96"/>
        <v>1323461</v>
      </c>
      <c r="CI103" s="48">
        <f t="shared" si="97"/>
        <v>41493103</v>
      </c>
      <c r="CJ103" s="55">
        <f t="shared" si="98"/>
        <v>24.486019699474141</v>
      </c>
      <c r="CK103" s="46"/>
      <c r="CL103" s="48">
        <f t="shared" si="71"/>
        <v>1694563</v>
      </c>
      <c r="CM103" s="48">
        <f t="shared" si="71"/>
        <v>1323461</v>
      </c>
      <c r="CN103" s="48">
        <f t="shared" si="99"/>
        <v>45784576</v>
      </c>
      <c r="CO103" s="55">
        <f t="shared" si="100"/>
        <v>27.018515097992815</v>
      </c>
      <c r="CP103" s="46"/>
      <c r="CQ103" s="46"/>
      <c r="CR103" s="46"/>
      <c r="CS103" s="46"/>
      <c r="CT103" s="46"/>
      <c r="CU103" s="46"/>
      <c r="CV103" s="46"/>
      <c r="CW103" s="46"/>
      <c r="CX103" s="46"/>
      <c r="CY103" s="46"/>
      <c r="CZ103" s="46"/>
      <c r="DA103" s="46"/>
      <c r="DB103" s="46"/>
      <c r="DC103" s="46"/>
      <c r="DD103" s="46"/>
      <c r="DE103" s="46"/>
      <c r="DF103" s="46"/>
      <c r="DG103" s="46"/>
      <c r="DH103" s="46"/>
      <c r="DI103" s="46"/>
      <c r="DJ103" s="46"/>
      <c r="DK103" s="46"/>
      <c r="DL103" s="47"/>
      <c r="DM103" s="47"/>
      <c r="DN103" s="47"/>
      <c r="DO103" s="47"/>
      <c r="DP103" s="47"/>
      <c r="DQ103" s="47"/>
      <c r="DR103" s="47"/>
      <c r="DS103" s="47"/>
      <c r="DT103" s="47"/>
      <c r="DU103" s="47"/>
      <c r="DV103" s="47"/>
      <c r="DW103" s="47"/>
      <c r="DX103" s="47"/>
      <c r="DY103" s="47"/>
      <c r="DZ103" s="47"/>
      <c r="EA103" s="47"/>
      <c r="EB103" s="47"/>
      <c r="EC103" s="47"/>
    </row>
    <row r="104" spans="1:133" s="53" customFormat="1" x14ac:dyDescent="0.2">
      <c r="A104" s="30" t="s">
        <v>209</v>
      </c>
      <c r="B104" s="30">
        <v>407959</v>
      </c>
      <c r="C104" s="30">
        <v>2012</v>
      </c>
      <c r="D104" s="30" t="s">
        <v>67</v>
      </c>
      <c r="E104" s="30">
        <v>578433</v>
      </c>
      <c r="F104" s="30" t="s">
        <v>317</v>
      </c>
      <c r="G104" s="30">
        <v>10140742</v>
      </c>
      <c r="H104" s="30">
        <v>10389432</v>
      </c>
      <c r="I104" s="30">
        <v>-131634</v>
      </c>
      <c r="J104" s="30">
        <v>9029845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0</v>
      </c>
      <c r="Q104" s="30">
        <v>3448422</v>
      </c>
      <c r="R104" s="30">
        <v>4616894</v>
      </c>
      <c r="S104" s="30">
        <v>1547657</v>
      </c>
      <c r="T104" s="30">
        <v>101407693</v>
      </c>
      <c r="U104" s="30">
        <v>-847</v>
      </c>
      <c r="V104" s="30">
        <v>15006326</v>
      </c>
      <c r="W104" s="30">
        <v>1416023</v>
      </c>
      <c r="X104" s="30">
        <v>16422349</v>
      </c>
      <c r="Y104" s="30">
        <v>3244791</v>
      </c>
      <c r="Z104" s="30">
        <v>302311</v>
      </c>
      <c r="AA104" s="30">
        <v>3547102</v>
      </c>
      <c r="AB104" s="30">
        <v>939377</v>
      </c>
      <c r="AC104" s="30">
        <v>5126177</v>
      </c>
      <c r="AD104" s="30">
        <v>5014565</v>
      </c>
      <c r="AE104" s="30">
        <v>3269764</v>
      </c>
      <c r="AF104" s="30">
        <v>631705</v>
      </c>
      <c r="AG104" s="30">
        <v>3132</v>
      </c>
      <c r="AH104" s="30">
        <v>18382887</v>
      </c>
      <c r="AI104" s="30">
        <v>767321</v>
      </c>
      <c r="AJ104" s="30">
        <v>19150208</v>
      </c>
      <c r="AK104" s="30">
        <v>1829972</v>
      </c>
      <c r="AL104" s="30">
        <v>315970</v>
      </c>
      <c r="AM104" s="30">
        <v>1978137</v>
      </c>
      <c r="AN104" s="30">
        <v>614521</v>
      </c>
      <c r="AO104" s="30">
        <v>723216</v>
      </c>
      <c r="AP104" s="30">
        <v>358490</v>
      </c>
      <c r="AQ104" s="30">
        <v>94008</v>
      </c>
      <c r="AR104" s="30">
        <v>81928</v>
      </c>
      <c r="AS104" s="30">
        <v>11531</v>
      </c>
      <c r="AT104" s="30">
        <v>65</v>
      </c>
      <c r="AU104" s="30" t="s">
        <v>328</v>
      </c>
      <c r="AV104" s="5"/>
      <c r="AW104" s="48">
        <f t="shared" si="72"/>
        <v>1696227</v>
      </c>
      <c r="AX104" s="49">
        <f t="shared" si="73"/>
        <v>2607725</v>
      </c>
      <c r="AY104" s="50">
        <f t="shared" si="74"/>
        <v>1.5373679348341938</v>
      </c>
      <c r="AZ104" s="12"/>
      <c r="BA104" s="48">
        <f t="shared" si="75"/>
        <v>94008</v>
      </c>
      <c r="BB104" s="48">
        <f t="shared" si="76"/>
        <v>2607725</v>
      </c>
      <c r="BC104" s="51">
        <f t="shared" si="77"/>
        <v>27.739394519615352</v>
      </c>
      <c r="BD104" s="12"/>
      <c r="BE104" s="52">
        <f t="shared" si="78"/>
        <v>94008</v>
      </c>
      <c r="BF104" s="48">
        <f t="shared" si="69"/>
        <v>3269764</v>
      </c>
      <c r="BG104" s="48">
        <f t="shared" si="69"/>
        <v>631705</v>
      </c>
      <c r="BH104" s="48">
        <f t="shared" si="69"/>
        <v>3132</v>
      </c>
      <c r="BI104" s="48">
        <f t="shared" si="79"/>
        <v>3904601</v>
      </c>
      <c r="BJ104" s="51">
        <f t="shared" si="80"/>
        <v>41.534773636286275</v>
      </c>
      <c r="BK104" s="12"/>
      <c r="BL104" s="1">
        <f t="shared" si="81"/>
        <v>1337737</v>
      </c>
      <c r="BM104" s="53">
        <f t="shared" si="82"/>
        <v>1696227</v>
      </c>
      <c r="BN104" s="48">
        <f t="shared" si="70"/>
        <v>3269764</v>
      </c>
      <c r="BO104" s="48">
        <f t="shared" si="70"/>
        <v>631705</v>
      </c>
      <c r="BP104" s="48">
        <f t="shared" si="70"/>
        <v>3132</v>
      </c>
      <c r="BQ104" s="48">
        <f t="shared" si="83"/>
        <v>3904601</v>
      </c>
      <c r="BR104" s="12">
        <f t="shared" si="84"/>
        <v>1696227</v>
      </c>
      <c r="BS104" s="54">
        <f t="shared" si="85"/>
        <v>2.3019330549507822</v>
      </c>
      <c r="BT104" s="12"/>
      <c r="BU104" s="48">
        <f t="shared" si="86"/>
        <v>1696227</v>
      </c>
      <c r="BV104" s="48">
        <f t="shared" si="87"/>
        <v>17004266</v>
      </c>
      <c r="BW104" s="54">
        <f t="shared" si="88"/>
        <v>10.024758478670602</v>
      </c>
      <c r="BX104" s="12"/>
      <c r="BY104" s="52">
        <f t="shared" si="89"/>
        <v>94008</v>
      </c>
      <c r="BZ104" s="48">
        <f t="shared" si="90"/>
        <v>17004266</v>
      </c>
      <c r="CA104" s="55">
        <f t="shared" si="91"/>
        <v>180.88105267636797</v>
      </c>
      <c r="CB104" s="12"/>
      <c r="CC104" s="48">
        <f t="shared" si="92"/>
        <v>94008</v>
      </c>
      <c r="CD104" s="48">
        <f t="shared" si="93"/>
        <v>34596711</v>
      </c>
      <c r="CE104" s="55">
        <f t="shared" si="94"/>
        <v>368.01879627265765</v>
      </c>
      <c r="CF104" s="12"/>
      <c r="CG104" s="48">
        <f t="shared" si="95"/>
        <v>1696227</v>
      </c>
      <c r="CH104" s="48">
        <f t="shared" si="96"/>
        <v>1337737</v>
      </c>
      <c r="CI104" s="48">
        <f t="shared" si="97"/>
        <v>34596711</v>
      </c>
      <c r="CJ104" s="55">
        <f t="shared" si="98"/>
        <v>20.396274201507229</v>
      </c>
      <c r="CK104" s="46"/>
      <c r="CL104" s="48">
        <f t="shared" si="71"/>
        <v>1696227</v>
      </c>
      <c r="CM104" s="48">
        <f t="shared" si="71"/>
        <v>1337737</v>
      </c>
      <c r="CN104" s="48">
        <f t="shared" si="99"/>
        <v>38540793</v>
      </c>
      <c r="CO104" s="55">
        <f t="shared" si="100"/>
        <v>22.721483032636552</v>
      </c>
      <c r="CP104" s="46"/>
      <c r="CQ104" s="46"/>
      <c r="CR104" s="46"/>
      <c r="CS104" s="46"/>
      <c r="CT104" s="46"/>
      <c r="CU104" s="46"/>
      <c r="CV104" s="46"/>
      <c r="CW104" s="46"/>
      <c r="CX104" s="46"/>
      <c r="CY104" s="46"/>
      <c r="CZ104" s="46"/>
      <c r="DA104" s="46"/>
      <c r="DB104" s="46"/>
      <c r="DC104" s="46"/>
      <c r="DD104" s="46"/>
      <c r="DE104" s="46"/>
      <c r="DF104" s="46"/>
      <c r="DG104" s="46"/>
      <c r="DH104" s="46"/>
      <c r="DI104" s="46"/>
      <c r="DJ104" s="46"/>
      <c r="DK104" s="46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</row>
    <row r="105" spans="1:133" s="45" customFormat="1" ht="18" customHeight="1" x14ac:dyDescent="0.2">
      <c r="A105" s="30" t="s">
        <v>209</v>
      </c>
      <c r="B105" s="30">
        <v>407959</v>
      </c>
      <c r="C105" s="30">
        <v>2011</v>
      </c>
      <c r="D105" s="30" t="s">
        <v>67</v>
      </c>
      <c r="E105" s="30">
        <v>578433</v>
      </c>
      <c r="F105" s="30" t="s">
        <v>317</v>
      </c>
      <c r="G105" s="30">
        <v>10729164</v>
      </c>
      <c r="H105" s="30">
        <v>12467373</v>
      </c>
      <c r="I105" s="30">
        <v>2238667</v>
      </c>
      <c r="J105" s="30">
        <v>10960048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709785</v>
      </c>
      <c r="R105" s="30">
        <v>722582</v>
      </c>
      <c r="S105" s="30">
        <v>299002</v>
      </c>
      <c r="T105" s="30">
        <v>119851823</v>
      </c>
      <c r="U105" s="30">
        <v>7156</v>
      </c>
      <c r="V105" s="30">
        <v>13189955</v>
      </c>
      <c r="W105" s="30">
        <v>2537669</v>
      </c>
      <c r="X105" s="30">
        <v>15727624</v>
      </c>
      <c r="Y105" s="30">
        <v>11985373</v>
      </c>
      <c r="Z105" s="30">
        <v>422753</v>
      </c>
      <c r="AA105" s="30">
        <v>12408126</v>
      </c>
      <c r="AB105" s="30">
        <v>10096123</v>
      </c>
      <c r="AC105" s="30">
        <v>5359761</v>
      </c>
      <c r="AD105" s="30">
        <v>5369403</v>
      </c>
      <c r="AE105" s="30">
        <v>3105038</v>
      </c>
      <c r="AF105" s="30">
        <v>593086</v>
      </c>
      <c r="AG105" s="30">
        <v>13648</v>
      </c>
      <c r="AH105" s="30">
        <v>16264817</v>
      </c>
      <c r="AI105" s="30">
        <v>747628</v>
      </c>
      <c r="AJ105" s="30">
        <v>17012445</v>
      </c>
      <c r="AK105" s="30">
        <v>563879</v>
      </c>
      <c r="AL105" s="30">
        <v>333339</v>
      </c>
      <c r="AM105" s="30">
        <v>2110923</v>
      </c>
      <c r="AN105" s="30">
        <v>629752</v>
      </c>
      <c r="AO105" s="30">
        <v>720060</v>
      </c>
      <c r="AP105" s="30">
        <v>351862</v>
      </c>
      <c r="AQ105" s="30">
        <v>94227</v>
      </c>
      <c r="AR105" s="30">
        <v>81948</v>
      </c>
      <c r="AS105" s="30">
        <v>11707</v>
      </c>
      <c r="AT105" s="30">
        <v>67</v>
      </c>
      <c r="AU105" s="30" t="s">
        <v>328</v>
      </c>
      <c r="AV105" s="5"/>
      <c r="AW105" s="48">
        <f t="shared" si="72"/>
        <v>1701674</v>
      </c>
      <c r="AX105" s="49">
        <f t="shared" si="73"/>
        <v>2312003</v>
      </c>
      <c r="AY105" s="50">
        <f t="shared" si="74"/>
        <v>1.3586638803907212</v>
      </c>
      <c r="AZ105" s="12"/>
      <c r="BA105" s="48">
        <f t="shared" si="75"/>
        <v>94227</v>
      </c>
      <c r="BB105" s="48">
        <f t="shared" si="76"/>
        <v>2312003</v>
      </c>
      <c r="BC105" s="51">
        <f t="shared" si="77"/>
        <v>24.536523501756395</v>
      </c>
      <c r="BD105" s="12"/>
      <c r="BE105" s="52">
        <f t="shared" si="78"/>
        <v>94227</v>
      </c>
      <c r="BF105" s="48">
        <f t="shared" si="69"/>
        <v>3105038</v>
      </c>
      <c r="BG105" s="48">
        <f t="shared" si="69"/>
        <v>593086</v>
      </c>
      <c r="BH105" s="48">
        <f t="shared" si="69"/>
        <v>13648</v>
      </c>
      <c r="BI105" s="48">
        <f t="shared" si="79"/>
        <v>3711772</v>
      </c>
      <c r="BJ105" s="51">
        <f t="shared" si="80"/>
        <v>39.391809141753427</v>
      </c>
      <c r="BK105" s="12"/>
      <c r="BL105" s="1">
        <f t="shared" si="81"/>
        <v>1349812</v>
      </c>
      <c r="BM105" s="53">
        <f t="shared" si="82"/>
        <v>1701674</v>
      </c>
      <c r="BN105" s="48">
        <f t="shared" si="70"/>
        <v>3105038</v>
      </c>
      <c r="BO105" s="48">
        <f t="shared" si="70"/>
        <v>593086</v>
      </c>
      <c r="BP105" s="48">
        <f t="shared" si="70"/>
        <v>13648</v>
      </c>
      <c r="BQ105" s="48">
        <f t="shared" si="83"/>
        <v>3711772</v>
      </c>
      <c r="BR105" s="12">
        <f t="shared" si="84"/>
        <v>1701674</v>
      </c>
      <c r="BS105" s="54">
        <f t="shared" si="85"/>
        <v>2.1812474069651415</v>
      </c>
      <c r="BT105" s="12"/>
      <c r="BU105" s="48">
        <f t="shared" si="86"/>
        <v>1701674</v>
      </c>
      <c r="BV105" s="48">
        <f t="shared" si="87"/>
        <v>16115227</v>
      </c>
      <c r="BW105" s="54">
        <f t="shared" si="88"/>
        <v>9.4702199128622748</v>
      </c>
      <c r="BX105" s="12"/>
      <c r="BY105" s="52">
        <f t="shared" si="89"/>
        <v>94227</v>
      </c>
      <c r="BZ105" s="48">
        <f t="shared" si="90"/>
        <v>16115227</v>
      </c>
      <c r="CA105" s="55">
        <f t="shared" si="91"/>
        <v>171.02557653326542</v>
      </c>
      <c r="CB105" s="12"/>
      <c r="CC105" s="48">
        <f t="shared" si="92"/>
        <v>94227</v>
      </c>
      <c r="CD105" s="48">
        <f t="shared" si="93"/>
        <v>42964289</v>
      </c>
      <c r="CE105" s="55">
        <f t="shared" si="94"/>
        <v>455.96579536650853</v>
      </c>
      <c r="CF105" s="12"/>
      <c r="CG105" s="48">
        <f t="shared" si="95"/>
        <v>1701674</v>
      </c>
      <c r="CH105" s="48">
        <f t="shared" si="96"/>
        <v>1349812</v>
      </c>
      <c r="CI105" s="48">
        <f t="shared" si="97"/>
        <v>42964289</v>
      </c>
      <c r="CJ105" s="55">
        <f t="shared" si="98"/>
        <v>25.248249077085269</v>
      </c>
      <c r="CK105" s="46"/>
      <c r="CL105" s="48">
        <f t="shared" si="71"/>
        <v>1701674</v>
      </c>
      <c r="CM105" s="48">
        <f t="shared" si="71"/>
        <v>1349812</v>
      </c>
      <c r="CN105" s="48">
        <f t="shared" si="99"/>
        <v>47022080</v>
      </c>
      <c r="CO105" s="55">
        <f t="shared" si="100"/>
        <v>27.632836841839271</v>
      </c>
      <c r="CP105" s="46"/>
      <c r="CQ105" s="46"/>
      <c r="CR105" s="46"/>
      <c r="CS105" s="46"/>
      <c r="CT105" s="46"/>
      <c r="CU105" s="46"/>
      <c r="CV105" s="46"/>
      <c r="CW105" s="46"/>
      <c r="CX105" s="46"/>
      <c r="CY105" s="46"/>
      <c r="CZ105" s="46"/>
      <c r="DA105" s="46"/>
      <c r="DB105" s="46"/>
      <c r="DC105" s="46"/>
      <c r="DD105" s="46"/>
      <c r="DE105" s="46"/>
      <c r="DF105" s="46"/>
      <c r="DG105" s="46"/>
      <c r="DH105" s="46"/>
      <c r="DI105" s="46"/>
      <c r="DJ105" s="46"/>
      <c r="DK105" s="46"/>
      <c r="DL105" s="47"/>
      <c r="DM105" s="47"/>
      <c r="DN105" s="47"/>
      <c r="DO105" s="47"/>
      <c r="DP105" s="47"/>
      <c r="DQ105" s="47"/>
      <c r="DR105" s="47"/>
      <c r="DS105" s="47"/>
      <c r="DT105" s="47"/>
      <c r="DU105" s="47"/>
      <c r="DV105" s="47"/>
      <c r="DW105" s="47"/>
      <c r="DX105" s="47"/>
      <c r="DY105" s="47"/>
      <c r="DZ105" s="47"/>
      <c r="EA105" s="47"/>
      <c r="EB105" s="47"/>
      <c r="EC105" s="47"/>
    </row>
    <row r="106" spans="1:133" x14ac:dyDescent="0.2">
      <c r="A106" s="30" t="s">
        <v>209</v>
      </c>
      <c r="B106" s="30">
        <v>407959</v>
      </c>
      <c r="C106" s="30">
        <v>2010</v>
      </c>
      <c r="D106" s="30" t="s">
        <v>67</v>
      </c>
      <c r="E106" s="30">
        <v>578433</v>
      </c>
      <c r="F106" s="30" t="s">
        <v>317</v>
      </c>
      <c r="G106" s="30">
        <v>8588473</v>
      </c>
      <c r="H106" s="30">
        <v>13098627</v>
      </c>
      <c r="I106" s="30">
        <v>1653743</v>
      </c>
      <c r="J106" s="30">
        <v>11414876</v>
      </c>
      <c r="K106" s="30">
        <v>0</v>
      </c>
      <c r="L106" s="30">
        <v>0</v>
      </c>
      <c r="M106" s="30">
        <v>0</v>
      </c>
      <c r="N106" s="30">
        <v>0</v>
      </c>
      <c r="O106" s="30">
        <v>0</v>
      </c>
      <c r="P106" s="30">
        <v>0</v>
      </c>
      <c r="Q106" s="30">
        <v>399387</v>
      </c>
      <c r="R106" s="30">
        <v>407611</v>
      </c>
      <c r="S106" s="30">
        <v>153112</v>
      </c>
      <c r="T106" s="30">
        <v>110847216</v>
      </c>
      <c r="U106" s="30">
        <v>7038</v>
      </c>
      <c r="V106" s="30">
        <v>13506238</v>
      </c>
      <c r="W106" s="30">
        <v>1806855</v>
      </c>
      <c r="X106" s="30">
        <v>15313093</v>
      </c>
      <c r="Y106" s="30">
        <v>10775249</v>
      </c>
      <c r="Z106" s="30">
        <v>279604</v>
      </c>
      <c r="AA106" s="30">
        <v>11054853</v>
      </c>
      <c r="AB106" s="30">
        <v>9359974</v>
      </c>
      <c r="AC106" s="30">
        <v>4522689</v>
      </c>
      <c r="AD106" s="30">
        <v>4065784</v>
      </c>
      <c r="AE106" s="30">
        <v>2344669</v>
      </c>
      <c r="AF106" s="30">
        <v>389333</v>
      </c>
      <c r="AG106" s="30">
        <v>4327</v>
      </c>
      <c r="AH106" s="30">
        <v>17421028</v>
      </c>
      <c r="AI106" s="30">
        <v>390907</v>
      </c>
      <c r="AJ106" s="30">
        <v>17811935</v>
      </c>
      <c r="AK106" s="30">
        <v>1078411</v>
      </c>
      <c r="AL106" s="30">
        <v>2158578</v>
      </c>
      <c r="AM106" s="30">
        <v>2103168</v>
      </c>
      <c r="AN106" s="30">
        <v>601707</v>
      </c>
      <c r="AO106" s="30">
        <v>696689</v>
      </c>
      <c r="AP106" s="30">
        <v>334367</v>
      </c>
      <c r="AQ106" s="30">
        <v>93876</v>
      </c>
      <c r="AR106" s="30">
        <v>81833</v>
      </c>
      <c r="AS106" s="30">
        <v>11474</v>
      </c>
      <c r="AT106" s="30">
        <v>69</v>
      </c>
      <c r="AU106" s="30" t="s">
        <v>328</v>
      </c>
      <c r="AW106" s="48">
        <f t="shared" si="72"/>
        <v>1632763</v>
      </c>
      <c r="AX106" s="49">
        <f t="shared" si="73"/>
        <v>1694879</v>
      </c>
      <c r="AY106" s="50">
        <f t="shared" si="74"/>
        <v>1.0380434882466103</v>
      </c>
      <c r="AZ106" s="12"/>
      <c r="BA106" s="48">
        <f t="shared" si="75"/>
        <v>93876</v>
      </c>
      <c r="BB106" s="48">
        <f t="shared" si="76"/>
        <v>1694879</v>
      </c>
      <c r="BC106" s="51">
        <f t="shared" si="77"/>
        <v>18.054444160381781</v>
      </c>
      <c r="BD106" s="12"/>
      <c r="BE106" s="52">
        <f t="shared" si="78"/>
        <v>93876</v>
      </c>
      <c r="BF106" s="48">
        <f t="shared" si="69"/>
        <v>2344669</v>
      </c>
      <c r="BG106" s="48">
        <f t="shared" si="69"/>
        <v>389333</v>
      </c>
      <c r="BH106" s="48">
        <f t="shared" si="69"/>
        <v>4327</v>
      </c>
      <c r="BI106" s="48">
        <f t="shared" si="79"/>
        <v>2738329</v>
      </c>
      <c r="BJ106" s="51">
        <f t="shared" si="80"/>
        <v>29.169638672291107</v>
      </c>
      <c r="BK106" s="12"/>
      <c r="BL106" s="1">
        <f t="shared" si="81"/>
        <v>1298396</v>
      </c>
      <c r="BM106" s="53">
        <f t="shared" si="82"/>
        <v>1632763</v>
      </c>
      <c r="BN106" s="48">
        <f t="shared" si="70"/>
        <v>2344669</v>
      </c>
      <c r="BO106" s="48">
        <f t="shared" si="70"/>
        <v>389333</v>
      </c>
      <c r="BP106" s="48">
        <f t="shared" si="70"/>
        <v>4327</v>
      </c>
      <c r="BQ106" s="48">
        <f t="shared" si="83"/>
        <v>2738329</v>
      </c>
      <c r="BR106" s="12">
        <f t="shared" si="84"/>
        <v>1632763</v>
      </c>
      <c r="BS106" s="54">
        <f t="shared" si="85"/>
        <v>1.677113579864316</v>
      </c>
      <c r="BT106" s="12"/>
      <c r="BU106" s="48">
        <f t="shared" si="86"/>
        <v>1632763</v>
      </c>
      <c r="BV106" s="48">
        <f t="shared" si="87"/>
        <v>14574946</v>
      </c>
      <c r="BW106" s="54">
        <f t="shared" si="88"/>
        <v>8.9265533332149243</v>
      </c>
      <c r="BX106" s="12"/>
      <c r="BY106" s="52">
        <f t="shared" si="89"/>
        <v>93876</v>
      </c>
      <c r="BZ106" s="48">
        <f t="shared" si="90"/>
        <v>14574946</v>
      </c>
      <c r="CA106" s="55">
        <f t="shared" si="91"/>
        <v>155.25742468788616</v>
      </c>
      <c r="CB106" s="12"/>
      <c r="CC106" s="48">
        <f t="shared" si="92"/>
        <v>93876</v>
      </c>
      <c r="CD106" s="48">
        <f t="shared" si="93"/>
        <v>36956601</v>
      </c>
      <c r="CE106" s="55">
        <f t="shared" si="94"/>
        <v>393.67464527674804</v>
      </c>
      <c r="CF106" s="12"/>
      <c r="CG106" s="48">
        <f t="shared" si="95"/>
        <v>1632763</v>
      </c>
      <c r="CH106" s="48">
        <f t="shared" si="96"/>
        <v>1298396</v>
      </c>
      <c r="CI106" s="48">
        <f t="shared" si="97"/>
        <v>36956601</v>
      </c>
      <c r="CJ106" s="55">
        <f t="shared" si="98"/>
        <v>22.634393968996111</v>
      </c>
      <c r="CK106" s="46"/>
      <c r="CL106" s="48">
        <f t="shared" si="71"/>
        <v>1632763</v>
      </c>
      <c r="CM106" s="48">
        <f t="shared" si="71"/>
        <v>1298396</v>
      </c>
      <c r="CN106" s="48">
        <f t="shared" si="99"/>
        <v>40455431</v>
      </c>
      <c r="CO106" s="55">
        <f t="shared" si="100"/>
        <v>24.777283047202808</v>
      </c>
    </row>
    <row r="107" spans="1:133" s="53" customFormat="1" x14ac:dyDescent="0.2">
      <c r="A107" s="30" t="s">
        <v>209</v>
      </c>
      <c r="B107" s="30">
        <v>407959</v>
      </c>
      <c r="C107" s="30">
        <v>2009</v>
      </c>
      <c r="D107" s="30" t="s">
        <v>67</v>
      </c>
      <c r="E107" s="30">
        <v>578433</v>
      </c>
      <c r="F107" s="30" t="s">
        <v>317</v>
      </c>
      <c r="G107" s="30">
        <v>6926929</v>
      </c>
      <c r="H107" s="30">
        <v>12951229</v>
      </c>
      <c r="I107" s="30">
        <v>1102360</v>
      </c>
      <c r="J107" s="30">
        <v>11097095</v>
      </c>
      <c r="K107" s="30">
        <v>0</v>
      </c>
      <c r="L107" s="30">
        <v>0</v>
      </c>
      <c r="M107" s="30">
        <v>0</v>
      </c>
      <c r="N107" s="30">
        <v>0</v>
      </c>
      <c r="O107" s="30">
        <v>0</v>
      </c>
      <c r="P107" s="30">
        <v>0</v>
      </c>
      <c r="Q107" s="30">
        <v>514063</v>
      </c>
      <c r="R107" s="30">
        <v>520416</v>
      </c>
      <c r="S107" s="30">
        <v>169930</v>
      </c>
      <c r="T107" s="30">
        <v>101456399</v>
      </c>
      <c r="U107" s="30">
        <v>6834</v>
      </c>
      <c r="V107" s="30">
        <v>13471645</v>
      </c>
      <c r="W107" s="30">
        <v>1272290</v>
      </c>
      <c r="X107" s="30">
        <v>14743935</v>
      </c>
      <c r="Y107" s="30">
        <v>9359201</v>
      </c>
      <c r="Z107" s="30">
        <v>306360</v>
      </c>
      <c r="AA107" s="30">
        <v>9665561</v>
      </c>
      <c r="AB107" s="30">
        <v>7889099</v>
      </c>
      <c r="AC107" s="30">
        <v>3515561</v>
      </c>
      <c r="AD107" s="30">
        <v>3411368</v>
      </c>
      <c r="AE107" s="30">
        <v>3095388</v>
      </c>
      <c r="AF107" s="30">
        <v>354561</v>
      </c>
      <c r="AG107" s="30">
        <v>10290</v>
      </c>
      <c r="AH107" s="30">
        <v>18153566</v>
      </c>
      <c r="AI107" s="30">
        <v>283975</v>
      </c>
      <c r="AJ107" s="30">
        <v>18437541</v>
      </c>
      <c r="AK107" s="30">
        <v>665536</v>
      </c>
      <c r="AL107" s="30">
        <v>2857613</v>
      </c>
      <c r="AM107" s="30">
        <v>2119410</v>
      </c>
      <c r="AN107" s="30">
        <v>589524</v>
      </c>
      <c r="AO107" s="30">
        <v>666563</v>
      </c>
      <c r="AP107" s="30">
        <v>452585</v>
      </c>
      <c r="AQ107" s="30">
        <v>93527</v>
      </c>
      <c r="AR107" s="30">
        <v>81549</v>
      </c>
      <c r="AS107" s="30">
        <v>11431</v>
      </c>
      <c r="AT107" s="30">
        <v>90</v>
      </c>
      <c r="AU107" s="30" t="s">
        <v>328</v>
      </c>
      <c r="AV107" s="5"/>
      <c r="AW107" s="48">
        <f t="shared" si="72"/>
        <v>1708672</v>
      </c>
      <c r="AX107" s="49">
        <f t="shared" si="73"/>
        <v>1776462</v>
      </c>
      <c r="AY107" s="50">
        <f t="shared" si="74"/>
        <v>1.0396740860738631</v>
      </c>
      <c r="AZ107" s="12"/>
      <c r="BA107" s="48">
        <f t="shared" si="75"/>
        <v>93527</v>
      </c>
      <c r="BB107" s="48">
        <f t="shared" si="76"/>
        <v>1776462</v>
      </c>
      <c r="BC107" s="51">
        <f t="shared" si="77"/>
        <v>18.994108653116211</v>
      </c>
      <c r="BD107" s="12"/>
      <c r="BE107" s="52">
        <f t="shared" si="78"/>
        <v>93527</v>
      </c>
      <c r="BF107" s="48">
        <f t="shared" si="69"/>
        <v>3095388</v>
      </c>
      <c r="BG107" s="48">
        <f t="shared" si="69"/>
        <v>354561</v>
      </c>
      <c r="BH107" s="48">
        <f t="shared" si="69"/>
        <v>10290</v>
      </c>
      <c r="BI107" s="48">
        <f t="shared" si="79"/>
        <v>3460239</v>
      </c>
      <c r="BJ107" s="51">
        <f t="shared" si="80"/>
        <v>36.997220054102023</v>
      </c>
      <c r="BK107" s="12"/>
      <c r="BL107" s="1">
        <f t="shared" si="81"/>
        <v>1256087</v>
      </c>
      <c r="BM107" s="53">
        <f t="shared" si="82"/>
        <v>1708672</v>
      </c>
      <c r="BN107" s="48">
        <f t="shared" si="70"/>
        <v>3095388</v>
      </c>
      <c r="BO107" s="48">
        <f t="shared" si="70"/>
        <v>354561</v>
      </c>
      <c r="BP107" s="48">
        <f t="shared" si="70"/>
        <v>10290</v>
      </c>
      <c r="BQ107" s="48">
        <f t="shared" si="83"/>
        <v>3460239</v>
      </c>
      <c r="BR107" s="12">
        <f t="shared" si="84"/>
        <v>1708672</v>
      </c>
      <c r="BS107" s="54">
        <f t="shared" si="85"/>
        <v>2.025104291519964</v>
      </c>
      <c r="BT107" s="12"/>
      <c r="BU107" s="48">
        <f t="shared" si="86"/>
        <v>1708672</v>
      </c>
      <c r="BV107" s="48">
        <f t="shared" si="87"/>
        <v>14914392</v>
      </c>
      <c r="BW107" s="54">
        <f t="shared" si="88"/>
        <v>8.7286454041501234</v>
      </c>
      <c r="BX107" s="12"/>
      <c r="BY107" s="52">
        <f t="shared" si="89"/>
        <v>93527</v>
      </c>
      <c r="BZ107" s="48">
        <f t="shared" si="90"/>
        <v>14914392</v>
      </c>
      <c r="CA107" s="55">
        <f t="shared" si="91"/>
        <v>159.46616485079176</v>
      </c>
      <c r="CB107" s="12"/>
      <c r="CC107" s="48">
        <f t="shared" si="92"/>
        <v>93527</v>
      </c>
      <c r="CD107" s="48">
        <f t="shared" si="93"/>
        <v>34967121</v>
      </c>
      <c r="CE107" s="55">
        <f t="shared" si="94"/>
        <v>373.8719407229998</v>
      </c>
      <c r="CF107" s="12"/>
      <c r="CG107" s="48">
        <f t="shared" si="95"/>
        <v>1708672</v>
      </c>
      <c r="CH107" s="48">
        <f t="shared" si="96"/>
        <v>1256087</v>
      </c>
      <c r="CI107" s="48">
        <f t="shared" si="97"/>
        <v>34967121</v>
      </c>
      <c r="CJ107" s="55">
        <f t="shared" si="98"/>
        <v>20.464501671473517</v>
      </c>
      <c r="CK107" s="46"/>
      <c r="CL107" s="48">
        <f t="shared" si="71"/>
        <v>1708672</v>
      </c>
      <c r="CM107" s="48">
        <f t="shared" si="71"/>
        <v>1256087</v>
      </c>
      <c r="CN107" s="48">
        <f t="shared" si="99"/>
        <v>38099898</v>
      </c>
      <c r="CO107" s="55">
        <f t="shared" si="100"/>
        <v>22.297958882687841</v>
      </c>
      <c r="CP107" s="46"/>
      <c r="CQ107" s="46"/>
      <c r="CR107" s="46"/>
      <c r="CS107" s="46"/>
      <c r="CT107" s="46"/>
      <c r="CU107" s="46"/>
      <c r="CV107" s="46"/>
      <c r="CW107" s="46"/>
      <c r="CX107" s="46"/>
      <c r="CY107" s="46"/>
      <c r="CZ107" s="46"/>
      <c r="DA107" s="46"/>
      <c r="DB107" s="46"/>
      <c r="DC107" s="46"/>
      <c r="DD107" s="46"/>
      <c r="DE107" s="46"/>
      <c r="DF107" s="46"/>
      <c r="DG107" s="46"/>
      <c r="DH107" s="46"/>
      <c r="DI107" s="46"/>
      <c r="DJ107" s="46"/>
      <c r="DK107" s="46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</row>
    <row r="108" spans="1:133" s="53" customFormat="1" x14ac:dyDescent="0.2">
      <c r="A108" s="30" t="s">
        <v>209</v>
      </c>
      <c r="B108" s="30">
        <v>407959</v>
      </c>
      <c r="C108" s="30">
        <v>2008</v>
      </c>
      <c r="D108" s="30" t="s">
        <v>67</v>
      </c>
      <c r="E108" s="30">
        <v>578433</v>
      </c>
      <c r="F108" s="30" t="s">
        <v>317</v>
      </c>
      <c r="G108" s="30">
        <v>2851140</v>
      </c>
      <c r="H108" s="30">
        <v>5790159</v>
      </c>
      <c r="I108" s="30">
        <v>311161</v>
      </c>
      <c r="J108" s="30">
        <v>5150399</v>
      </c>
      <c r="K108" s="30">
        <v>0</v>
      </c>
      <c r="L108" s="30">
        <v>0</v>
      </c>
      <c r="M108" s="30">
        <v>0</v>
      </c>
      <c r="N108" s="30">
        <v>0</v>
      </c>
      <c r="O108" s="30">
        <v>0</v>
      </c>
      <c r="P108" s="30">
        <v>0</v>
      </c>
      <c r="Q108" s="30">
        <v>385919</v>
      </c>
      <c r="R108" s="30">
        <v>391867</v>
      </c>
      <c r="S108" s="30">
        <v>146670</v>
      </c>
      <c r="T108" s="30">
        <v>54567655</v>
      </c>
      <c r="U108" s="30">
        <v>2595</v>
      </c>
      <c r="V108" s="30">
        <v>6182026</v>
      </c>
      <c r="W108" s="30">
        <v>457831</v>
      </c>
      <c r="X108" s="30">
        <v>6639857</v>
      </c>
      <c r="Y108" s="30">
        <v>3954621</v>
      </c>
      <c r="Z108" s="30">
        <v>78604</v>
      </c>
      <c r="AA108" s="30">
        <v>4033225</v>
      </c>
      <c r="AB108" s="30">
        <v>3557379</v>
      </c>
      <c r="AC108" s="30">
        <v>1397644</v>
      </c>
      <c r="AD108" s="30">
        <v>1453496</v>
      </c>
      <c r="AE108" s="30">
        <v>1446727</v>
      </c>
      <c r="AF108" s="30">
        <v>165815</v>
      </c>
      <c r="AG108" s="30">
        <v>1192</v>
      </c>
      <c r="AH108" s="30">
        <v>9455677</v>
      </c>
      <c r="AI108" s="30">
        <v>85261</v>
      </c>
      <c r="AJ108" s="30">
        <v>9540938</v>
      </c>
      <c r="AK108" s="30">
        <v>605033</v>
      </c>
      <c r="AL108" s="30">
        <v>1961087</v>
      </c>
      <c r="AM108" s="30">
        <v>1100457</v>
      </c>
      <c r="AN108" s="30">
        <v>284294</v>
      </c>
      <c r="AO108" s="30">
        <v>330870</v>
      </c>
      <c r="AP108" s="30">
        <v>235218</v>
      </c>
      <c r="AQ108" s="30">
        <v>93581</v>
      </c>
      <c r="AR108" s="30">
        <v>81420</v>
      </c>
      <c r="AS108" s="30">
        <v>11604</v>
      </c>
      <c r="AT108" s="30">
        <v>91</v>
      </c>
      <c r="AU108" s="30" t="s">
        <v>328</v>
      </c>
      <c r="AV108" s="5"/>
      <c r="AW108" s="48">
        <f t="shared" si="72"/>
        <v>850382</v>
      </c>
      <c r="AX108" s="49">
        <f t="shared" si="73"/>
        <v>475846</v>
      </c>
      <c r="AY108" s="50">
        <f t="shared" si="74"/>
        <v>0.55956734738035374</v>
      </c>
      <c r="AZ108" s="12"/>
      <c r="BA108" s="48">
        <f t="shared" si="75"/>
        <v>93581</v>
      </c>
      <c r="BB108" s="48">
        <f t="shared" si="76"/>
        <v>475846</v>
      </c>
      <c r="BC108" s="51">
        <f t="shared" si="77"/>
        <v>5.0848569688291425</v>
      </c>
      <c r="BD108" s="12"/>
      <c r="BE108" s="52">
        <f t="shared" si="78"/>
        <v>93581</v>
      </c>
      <c r="BF108" s="48">
        <f t="shared" si="69"/>
        <v>1446727</v>
      </c>
      <c r="BG108" s="48">
        <f t="shared" si="69"/>
        <v>165815</v>
      </c>
      <c r="BH108" s="48">
        <f t="shared" si="69"/>
        <v>1192</v>
      </c>
      <c r="BI108" s="48">
        <f t="shared" si="79"/>
        <v>1613734</v>
      </c>
      <c r="BJ108" s="51">
        <f t="shared" si="80"/>
        <v>17.244248298265674</v>
      </c>
      <c r="BK108" s="12"/>
      <c r="BL108" s="1">
        <f t="shared" si="81"/>
        <v>615164</v>
      </c>
      <c r="BM108" s="53">
        <f t="shared" si="82"/>
        <v>850382</v>
      </c>
      <c r="BN108" s="48">
        <f t="shared" si="70"/>
        <v>1446727</v>
      </c>
      <c r="BO108" s="48">
        <f t="shared" si="70"/>
        <v>165815</v>
      </c>
      <c r="BP108" s="48">
        <f t="shared" si="70"/>
        <v>1192</v>
      </c>
      <c r="BQ108" s="48">
        <f t="shared" si="83"/>
        <v>1613734</v>
      </c>
      <c r="BR108" s="12">
        <f t="shared" si="84"/>
        <v>850382</v>
      </c>
      <c r="BS108" s="54">
        <f t="shared" si="85"/>
        <v>1.8976577585132328</v>
      </c>
      <c r="BT108" s="12"/>
      <c r="BU108" s="48">
        <f t="shared" si="86"/>
        <v>850382</v>
      </c>
      <c r="BV108" s="48">
        <f t="shared" si="87"/>
        <v>6974818</v>
      </c>
      <c r="BW108" s="54">
        <f t="shared" si="88"/>
        <v>8.2019821680139042</v>
      </c>
      <c r="BX108" s="12"/>
      <c r="BY108" s="52">
        <f t="shared" si="89"/>
        <v>93581</v>
      </c>
      <c r="BZ108" s="48">
        <f t="shared" si="90"/>
        <v>6974818</v>
      </c>
      <c r="CA108" s="55">
        <f t="shared" si="91"/>
        <v>74.53241576815806</v>
      </c>
      <c r="CB108" s="12"/>
      <c r="CC108" s="48">
        <f t="shared" si="92"/>
        <v>93581</v>
      </c>
      <c r="CD108" s="48">
        <f t="shared" si="93"/>
        <v>15472917</v>
      </c>
      <c r="CE108" s="55">
        <f t="shared" si="94"/>
        <v>165.3425054231094</v>
      </c>
      <c r="CF108" s="12"/>
      <c r="CG108" s="48">
        <f t="shared" si="95"/>
        <v>850382</v>
      </c>
      <c r="CH108" s="48">
        <f t="shared" si="96"/>
        <v>615164</v>
      </c>
      <c r="CI108" s="48">
        <f t="shared" si="97"/>
        <v>15472917</v>
      </c>
      <c r="CJ108" s="55">
        <f t="shared" si="98"/>
        <v>18.195254603225376</v>
      </c>
      <c r="CK108" s="46"/>
      <c r="CL108" s="48">
        <f t="shared" si="71"/>
        <v>850382</v>
      </c>
      <c r="CM108" s="48">
        <f t="shared" si="71"/>
        <v>615164</v>
      </c>
      <c r="CN108" s="48">
        <f t="shared" si="99"/>
        <v>16576456</v>
      </c>
      <c r="CO108" s="55">
        <f t="shared" si="100"/>
        <v>19.492952578958633</v>
      </c>
      <c r="CP108" s="46"/>
      <c r="CQ108" s="46"/>
      <c r="CR108" s="46"/>
      <c r="CS108" s="46"/>
      <c r="CT108" s="46"/>
      <c r="CU108" s="46"/>
      <c r="CV108" s="46"/>
      <c r="CW108" s="46"/>
      <c r="CX108" s="46"/>
      <c r="CY108" s="46"/>
      <c r="CZ108" s="46"/>
      <c r="DA108" s="46"/>
      <c r="DB108" s="46"/>
      <c r="DC108" s="46"/>
      <c r="DD108" s="46"/>
      <c r="DE108" s="46"/>
      <c r="DF108" s="46"/>
      <c r="DG108" s="46"/>
      <c r="DH108" s="46"/>
      <c r="DI108" s="46"/>
      <c r="DJ108" s="46"/>
      <c r="DK108" s="46"/>
      <c r="DL108" s="23"/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  <c r="DX108" s="23"/>
      <c r="DY108" s="23"/>
      <c r="DZ108" s="23"/>
      <c r="EA108" s="23"/>
      <c r="EB108" s="23"/>
      <c r="EC108" s="23"/>
    </row>
    <row r="109" spans="1:133" s="53" customFormat="1" x14ac:dyDescent="0.2">
      <c r="A109" s="30" t="s">
        <v>68</v>
      </c>
      <c r="B109" s="30">
        <v>1012</v>
      </c>
      <c r="C109" s="30">
        <v>2014</v>
      </c>
      <c r="D109" s="30" t="s">
        <v>67</v>
      </c>
      <c r="E109" s="30">
        <v>578433</v>
      </c>
      <c r="F109" s="30" t="s">
        <v>317</v>
      </c>
      <c r="G109" s="30">
        <v>9814421</v>
      </c>
      <c r="H109" s="30">
        <v>27750427</v>
      </c>
      <c r="I109" s="30">
        <v>6886064</v>
      </c>
      <c r="J109" s="30">
        <v>18934285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0">
        <v>0</v>
      </c>
      <c r="Q109" s="30">
        <v>4013048</v>
      </c>
      <c r="R109" s="30">
        <v>5415882</v>
      </c>
      <c r="S109" s="30">
        <v>862312</v>
      </c>
      <c r="T109" s="30">
        <v>53749792</v>
      </c>
      <c r="U109" s="30">
        <v>1626</v>
      </c>
      <c r="V109" s="30">
        <v>33166309</v>
      </c>
      <c r="W109" s="30">
        <v>7748376</v>
      </c>
      <c r="X109" s="30">
        <v>40914685</v>
      </c>
      <c r="Y109" s="30">
        <v>24113119</v>
      </c>
      <c r="Z109" s="30">
        <v>181076</v>
      </c>
      <c r="AA109" s="30">
        <v>24294195</v>
      </c>
      <c r="AB109" s="30">
        <v>20068338</v>
      </c>
      <c r="AC109" s="30">
        <v>4857288</v>
      </c>
      <c r="AD109" s="30">
        <v>4957133</v>
      </c>
      <c r="AE109" s="30">
        <v>3251363</v>
      </c>
      <c r="AF109" s="30">
        <v>1536132</v>
      </c>
      <c r="AG109" s="30">
        <v>25458</v>
      </c>
      <c r="AH109" s="30">
        <v>28628315</v>
      </c>
      <c r="AI109" s="30">
        <v>1263067</v>
      </c>
      <c r="AJ109" s="30">
        <v>29891382</v>
      </c>
      <c r="AK109" s="30">
        <v>1880147</v>
      </c>
      <c r="AL109" s="30">
        <v>-77019</v>
      </c>
      <c r="AM109" s="30">
        <v>2905098</v>
      </c>
      <c r="AN109" s="30">
        <v>542008</v>
      </c>
      <c r="AO109" s="30">
        <v>782238</v>
      </c>
      <c r="AP109" s="30">
        <v>399648</v>
      </c>
      <c r="AQ109" s="30">
        <v>69843</v>
      </c>
      <c r="AR109" s="30">
        <v>56265</v>
      </c>
      <c r="AS109" s="30">
        <v>13223</v>
      </c>
      <c r="AT109" s="30">
        <v>34</v>
      </c>
      <c r="AU109" s="30" t="s">
        <v>329</v>
      </c>
      <c r="AV109" s="5"/>
      <c r="AW109" s="48">
        <f t="shared" si="72"/>
        <v>1723894</v>
      </c>
      <c r="AX109" s="49">
        <f t="shared" si="73"/>
        <v>4225857</v>
      </c>
      <c r="AY109" s="50">
        <f t="shared" si="74"/>
        <v>2.4513438761315949</v>
      </c>
      <c r="AZ109" s="12"/>
      <c r="BA109" s="48">
        <f t="shared" si="75"/>
        <v>69843</v>
      </c>
      <c r="BB109" s="48">
        <f t="shared" si="76"/>
        <v>4225857</v>
      </c>
      <c r="BC109" s="51">
        <f t="shared" si="77"/>
        <v>60.505089987543492</v>
      </c>
      <c r="BD109" s="12"/>
      <c r="BE109" s="52">
        <f t="shared" si="78"/>
        <v>69843</v>
      </c>
      <c r="BF109" s="48">
        <f t="shared" si="69"/>
        <v>3251363</v>
      </c>
      <c r="BG109" s="48">
        <f t="shared" si="69"/>
        <v>1536132</v>
      </c>
      <c r="BH109" s="48">
        <f t="shared" si="69"/>
        <v>25458</v>
      </c>
      <c r="BI109" s="48">
        <f t="shared" si="79"/>
        <v>4812953</v>
      </c>
      <c r="BJ109" s="51">
        <f t="shared" si="80"/>
        <v>68.911029022235581</v>
      </c>
      <c r="BK109" s="12"/>
      <c r="BL109" s="1">
        <f t="shared" si="81"/>
        <v>1324246</v>
      </c>
      <c r="BM109" s="53">
        <f t="shared" si="82"/>
        <v>1723894</v>
      </c>
      <c r="BN109" s="48">
        <f t="shared" si="70"/>
        <v>3251363</v>
      </c>
      <c r="BO109" s="48">
        <f t="shared" si="70"/>
        <v>1536132</v>
      </c>
      <c r="BP109" s="48">
        <f t="shared" si="70"/>
        <v>25458</v>
      </c>
      <c r="BQ109" s="48">
        <f t="shared" si="83"/>
        <v>4812953</v>
      </c>
      <c r="BR109" s="12">
        <f t="shared" si="84"/>
        <v>1723894</v>
      </c>
      <c r="BS109" s="54">
        <f t="shared" si="85"/>
        <v>2.7919077391069287</v>
      </c>
      <c r="BT109" s="12"/>
      <c r="BU109" s="48">
        <f t="shared" si="86"/>
        <v>1723894</v>
      </c>
      <c r="BV109" s="48">
        <f t="shared" si="87"/>
        <v>28088254</v>
      </c>
      <c r="BW109" s="54">
        <f t="shared" si="88"/>
        <v>16.2934925233222</v>
      </c>
      <c r="BX109" s="12"/>
      <c r="BY109" s="52">
        <f t="shared" si="89"/>
        <v>69843</v>
      </c>
      <c r="BZ109" s="48">
        <f t="shared" si="90"/>
        <v>28088254</v>
      </c>
      <c r="CA109" s="55">
        <f t="shared" si="91"/>
        <v>402.16276505877465</v>
      </c>
      <c r="CB109" s="12"/>
      <c r="CC109" s="48">
        <f t="shared" si="92"/>
        <v>69843</v>
      </c>
      <c r="CD109" s="48">
        <f t="shared" si="93"/>
        <v>67009823</v>
      </c>
      <c r="CE109" s="55">
        <f t="shared" si="94"/>
        <v>959.43506149506754</v>
      </c>
      <c r="CF109" s="12"/>
      <c r="CG109" s="48">
        <f t="shared" si="95"/>
        <v>1723894</v>
      </c>
      <c r="CH109" s="48">
        <f t="shared" si="96"/>
        <v>1324246</v>
      </c>
      <c r="CI109" s="48">
        <f t="shared" si="97"/>
        <v>67009823</v>
      </c>
      <c r="CJ109" s="55">
        <f t="shared" si="98"/>
        <v>38.87119683692849</v>
      </c>
      <c r="CK109" s="46"/>
      <c r="CL109" s="48">
        <f t="shared" si="71"/>
        <v>1723894</v>
      </c>
      <c r="CM109" s="48">
        <f t="shared" si="71"/>
        <v>1324246</v>
      </c>
      <c r="CN109" s="48">
        <f t="shared" si="99"/>
        <v>84977175</v>
      </c>
      <c r="CO109" s="55">
        <f t="shared" si="100"/>
        <v>49.293735577709533</v>
      </c>
      <c r="CP109" s="46"/>
      <c r="CQ109" s="46"/>
      <c r="CR109" s="46"/>
      <c r="CS109" s="46"/>
      <c r="CT109" s="46"/>
      <c r="CU109" s="46"/>
      <c r="CV109" s="46"/>
      <c r="CW109" s="46"/>
      <c r="CX109" s="46"/>
      <c r="CY109" s="46"/>
      <c r="CZ109" s="46"/>
      <c r="DA109" s="46"/>
      <c r="DB109" s="46"/>
      <c r="DC109" s="46"/>
      <c r="DD109" s="46"/>
      <c r="DE109" s="46"/>
      <c r="DF109" s="46"/>
      <c r="DG109" s="46"/>
      <c r="DH109" s="46"/>
      <c r="DI109" s="46"/>
      <c r="DJ109" s="46"/>
      <c r="DK109" s="46"/>
      <c r="DL109" s="23"/>
      <c r="DM109" s="23"/>
      <c r="DN109" s="23"/>
      <c r="DO109" s="23"/>
      <c r="DP109" s="23"/>
      <c r="DQ109" s="23"/>
      <c r="DR109" s="23"/>
      <c r="DS109" s="23"/>
      <c r="DT109" s="23"/>
      <c r="DU109" s="23"/>
      <c r="DV109" s="23"/>
      <c r="DW109" s="23"/>
      <c r="DX109" s="23"/>
      <c r="DY109" s="23"/>
      <c r="DZ109" s="23"/>
      <c r="EA109" s="23"/>
      <c r="EB109" s="23"/>
      <c r="EC109" s="23"/>
    </row>
    <row r="110" spans="1:133" s="53" customFormat="1" x14ac:dyDescent="0.2">
      <c r="A110" s="30" t="s">
        <v>68</v>
      </c>
      <c r="B110" s="30">
        <v>1012</v>
      </c>
      <c r="C110" s="30">
        <v>2013</v>
      </c>
      <c r="D110" s="30" t="s">
        <v>67</v>
      </c>
      <c r="E110" s="30">
        <v>578433</v>
      </c>
      <c r="F110" s="30" t="s">
        <v>317</v>
      </c>
      <c r="G110" s="30">
        <v>8901523</v>
      </c>
      <c r="H110" s="30">
        <v>29408462</v>
      </c>
      <c r="I110" s="30">
        <v>7756886</v>
      </c>
      <c r="J110" s="30">
        <v>20115827</v>
      </c>
      <c r="K110" s="30">
        <v>0</v>
      </c>
      <c r="L110" s="30">
        <v>0</v>
      </c>
      <c r="M110" s="30">
        <v>0</v>
      </c>
      <c r="N110" s="30">
        <v>0</v>
      </c>
      <c r="O110" s="30">
        <v>0</v>
      </c>
      <c r="P110" s="30">
        <v>0</v>
      </c>
      <c r="Q110" s="30">
        <v>2818871</v>
      </c>
      <c r="R110" s="30">
        <v>3891391</v>
      </c>
      <c r="S110" s="30">
        <v>1022363</v>
      </c>
      <c r="T110" s="30">
        <v>48965808</v>
      </c>
      <c r="U110" s="30">
        <v>0</v>
      </c>
      <c r="V110" s="30">
        <v>33299853</v>
      </c>
      <c r="W110" s="30">
        <v>8779249</v>
      </c>
      <c r="X110" s="30">
        <v>42079102</v>
      </c>
      <c r="Y110" s="30">
        <v>22724483</v>
      </c>
      <c r="Z110" s="30">
        <v>237045</v>
      </c>
      <c r="AA110" s="30">
        <v>22961528</v>
      </c>
      <c r="AB110" s="30">
        <v>19431175</v>
      </c>
      <c r="AC110" s="30">
        <v>4147669</v>
      </c>
      <c r="AD110" s="30">
        <v>4753854</v>
      </c>
      <c r="AE110" s="30">
        <v>2850491</v>
      </c>
      <c r="AF110" s="30">
        <v>1337518</v>
      </c>
      <c r="AG110" s="30">
        <v>38768</v>
      </c>
      <c r="AH110" s="30">
        <v>28948315</v>
      </c>
      <c r="AI110" s="30">
        <v>1307816</v>
      </c>
      <c r="AJ110" s="30">
        <v>30256131</v>
      </c>
      <c r="AK110" s="30">
        <v>1912375</v>
      </c>
      <c r="AL110" s="30">
        <v>130360</v>
      </c>
      <c r="AM110" s="30">
        <v>3084298</v>
      </c>
      <c r="AN110" s="30">
        <v>555204</v>
      </c>
      <c r="AO110" s="30">
        <v>730701</v>
      </c>
      <c r="AP110" s="30">
        <v>404009</v>
      </c>
      <c r="AQ110" s="30">
        <v>69156</v>
      </c>
      <c r="AR110" s="30">
        <v>55734</v>
      </c>
      <c r="AS110" s="30">
        <v>13070</v>
      </c>
      <c r="AT110" s="30">
        <v>44</v>
      </c>
      <c r="AU110" s="30" t="s">
        <v>329</v>
      </c>
      <c r="AV110" s="5"/>
      <c r="AW110" s="48">
        <f t="shared" si="72"/>
        <v>1689914</v>
      </c>
      <c r="AX110" s="49">
        <f t="shared" si="73"/>
        <v>3530353</v>
      </c>
      <c r="AY110" s="50">
        <f t="shared" si="74"/>
        <v>2.0890725800247822</v>
      </c>
      <c r="AZ110" s="12"/>
      <c r="BA110" s="48">
        <f t="shared" si="75"/>
        <v>69156</v>
      </c>
      <c r="BB110" s="48">
        <f t="shared" si="76"/>
        <v>3530353</v>
      </c>
      <c r="BC110" s="51">
        <f t="shared" si="77"/>
        <v>51.049120828272315</v>
      </c>
      <c r="BD110" s="12"/>
      <c r="BE110" s="52">
        <f t="shared" si="78"/>
        <v>69156</v>
      </c>
      <c r="BF110" s="48">
        <f t="shared" si="69"/>
        <v>2850491</v>
      </c>
      <c r="BG110" s="48">
        <f t="shared" si="69"/>
        <v>1337518</v>
      </c>
      <c r="BH110" s="48">
        <f t="shared" si="69"/>
        <v>38768</v>
      </c>
      <c r="BI110" s="48">
        <f t="shared" si="79"/>
        <v>4226777</v>
      </c>
      <c r="BJ110" s="51">
        <f t="shared" si="80"/>
        <v>61.119454566487363</v>
      </c>
      <c r="BK110" s="12"/>
      <c r="BL110" s="1">
        <f t="shared" si="81"/>
        <v>1285905</v>
      </c>
      <c r="BM110" s="53">
        <f t="shared" si="82"/>
        <v>1689914</v>
      </c>
      <c r="BN110" s="48">
        <f t="shared" si="70"/>
        <v>2850491</v>
      </c>
      <c r="BO110" s="48">
        <f t="shared" si="70"/>
        <v>1337518</v>
      </c>
      <c r="BP110" s="48">
        <f t="shared" si="70"/>
        <v>38768</v>
      </c>
      <c r="BQ110" s="48">
        <f t="shared" si="83"/>
        <v>4226777</v>
      </c>
      <c r="BR110" s="12">
        <f t="shared" si="84"/>
        <v>1689914</v>
      </c>
      <c r="BS110" s="54">
        <f t="shared" si="85"/>
        <v>2.5011787582089977</v>
      </c>
      <c r="BT110" s="12"/>
      <c r="BU110" s="48">
        <f t="shared" si="86"/>
        <v>1689914</v>
      </c>
      <c r="BV110" s="48">
        <f t="shared" si="87"/>
        <v>28213396</v>
      </c>
      <c r="BW110" s="54">
        <f t="shared" si="88"/>
        <v>16.695166736295455</v>
      </c>
      <c r="BX110" s="12"/>
      <c r="BY110" s="52">
        <f t="shared" si="89"/>
        <v>69156</v>
      </c>
      <c r="BZ110" s="48">
        <f t="shared" si="90"/>
        <v>28213396</v>
      </c>
      <c r="CA110" s="55">
        <f t="shared" si="91"/>
        <v>407.96743594192839</v>
      </c>
      <c r="CB110" s="12"/>
      <c r="CC110" s="48">
        <f t="shared" si="92"/>
        <v>69156</v>
      </c>
      <c r="CD110" s="48">
        <f t="shared" si="93"/>
        <v>64303224</v>
      </c>
      <c r="CE110" s="55">
        <f t="shared" si="94"/>
        <v>929.82856151310079</v>
      </c>
      <c r="CF110" s="12"/>
      <c r="CG110" s="48">
        <f t="shared" si="95"/>
        <v>1689914</v>
      </c>
      <c r="CH110" s="48">
        <f t="shared" si="96"/>
        <v>1285905</v>
      </c>
      <c r="CI110" s="48">
        <f t="shared" si="97"/>
        <v>64303224</v>
      </c>
      <c r="CJ110" s="55">
        <f t="shared" si="98"/>
        <v>38.051181302717183</v>
      </c>
      <c r="CK110" s="46"/>
      <c r="CL110" s="48">
        <f t="shared" si="71"/>
        <v>1689914</v>
      </c>
      <c r="CM110" s="48">
        <f t="shared" si="71"/>
        <v>1285905</v>
      </c>
      <c r="CN110" s="48">
        <f t="shared" si="99"/>
        <v>83447628</v>
      </c>
      <c r="CO110" s="55">
        <f t="shared" si="100"/>
        <v>49.379807493162374</v>
      </c>
      <c r="CP110" s="46"/>
      <c r="CQ110" s="46"/>
      <c r="CR110" s="46"/>
      <c r="CS110" s="46"/>
      <c r="CT110" s="46"/>
      <c r="CU110" s="46"/>
      <c r="CV110" s="46"/>
      <c r="CW110" s="46"/>
      <c r="CX110" s="46"/>
      <c r="CY110" s="46"/>
      <c r="CZ110" s="46"/>
      <c r="DA110" s="46"/>
      <c r="DB110" s="46"/>
      <c r="DC110" s="46"/>
      <c r="DD110" s="46"/>
      <c r="DE110" s="46"/>
      <c r="DF110" s="46"/>
      <c r="DG110" s="46"/>
      <c r="DH110" s="46"/>
      <c r="DI110" s="46"/>
      <c r="DJ110" s="46"/>
      <c r="DK110" s="46"/>
      <c r="DL110" s="23"/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</row>
    <row r="111" spans="1:133" s="53" customFormat="1" x14ac:dyDescent="0.2">
      <c r="A111" s="30" t="s">
        <v>68</v>
      </c>
      <c r="B111" s="30">
        <v>1012</v>
      </c>
      <c r="C111" s="30">
        <v>2012</v>
      </c>
      <c r="D111" s="30" t="s">
        <v>67</v>
      </c>
      <c r="E111" s="30">
        <v>578433</v>
      </c>
      <c r="F111" s="30" t="s">
        <v>317</v>
      </c>
      <c r="G111" s="30">
        <v>7553306</v>
      </c>
      <c r="H111" s="30">
        <v>33702514</v>
      </c>
      <c r="I111" s="30">
        <v>7075728</v>
      </c>
      <c r="J111" s="30">
        <v>23457498</v>
      </c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30">
        <v>0</v>
      </c>
      <c r="Q111" s="30">
        <v>2699433</v>
      </c>
      <c r="R111" s="30">
        <v>3626397</v>
      </c>
      <c r="S111" s="30">
        <v>1131471</v>
      </c>
      <c r="T111" s="30">
        <v>43928953</v>
      </c>
      <c r="U111" s="30">
        <v>2000</v>
      </c>
      <c r="V111" s="30">
        <v>37328911</v>
      </c>
      <c r="W111" s="30">
        <v>8207199</v>
      </c>
      <c r="X111" s="30">
        <v>45536110</v>
      </c>
      <c r="Y111" s="30">
        <v>22727692</v>
      </c>
      <c r="Z111" s="30">
        <v>188820</v>
      </c>
      <c r="AA111" s="30">
        <v>22916512</v>
      </c>
      <c r="AB111" s="30">
        <v>19246947</v>
      </c>
      <c r="AC111" s="30">
        <v>4075658</v>
      </c>
      <c r="AD111" s="30">
        <v>3477648</v>
      </c>
      <c r="AE111" s="30">
        <v>2559191</v>
      </c>
      <c r="AF111" s="30">
        <v>1556404</v>
      </c>
      <c r="AG111" s="30">
        <v>5213</v>
      </c>
      <c r="AH111" s="30">
        <v>27429194</v>
      </c>
      <c r="AI111" s="30">
        <v>1126716</v>
      </c>
      <c r="AJ111" s="30">
        <v>28555910</v>
      </c>
      <c r="AK111" s="30">
        <v>2392564</v>
      </c>
      <c r="AL111" s="30">
        <v>-148360</v>
      </c>
      <c r="AM111" s="30">
        <v>3310854</v>
      </c>
      <c r="AN111" s="30">
        <v>532342</v>
      </c>
      <c r="AO111" s="30">
        <v>731785</v>
      </c>
      <c r="AP111" s="30">
        <v>407301</v>
      </c>
      <c r="AQ111" s="30">
        <v>68450</v>
      </c>
      <c r="AR111" s="30">
        <v>55220</v>
      </c>
      <c r="AS111" s="30">
        <v>12880</v>
      </c>
      <c r="AT111" s="30">
        <v>43</v>
      </c>
      <c r="AU111" s="30" t="s">
        <v>329</v>
      </c>
      <c r="AV111" s="5"/>
      <c r="AW111" s="48">
        <f t="shared" si="72"/>
        <v>1671428</v>
      </c>
      <c r="AX111" s="49">
        <f t="shared" si="73"/>
        <v>3669565</v>
      </c>
      <c r="AY111" s="50">
        <f t="shared" si="74"/>
        <v>2.1954669899032444</v>
      </c>
      <c r="AZ111" s="12"/>
      <c r="BA111" s="48">
        <f t="shared" si="75"/>
        <v>68450</v>
      </c>
      <c r="BB111" s="48">
        <f t="shared" si="76"/>
        <v>3669565</v>
      </c>
      <c r="BC111" s="51">
        <f t="shared" si="77"/>
        <v>53.609422936449967</v>
      </c>
      <c r="BD111" s="12"/>
      <c r="BE111" s="52">
        <f t="shared" si="78"/>
        <v>68450</v>
      </c>
      <c r="BF111" s="48">
        <f t="shared" si="69"/>
        <v>2559191</v>
      </c>
      <c r="BG111" s="48">
        <f t="shared" si="69"/>
        <v>1556404</v>
      </c>
      <c r="BH111" s="48">
        <f t="shared" si="69"/>
        <v>5213</v>
      </c>
      <c r="BI111" s="48">
        <f t="shared" si="79"/>
        <v>4120808</v>
      </c>
      <c r="BJ111" s="51">
        <f t="shared" si="80"/>
        <v>60.201723886048214</v>
      </c>
      <c r="BK111" s="12"/>
      <c r="BL111" s="1">
        <f t="shared" si="81"/>
        <v>1264127</v>
      </c>
      <c r="BM111" s="53">
        <f t="shared" si="82"/>
        <v>1671428</v>
      </c>
      <c r="BN111" s="48">
        <f t="shared" si="70"/>
        <v>2559191</v>
      </c>
      <c r="BO111" s="48">
        <f t="shared" si="70"/>
        <v>1556404</v>
      </c>
      <c r="BP111" s="48">
        <f t="shared" si="70"/>
        <v>5213</v>
      </c>
      <c r="BQ111" s="48">
        <f t="shared" si="83"/>
        <v>4120808</v>
      </c>
      <c r="BR111" s="12">
        <f t="shared" si="84"/>
        <v>1671428</v>
      </c>
      <c r="BS111" s="54">
        <f t="shared" si="85"/>
        <v>2.4654415266466758</v>
      </c>
      <c r="BT111" s="12"/>
      <c r="BU111" s="48">
        <f t="shared" si="86"/>
        <v>1671428</v>
      </c>
      <c r="BV111" s="48">
        <f t="shared" si="87"/>
        <v>26311706</v>
      </c>
      <c r="BW111" s="54">
        <f t="shared" si="88"/>
        <v>15.742051706684345</v>
      </c>
      <c r="BX111" s="12"/>
      <c r="BY111" s="52">
        <f t="shared" si="89"/>
        <v>68450</v>
      </c>
      <c r="BZ111" s="48">
        <f t="shared" si="90"/>
        <v>26311706</v>
      </c>
      <c r="CA111" s="55">
        <f t="shared" si="91"/>
        <v>384.39307523739956</v>
      </c>
      <c r="CB111" s="12"/>
      <c r="CC111" s="48">
        <f t="shared" si="92"/>
        <v>68450</v>
      </c>
      <c r="CD111" s="48">
        <f t="shared" si="93"/>
        <v>60902332</v>
      </c>
      <c r="CE111" s="55">
        <f t="shared" si="94"/>
        <v>889.73457998539084</v>
      </c>
      <c r="CF111" s="12"/>
      <c r="CG111" s="48">
        <f t="shared" si="95"/>
        <v>1671428</v>
      </c>
      <c r="CH111" s="48">
        <f t="shared" si="96"/>
        <v>1264127</v>
      </c>
      <c r="CI111" s="48">
        <f t="shared" si="97"/>
        <v>60902332</v>
      </c>
      <c r="CJ111" s="55">
        <f t="shared" si="98"/>
        <v>36.437305106770978</v>
      </c>
      <c r="CK111" s="46"/>
      <c r="CL111" s="48">
        <f t="shared" si="71"/>
        <v>1671428</v>
      </c>
      <c r="CM111" s="48">
        <f t="shared" si="71"/>
        <v>1264127</v>
      </c>
      <c r="CN111" s="48">
        <f t="shared" si="99"/>
        <v>80281511</v>
      </c>
      <c r="CO111" s="55">
        <f t="shared" si="100"/>
        <v>48.031689668953732</v>
      </c>
      <c r="CP111" s="46"/>
      <c r="CQ111" s="46"/>
      <c r="CR111" s="46"/>
      <c r="CS111" s="46"/>
      <c r="CT111" s="46"/>
      <c r="CU111" s="46"/>
      <c r="CV111" s="46"/>
      <c r="CW111" s="46"/>
      <c r="CX111" s="46"/>
      <c r="CY111" s="46"/>
      <c r="CZ111" s="46"/>
      <c r="DA111" s="46"/>
      <c r="DB111" s="46"/>
      <c r="DC111" s="46"/>
      <c r="DD111" s="46"/>
      <c r="DE111" s="46"/>
      <c r="DF111" s="46"/>
      <c r="DG111" s="46"/>
      <c r="DH111" s="46"/>
      <c r="DI111" s="46"/>
      <c r="DJ111" s="46"/>
      <c r="DK111" s="46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</row>
    <row r="112" spans="1:133" x14ac:dyDescent="0.2">
      <c r="A112" s="30" t="s">
        <v>68</v>
      </c>
      <c r="B112" s="30">
        <v>1012</v>
      </c>
      <c r="C112" s="30">
        <v>2011</v>
      </c>
      <c r="D112" s="30" t="s">
        <v>67</v>
      </c>
      <c r="E112" s="30">
        <v>578433</v>
      </c>
      <c r="F112" s="30" t="s">
        <v>317</v>
      </c>
      <c r="G112" s="30">
        <v>6912625</v>
      </c>
      <c r="H112" s="30">
        <v>35239531</v>
      </c>
      <c r="I112" s="30">
        <v>8570977</v>
      </c>
      <c r="J112" s="30">
        <v>24742166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0">
        <v>1924593</v>
      </c>
      <c r="R112" s="30">
        <v>2746449</v>
      </c>
      <c r="S112" s="30">
        <v>2684819</v>
      </c>
      <c r="T112" s="30">
        <v>48826231</v>
      </c>
      <c r="U112" s="30">
        <v>1488</v>
      </c>
      <c r="V112" s="30">
        <v>37985980</v>
      </c>
      <c r="W112" s="30">
        <v>11255796</v>
      </c>
      <c r="X112" s="30">
        <v>49241776</v>
      </c>
      <c r="Y112" s="30">
        <v>23169866</v>
      </c>
      <c r="Z112" s="30">
        <v>262008</v>
      </c>
      <c r="AA112" s="30">
        <v>23431874</v>
      </c>
      <c r="AB112" s="30">
        <v>19525881</v>
      </c>
      <c r="AC112" s="30">
        <v>3636052</v>
      </c>
      <c r="AD112" s="30">
        <v>3276573</v>
      </c>
      <c r="AE112" s="30">
        <v>3059441</v>
      </c>
      <c r="AF112" s="30">
        <v>1503102</v>
      </c>
      <c r="AG112" s="30">
        <v>934</v>
      </c>
      <c r="AH112" s="30">
        <v>24806141</v>
      </c>
      <c r="AI112" s="30">
        <v>1085009</v>
      </c>
      <c r="AJ112" s="30">
        <v>25891150</v>
      </c>
      <c r="AK112" s="30">
        <v>1373910</v>
      </c>
      <c r="AL112" s="30">
        <v>298396</v>
      </c>
      <c r="AM112" s="30">
        <v>3290553</v>
      </c>
      <c r="AN112" s="30">
        <v>550935</v>
      </c>
      <c r="AO112" s="30">
        <v>720978</v>
      </c>
      <c r="AP112" s="30">
        <v>408337</v>
      </c>
      <c r="AQ112" s="30">
        <v>68172</v>
      </c>
      <c r="AR112" s="30">
        <v>54953</v>
      </c>
      <c r="AS112" s="30">
        <v>12873</v>
      </c>
      <c r="AT112" s="30">
        <v>41</v>
      </c>
      <c r="AU112" s="30" t="s">
        <v>329</v>
      </c>
      <c r="AW112" s="48">
        <f t="shared" si="72"/>
        <v>1680250</v>
      </c>
      <c r="AX112" s="49">
        <f t="shared" si="73"/>
        <v>3905993</v>
      </c>
      <c r="AY112" s="50">
        <f t="shared" si="74"/>
        <v>2.3246499032882011</v>
      </c>
      <c r="AZ112" s="12"/>
      <c r="BA112" s="48">
        <f t="shared" si="75"/>
        <v>68172</v>
      </c>
      <c r="BB112" s="48">
        <f t="shared" si="76"/>
        <v>3905993</v>
      </c>
      <c r="BC112" s="51">
        <f t="shared" si="77"/>
        <v>57.29614797864226</v>
      </c>
      <c r="BD112" s="12"/>
      <c r="BE112" s="52">
        <f t="shared" si="78"/>
        <v>68172</v>
      </c>
      <c r="BF112" s="48">
        <f t="shared" si="69"/>
        <v>3059441</v>
      </c>
      <c r="BG112" s="48">
        <f t="shared" si="69"/>
        <v>1503102</v>
      </c>
      <c r="BH112" s="48">
        <f t="shared" si="69"/>
        <v>934</v>
      </c>
      <c r="BI112" s="48">
        <f t="shared" si="79"/>
        <v>4563477</v>
      </c>
      <c r="BJ112" s="51">
        <f t="shared" si="80"/>
        <v>66.940635451505017</v>
      </c>
      <c r="BK112" s="12"/>
      <c r="BL112" s="1">
        <f t="shared" si="81"/>
        <v>1271913</v>
      </c>
      <c r="BM112" s="53">
        <f t="shared" si="82"/>
        <v>1680250</v>
      </c>
      <c r="BN112" s="48">
        <f t="shared" si="70"/>
        <v>3059441</v>
      </c>
      <c r="BO112" s="48">
        <f t="shared" si="70"/>
        <v>1503102</v>
      </c>
      <c r="BP112" s="48">
        <f t="shared" si="70"/>
        <v>934</v>
      </c>
      <c r="BQ112" s="48">
        <f t="shared" si="83"/>
        <v>4563477</v>
      </c>
      <c r="BR112" s="12">
        <f t="shared" si="84"/>
        <v>1680250</v>
      </c>
      <c r="BS112" s="54">
        <f t="shared" si="85"/>
        <v>2.7159511977384319</v>
      </c>
      <c r="BT112" s="12"/>
      <c r="BU112" s="48">
        <f t="shared" si="86"/>
        <v>1680250</v>
      </c>
      <c r="BV112" s="48">
        <f t="shared" si="87"/>
        <v>24218844</v>
      </c>
      <c r="BW112" s="54">
        <f t="shared" si="88"/>
        <v>14.413833655705997</v>
      </c>
      <c r="BX112" s="12"/>
      <c r="BY112" s="52">
        <f t="shared" si="89"/>
        <v>68172</v>
      </c>
      <c r="BZ112" s="48">
        <f t="shared" si="90"/>
        <v>24218844</v>
      </c>
      <c r="CA112" s="55">
        <f t="shared" si="91"/>
        <v>355.26086956521738</v>
      </c>
      <c r="CB112" s="12"/>
      <c r="CC112" s="48">
        <f t="shared" si="92"/>
        <v>68172</v>
      </c>
      <c r="CD112" s="48">
        <f t="shared" si="93"/>
        <v>59126820</v>
      </c>
      <c r="CE112" s="55">
        <f t="shared" si="94"/>
        <v>867.31825382855129</v>
      </c>
      <c r="CF112" s="12"/>
      <c r="CG112" s="48">
        <f t="shared" si="95"/>
        <v>1680250</v>
      </c>
      <c r="CH112" s="48">
        <f t="shared" si="96"/>
        <v>1271913</v>
      </c>
      <c r="CI112" s="48">
        <f t="shared" si="97"/>
        <v>59126820</v>
      </c>
      <c r="CJ112" s="55">
        <f t="shared" si="98"/>
        <v>35.189299211426871</v>
      </c>
      <c r="CK112" s="46"/>
      <c r="CL112" s="48">
        <f t="shared" si="71"/>
        <v>1680250</v>
      </c>
      <c r="CM112" s="48">
        <f t="shared" si="71"/>
        <v>1271913</v>
      </c>
      <c r="CN112" s="48">
        <f t="shared" si="99"/>
        <v>81701837</v>
      </c>
      <c r="CO112" s="55">
        <f t="shared" si="100"/>
        <v>48.624809998512127</v>
      </c>
    </row>
    <row r="113" spans="1:93" x14ac:dyDescent="0.2">
      <c r="A113" s="30" t="s">
        <v>68</v>
      </c>
      <c r="B113" s="30">
        <v>1012</v>
      </c>
      <c r="C113" s="30">
        <v>2010</v>
      </c>
      <c r="D113" s="30" t="s">
        <v>67</v>
      </c>
      <c r="E113" s="30">
        <v>578433</v>
      </c>
      <c r="F113" s="30" t="s">
        <v>317</v>
      </c>
      <c r="G113" s="30">
        <v>6363086</v>
      </c>
      <c r="H113" s="30">
        <v>32985758</v>
      </c>
      <c r="I113" s="30">
        <v>8334815</v>
      </c>
      <c r="J113" s="30">
        <v>20371360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v>0</v>
      </c>
      <c r="Q113" s="30">
        <v>2252409</v>
      </c>
      <c r="R113" s="30">
        <v>3001010</v>
      </c>
      <c r="S113" s="30">
        <v>2522281</v>
      </c>
      <c r="T113" s="30">
        <v>46899293</v>
      </c>
      <c r="U113" s="30">
        <v>0</v>
      </c>
      <c r="V113" s="30">
        <v>35986768</v>
      </c>
      <c r="W113" s="30">
        <v>10857096</v>
      </c>
      <c r="X113" s="30">
        <v>46843864</v>
      </c>
      <c r="Y113" s="30">
        <v>22608134</v>
      </c>
      <c r="Z113" s="30">
        <v>139728</v>
      </c>
      <c r="AA113" s="30">
        <v>22747862</v>
      </c>
      <c r="AB113" s="30">
        <v>19852473</v>
      </c>
      <c r="AC113" s="30">
        <v>3680500</v>
      </c>
      <c r="AD113" s="30">
        <v>2682586</v>
      </c>
      <c r="AE113" s="30">
        <v>3934990</v>
      </c>
      <c r="AF113" s="30">
        <v>1321231</v>
      </c>
      <c r="AG113" s="30">
        <v>756</v>
      </c>
      <c r="AH113" s="30">
        <v>23016969</v>
      </c>
      <c r="AI113" s="30">
        <v>650708</v>
      </c>
      <c r="AJ113" s="30">
        <v>23667677</v>
      </c>
      <c r="AK113" s="30">
        <v>1061725</v>
      </c>
      <c r="AL113" s="30">
        <v>3513499</v>
      </c>
      <c r="AM113" s="30">
        <v>3316081</v>
      </c>
      <c r="AN113" s="30">
        <v>535758</v>
      </c>
      <c r="AO113" s="30">
        <v>715164</v>
      </c>
      <c r="AP113" s="30">
        <v>369796</v>
      </c>
      <c r="AQ113" s="30">
        <v>67727</v>
      </c>
      <c r="AR113" s="30">
        <v>55086</v>
      </c>
      <c r="AS113" s="30">
        <v>12428</v>
      </c>
      <c r="AT113" s="30">
        <v>36</v>
      </c>
      <c r="AU113" s="30" t="s">
        <v>329</v>
      </c>
      <c r="AW113" s="48">
        <f t="shared" si="72"/>
        <v>1620718</v>
      </c>
      <c r="AX113" s="49">
        <f t="shared" si="73"/>
        <v>2895389</v>
      </c>
      <c r="AY113" s="50">
        <f t="shared" si="74"/>
        <v>1.7864853725324208</v>
      </c>
      <c r="AZ113" s="12"/>
      <c r="BA113" s="48">
        <f t="shared" si="75"/>
        <v>67727</v>
      </c>
      <c r="BB113" s="48">
        <f t="shared" si="76"/>
        <v>2895389</v>
      </c>
      <c r="BC113" s="51">
        <f t="shared" si="77"/>
        <v>42.750882218317656</v>
      </c>
      <c r="BD113" s="12"/>
      <c r="BE113" s="52">
        <f t="shared" si="78"/>
        <v>67727</v>
      </c>
      <c r="BF113" s="48">
        <f t="shared" si="69"/>
        <v>3934990</v>
      </c>
      <c r="BG113" s="48">
        <f t="shared" si="69"/>
        <v>1321231</v>
      </c>
      <c r="BH113" s="48">
        <f t="shared" si="69"/>
        <v>756</v>
      </c>
      <c r="BI113" s="48">
        <f t="shared" si="79"/>
        <v>5256977</v>
      </c>
      <c r="BJ113" s="51">
        <f t="shared" si="80"/>
        <v>77.620107195062531</v>
      </c>
      <c r="BK113" s="12"/>
      <c r="BL113" s="1">
        <f t="shared" si="81"/>
        <v>1250922</v>
      </c>
      <c r="BM113" s="53">
        <f t="shared" si="82"/>
        <v>1620718</v>
      </c>
      <c r="BN113" s="48">
        <f t="shared" si="70"/>
        <v>3934990</v>
      </c>
      <c r="BO113" s="48">
        <f t="shared" si="70"/>
        <v>1321231</v>
      </c>
      <c r="BP113" s="48">
        <f t="shared" si="70"/>
        <v>756</v>
      </c>
      <c r="BQ113" s="48">
        <f t="shared" si="83"/>
        <v>5256977</v>
      </c>
      <c r="BR113" s="12">
        <f t="shared" si="84"/>
        <v>1620718</v>
      </c>
      <c r="BS113" s="54">
        <f t="shared" si="85"/>
        <v>3.2436099309071658</v>
      </c>
      <c r="BT113" s="12"/>
      <c r="BU113" s="48">
        <f t="shared" si="86"/>
        <v>1620718</v>
      </c>
      <c r="BV113" s="48">
        <f t="shared" si="87"/>
        <v>19092453</v>
      </c>
      <c r="BW113" s="54">
        <f t="shared" si="88"/>
        <v>11.780243694461344</v>
      </c>
      <c r="BX113" s="12"/>
      <c r="BY113" s="52">
        <f t="shared" si="89"/>
        <v>67727</v>
      </c>
      <c r="BZ113" s="48">
        <f t="shared" si="90"/>
        <v>19092453</v>
      </c>
      <c r="CA113" s="55">
        <f t="shared" si="91"/>
        <v>281.90312578439915</v>
      </c>
      <c r="CB113" s="12"/>
      <c r="CC113" s="48">
        <f t="shared" si="92"/>
        <v>67727</v>
      </c>
      <c r="CD113" s="48">
        <f t="shared" si="93"/>
        <v>53460378</v>
      </c>
      <c r="CE113" s="55">
        <f t="shared" si="94"/>
        <v>789.35104168204703</v>
      </c>
      <c r="CF113" s="12"/>
      <c r="CG113" s="48">
        <f t="shared" si="95"/>
        <v>1620718</v>
      </c>
      <c r="CH113" s="48">
        <f t="shared" si="96"/>
        <v>1250922</v>
      </c>
      <c r="CI113" s="48">
        <f t="shared" si="97"/>
        <v>53460378</v>
      </c>
      <c r="CJ113" s="55">
        <f t="shared" si="98"/>
        <v>32.985613783520634</v>
      </c>
      <c r="CK113" s="46"/>
      <c r="CL113" s="48">
        <f t="shared" si="71"/>
        <v>1620718</v>
      </c>
      <c r="CM113" s="48">
        <f t="shared" si="71"/>
        <v>1250922</v>
      </c>
      <c r="CN113" s="48">
        <f t="shared" si="99"/>
        <v>77680473</v>
      </c>
      <c r="CO113" s="55">
        <f t="shared" si="100"/>
        <v>47.929666357750087</v>
      </c>
    </row>
    <row r="114" spans="1:93" x14ac:dyDescent="0.2">
      <c r="A114" s="30" t="s">
        <v>68</v>
      </c>
      <c r="B114" s="30">
        <v>1012</v>
      </c>
      <c r="C114" s="30">
        <v>2009</v>
      </c>
      <c r="D114" s="30" t="s">
        <v>67</v>
      </c>
      <c r="E114" s="30">
        <v>578433</v>
      </c>
      <c r="F114" s="30" t="s">
        <v>317</v>
      </c>
      <c r="G114" s="30">
        <v>5847817</v>
      </c>
      <c r="H114" s="30">
        <v>27798791</v>
      </c>
      <c r="I114" s="30">
        <v>8651281</v>
      </c>
      <c r="J114" s="30">
        <v>20400617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0">
        <v>0</v>
      </c>
      <c r="Q114" s="30">
        <v>3405502</v>
      </c>
      <c r="R114" s="30">
        <v>3885126</v>
      </c>
      <c r="S114" s="30">
        <v>625052</v>
      </c>
      <c r="T114" s="30">
        <v>52458663</v>
      </c>
      <c r="U114" s="30">
        <v>0</v>
      </c>
      <c r="V114" s="30">
        <v>31683917</v>
      </c>
      <c r="W114" s="30">
        <v>9276333</v>
      </c>
      <c r="X114" s="30">
        <v>40960250</v>
      </c>
      <c r="Y114" s="30">
        <v>18467796</v>
      </c>
      <c r="Z114" s="30">
        <v>104885</v>
      </c>
      <c r="AA114" s="30">
        <v>18572681</v>
      </c>
      <c r="AB114" s="30">
        <v>16436790</v>
      </c>
      <c r="AC114" s="30">
        <v>3391966</v>
      </c>
      <c r="AD114" s="30">
        <v>2455851</v>
      </c>
      <c r="AE114" s="30">
        <v>2652570</v>
      </c>
      <c r="AF114" s="30">
        <v>978244</v>
      </c>
      <c r="AG114" s="30">
        <v>0</v>
      </c>
      <c r="AH114" s="30">
        <v>24284292</v>
      </c>
      <c r="AI114" s="30">
        <v>197817</v>
      </c>
      <c r="AJ114" s="30">
        <v>24482109</v>
      </c>
      <c r="AK114" s="30">
        <v>1181058</v>
      </c>
      <c r="AL114" s="30">
        <v>1793377</v>
      </c>
      <c r="AM114" s="30">
        <v>3295161</v>
      </c>
      <c r="AN114" s="30">
        <v>529825</v>
      </c>
      <c r="AO114" s="30">
        <v>723361</v>
      </c>
      <c r="AP114" s="30">
        <v>353043</v>
      </c>
      <c r="AQ114" s="30">
        <v>66619</v>
      </c>
      <c r="AR114" s="30">
        <v>54100</v>
      </c>
      <c r="AS114" s="30">
        <v>12330</v>
      </c>
      <c r="AT114" s="30">
        <v>39</v>
      </c>
      <c r="AU114" s="30" t="s">
        <v>329</v>
      </c>
      <c r="AW114" s="48">
        <f t="shared" si="72"/>
        <v>1606229</v>
      </c>
      <c r="AX114" s="49">
        <f t="shared" si="73"/>
        <v>2135891</v>
      </c>
      <c r="AY114" s="50">
        <f t="shared" si="74"/>
        <v>1.3297549726720164</v>
      </c>
      <c r="AZ114" s="12"/>
      <c r="BA114" s="48">
        <f t="shared" si="75"/>
        <v>66619</v>
      </c>
      <c r="BB114" s="48">
        <f t="shared" si="76"/>
        <v>2135891</v>
      </c>
      <c r="BC114" s="51">
        <f t="shared" si="77"/>
        <v>32.061288821507375</v>
      </c>
      <c r="BD114" s="12"/>
      <c r="BE114" s="52">
        <f t="shared" si="78"/>
        <v>66619</v>
      </c>
      <c r="BF114" s="48">
        <f t="shared" si="69"/>
        <v>2652570</v>
      </c>
      <c r="BG114" s="48">
        <f t="shared" si="69"/>
        <v>978244</v>
      </c>
      <c r="BH114" s="48">
        <f t="shared" si="69"/>
        <v>0</v>
      </c>
      <c r="BI114" s="48">
        <f t="shared" si="79"/>
        <v>3630814</v>
      </c>
      <c r="BJ114" s="51">
        <f t="shared" si="80"/>
        <v>54.501178342514898</v>
      </c>
      <c r="BK114" s="12"/>
      <c r="BL114" s="1">
        <f t="shared" si="81"/>
        <v>1253186</v>
      </c>
      <c r="BM114" s="53">
        <f t="shared" si="82"/>
        <v>1606229</v>
      </c>
      <c r="BN114" s="48">
        <f t="shared" si="70"/>
        <v>2652570</v>
      </c>
      <c r="BO114" s="48">
        <f t="shared" si="70"/>
        <v>978244</v>
      </c>
      <c r="BP114" s="48">
        <f t="shared" si="70"/>
        <v>0</v>
      </c>
      <c r="BQ114" s="48">
        <f t="shared" si="83"/>
        <v>3630814</v>
      </c>
      <c r="BR114" s="12">
        <f t="shared" si="84"/>
        <v>1606229</v>
      </c>
      <c r="BS114" s="54">
        <f t="shared" si="85"/>
        <v>2.2604585024924839</v>
      </c>
      <c r="BT114" s="12"/>
      <c r="BU114" s="48">
        <f t="shared" si="86"/>
        <v>1606229</v>
      </c>
      <c r="BV114" s="48">
        <f t="shared" si="87"/>
        <v>21507674</v>
      </c>
      <c r="BW114" s="54">
        <f t="shared" si="88"/>
        <v>13.390166657431786</v>
      </c>
      <c r="BX114" s="12"/>
      <c r="BY114" s="52">
        <f t="shared" si="89"/>
        <v>66619</v>
      </c>
      <c r="BZ114" s="48">
        <f t="shared" si="90"/>
        <v>21507674</v>
      </c>
      <c r="CA114" s="55">
        <f t="shared" si="91"/>
        <v>322.84594485056817</v>
      </c>
      <c r="CB114" s="12"/>
      <c r="CC114" s="48">
        <f t="shared" si="92"/>
        <v>66619</v>
      </c>
      <c r="CD114" s="48">
        <f t="shared" si="93"/>
        <v>49558986</v>
      </c>
      <c r="CE114" s="55">
        <f t="shared" si="94"/>
        <v>743.91669043366005</v>
      </c>
      <c r="CF114" s="12"/>
      <c r="CG114" s="48">
        <f t="shared" si="95"/>
        <v>1606229</v>
      </c>
      <c r="CH114" s="48">
        <f t="shared" si="96"/>
        <v>1253186</v>
      </c>
      <c r="CI114" s="48">
        <f t="shared" si="97"/>
        <v>49558986</v>
      </c>
      <c r="CJ114" s="55">
        <f t="shared" si="98"/>
        <v>30.854246810386314</v>
      </c>
      <c r="CK114" s="46"/>
      <c r="CL114" s="48">
        <f t="shared" si="71"/>
        <v>1606229</v>
      </c>
      <c r="CM114" s="48">
        <f t="shared" si="71"/>
        <v>1253186</v>
      </c>
      <c r="CN114" s="48">
        <f t="shared" si="99"/>
        <v>66713117</v>
      </c>
      <c r="CO114" s="55">
        <f t="shared" si="100"/>
        <v>41.534001067095666</v>
      </c>
    </row>
    <row r="115" spans="1:93" x14ac:dyDescent="0.2">
      <c r="A115" s="30" t="s">
        <v>68</v>
      </c>
      <c r="B115" s="30">
        <v>1012</v>
      </c>
      <c r="C115" s="30">
        <v>2008</v>
      </c>
      <c r="D115" s="30" t="s">
        <v>67</v>
      </c>
      <c r="E115" s="30">
        <v>578433</v>
      </c>
      <c r="F115" s="30" t="s">
        <v>317</v>
      </c>
      <c r="G115" s="30">
        <v>5658762</v>
      </c>
      <c r="H115" s="30">
        <v>27597980</v>
      </c>
      <c r="I115" s="30">
        <v>8072589</v>
      </c>
      <c r="J115" s="30">
        <v>19583103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0">
        <v>4866665</v>
      </c>
      <c r="R115" s="30">
        <v>5308359</v>
      </c>
      <c r="S115" s="30">
        <v>1555107</v>
      </c>
      <c r="T115" s="30">
        <v>81423583</v>
      </c>
      <c r="U115" s="30">
        <v>0</v>
      </c>
      <c r="V115" s="30">
        <v>32906339</v>
      </c>
      <c r="W115" s="30">
        <v>9627696</v>
      </c>
      <c r="X115" s="30">
        <v>42534035</v>
      </c>
      <c r="Y115" s="30">
        <v>10998750</v>
      </c>
      <c r="Z115" s="30">
        <v>156288</v>
      </c>
      <c r="AA115" s="30">
        <v>11155038</v>
      </c>
      <c r="AB115" s="30">
        <v>9466585</v>
      </c>
      <c r="AC115" s="30">
        <v>3277639</v>
      </c>
      <c r="AD115" s="30">
        <v>2381123</v>
      </c>
      <c r="AE115" s="30">
        <v>2700894</v>
      </c>
      <c r="AF115" s="30">
        <v>980570</v>
      </c>
      <c r="AG115" s="30">
        <v>0</v>
      </c>
      <c r="AH115" s="30">
        <v>21551620</v>
      </c>
      <c r="AI115" s="30">
        <v>247843</v>
      </c>
      <c r="AJ115" s="30">
        <v>21799463</v>
      </c>
      <c r="AK115" s="30">
        <v>2716385</v>
      </c>
      <c r="AL115" s="30">
        <v>-240177</v>
      </c>
      <c r="AM115" s="30">
        <v>3413133</v>
      </c>
      <c r="AN115" s="30">
        <v>524411</v>
      </c>
      <c r="AO115" s="30">
        <v>699733</v>
      </c>
      <c r="AP115" s="30">
        <v>414421</v>
      </c>
      <c r="AQ115" s="30">
        <v>65936</v>
      </c>
      <c r="AR115" s="30">
        <v>53492</v>
      </c>
      <c r="AS115" s="30">
        <v>12243</v>
      </c>
      <c r="AT115" s="30">
        <v>40</v>
      </c>
      <c r="AU115" s="30" t="s">
        <v>329</v>
      </c>
      <c r="AW115" s="48">
        <f t="shared" si="72"/>
        <v>1638565</v>
      </c>
      <c r="AX115" s="49">
        <f t="shared" si="73"/>
        <v>1688453</v>
      </c>
      <c r="AY115" s="50">
        <f t="shared" si="74"/>
        <v>1.0304461525786281</v>
      </c>
      <c r="AZ115" s="12"/>
      <c r="BA115" s="48">
        <f t="shared" si="75"/>
        <v>65936</v>
      </c>
      <c r="BB115" s="48">
        <f t="shared" si="76"/>
        <v>1688453</v>
      </c>
      <c r="BC115" s="51">
        <f t="shared" si="77"/>
        <v>25.607452681388011</v>
      </c>
      <c r="BD115" s="12"/>
      <c r="BE115" s="52">
        <f t="shared" si="78"/>
        <v>65936</v>
      </c>
      <c r="BF115" s="48">
        <f t="shared" si="69"/>
        <v>2700894</v>
      </c>
      <c r="BG115" s="48">
        <f t="shared" si="69"/>
        <v>980570</v>
      </c>
      <c r="BH115" s="48">
        <f t="shared" si="69"/>
        <v>0</v>
      </c>
      <c r="BI115" s="48">
        <f t="shared" si="79"/>
        <v>3681464</v>
      </c>
      <c r="BJ115" s="51">
        <f t="shared" si="80"/>
        <v>55.833899538946859</v>
      </c>
      <c r="BK115" s="12"/>
      <c r="BL115" s="1">
        <f t="shared" si="81"/>
        <v>1224144</v>
      </c>
      <c r="BM115" s="53">
        <f t="shared" si="82"/>
        <v>1638565</v>
      </c>
      <c r="BN115" s="48">
        <f t="shared" si="70"/>
        <v>2700894</v>
      </c>
      <c r="BO115" s="48">
        <f t="shared" si="70"/>
        <v>980570</v>
      </c>
      <c r="BP115" s="48">
        <f t="shared" si="70"/>
        <v>0</v>
      </c>
      <c r="BQ115" s="48">
        <f t="shared" si="83"/>
        <v>3681464</v>
      </c>
      <c r="BR115" s="12">
        <f t="shared" si="84"/>
        <v>1638565</v>
      </c>
      <c r="BS115" s="54">
        <f t="shared" si="85"/>
        <v>2.2467610378593466</v>
      </c>
      <c r="BT115" s="12"/>
      <c r="BU115" s="48">
        <f t="shared" si="86"/>
        <v>1638565</v>
      </c>
      <c r="BV115" s="48">
        <f t="shared" si="87"/>
        <v>19323255</v>
      </c>
      <c r="BW115" s="54">
        <f t="shared" si="88"/>
        <v>11.792791253322267</v>
      </c>
      <c r="BX115" s="12"/>
      <c r="BY115" s="52">
        <f t="shared" si="89"/>
        <v>65936</v>
      </c>
      <c r="BZ115" s="48">
        <f t="shared" si="90"/>
        <v>19323255</v>
      </c>
      <c r="CA115" s="55">
        <f t="shared" si="91"/>
        <v>293.06077105071586</v>
      </c>
      <c r="CB115" s="12"/>
      <c r="CC115" s="48">
        <f t="shared" si="92"/>
        <v>65936</v>
      </c>
      <c r="CD115" s="48">
        <f t="shared" si="93"/>
        <v>39818519</v>
      </c>
      <c r="CE115" s="55">
        <f t="shared" si="94"/>
        <v>603.89649053627761</v>
      </c>
      <c r="CF115" s="12"/>
      <c r="CG115" s="48">
        <f t="shared" si="95"/>
        <v>1638565</v>
      </c>
      <c r="CH115" s="48">
        <f t="shared" si="96"/>
        <v>1224144</v>
      </c>
      <c r="CI115" s="48">
        <f t="shared" si="97"/>
        <v>39818519</v>
      </c>
      <c r="CJ115" s="55">
        <f t="shared" si="98"/>
        <v>24.300847998095893</v>
      </c>
      <c r="CK115" s="46"/>
      <c r="CL115" s="48">
        <f t="shared" si="71"/>
        <v>1638565</v>
      </c>
      <c r="CM115" s="48">
        <f t="shared" si="71"/>
        <v>1224144</v>
      </c>
      <c r="CN115" s="48">
        <f t="shared" si="99"/>
        <v>57902786</v>
      </c>
      <c r="CO115" s="55">
        <f t="shared" si="100"/>
        <v>35.337497139265153</v>
      </c>
    </row>
    <row r="116" spans="1:93" x14ac:dyDescent="0.2">
      <c r="A116" s="30" t="s">
        <v>68</v>
      </c>
      <c r="B116" s="30">
        <v>1012</v>
      </c>
      <c r="C116" s="30">
        <v>2007</v>
      </c>
      <c r="D116" s="30" t="s">
        <v>67</v>
      </c>
      <c r="E116" s="30">
        <v>578433</v>
      </c>
      <c r="F116" s="30" t="s">
        <v>317</v>
      </c>
      <c r="G116" s="30">
        <v>4630520</v>
      </c>
      <c r="H116" s="30">
        <v>24736767</v>
      </c>
      <c r="I116" s="30">
        <v>6269616</v>
      </c>
      <c r="J116" s="30">
        <v>16609548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6165421</v>
      </c>
      <c r="R116" s="30">
        <v>6623965</v>
      </c>
      <c r="S116" s="30">
        <v>474360</v>
      </c>
      <c r="T116" s="30">
        <v>49377537</v>
      </c>
      <c r="U116" s="30">
        <v>0</v>
      </c>
      <c r="V116" s="30">
        <v>31360732</v>
      </c>
      <c r="W116" s="30">
        <v>6743976</v>
      </c>
      <c r="X116" s="30">
        <v>38104708</v>
      </c>
      <c r="Y116" s="30">
        <v>9620189</v>
      </c>
      <c r="Z116" s="30">
        <v>125898</v>
      </c>
      <c r="AA116" s="30">
        <v>9746087</v>
      </c>
      <c r="AB116" s="30">
        <v>8162489</v>
      </c>
      <c r="AC116" s="30">
        <v>2795111</v>
      </c>
      <c r="AD116" s="30">
        <v>1835409</v>
      </c>
      <c r="AE116" s="30">
        <v>2218632</v>
      </c>
      <c r="AF116" s="30">
        <v>914554</v>
      </c>
      <c r="AG116" s="30">
        <v>0</v>
      </c>
      <c r="AH116" s="30">
        <v>19414837</v>
      </c>
      <c r="AI116" s="30">
        <v>286360</v>
      </c>
      <c r="AJ116" s="30">
        <v>19701197</v>
      </c>
      <c r="AK116" s="30">
        <v>1087181</v>
      </c>
      <c r="AL116" s="30">
        <v>937801</v>
      </c>
      <c r="AM116" s="30">
        <v>3009650</v>
      </c>
      <c r="AN116" s="30">
        <v>518148</v>
      </c>
      <c r="AO116" s="30">
        <v>690702</v>
      </c>
      <c r="AP116" s="30">
        <v>434627</v>
      </c>
      <c r="AQ116" s="30">
        <v>65145</v>
      </c>
      <c r="AR116" s="30">
        <v>52842</v>
      </c>
      <c r="AS116" s="30">
        <v>12103</v>
      </c>
      <c r="AT116" s="30">
        <v>41</v>
      </c>
      <c r="AU116" s="30" t="s">
        <v>329</v>
      </c>
      <c r="AW116" s="48">
        <f t="shared" si="72"/>
        <v>1643477</v>
      </c>
      <c r="AX116" s="49">
        <f t="shared" si="73"/>
        <v>1583598</v>
      </c>
      <c r="AY116" s="50">
        <f t="shared" si="74"/>
        <v>0.96356565987841636</v>
      </c>
      <c r="AZ116" s="12"/>
      <c r="BA116" s="48">
        <f t="shared" si="75"/>
        <v>65145</v>
      </c>
      <c r="BB116" s="48">
        <f t="shared" si="76"/>
        <v>1583598</v>
      </c>
      <c r="BC116" s="51">
        <f t="shared" si="77"/>
        <v>24.308818788855628</v>
      </c>
      <c r="BD116" s="12"/>
      <c r="BE116" s="52">
        <f t="shared" si="78"/>
        <v>65145</v>
      </c>
      <c r="BF116" s="48">
        <f t="shared" si="69"/>
        <v>2218632</v>
      </c>
      <c r="BG116" s="48">
        <f t="shared" si="69"/>
        <v>914554</v>
      </c>
      <c r="BH116" s="48">
        <f t="shared" si="69"/>
        <v>0</v>
      </c>
      <c r="BI116" s="48">
        <f t="shared" si="79"/>
        <v>3133186</v>
      </c>
      <c r="BJ116" s="51">
        <f t="shared" si="80"/>
        <v>48.095571417606877</v>
      </c>
      <c r="BK116" s="12"/>
      <c r="BL116" s="1">
        <f t="shared" si="81"/>
        <v>1208850</v>
      </c>
      <c r="BM116" s="53">
        <f t="shared" si="82"/>
        <v>1643477</v>
      </c>
      <c r="BN116" s="48">
        <f t="shared" si="70"/>
        <v>2218632</v>
      </c>
      <c r="BO116" s="48">
        <f t="shared" si="70"/>
        <v>914554</v>
      </c>
      <c r="BP116" s="48">
        <f t="shared" si="70"/>
        <v>0</v>
      </c>
      <c r="BQ116" s="48">
        <f t="shared" si="83"/>
        <v>3133186</v>
      </c>
      <c r="BR116" s="12">
        <f t="shared" si="84"/>
        <v>1643477</v>
      </c>
      <c r="BS116" s="54">
        <f t="shared" si="85"/>
        <v>1.9064373885366208</v>
      </c>
      <c r="BT116" s="12"/>
      <c r="BU116" s="48">
        <f t="shared" si="86"/>
        <v>1643477</v>
      </c>
      <c r="BV116" s="48">
        <f t="shared" si="87"/>
        <v>17676215</v>
      </c>
      <c r="BW116" s="54">
        <f t="shared" si="88"/>
        <v>10.755377166823752</v>
      </c>
      <c r="BX116" s="12"/>
      <c r="BY116" s="52">
        <f t="shared" si="89"/>
        <v>65145</v>
      </c>
      <c r="BZ116" s="48">
        <f t="shared" si="90"/>
        <v>17676215</v>
      </c>
      <c r="CA116" s="55">
        <f t="shared" si="91"/>
        <v>271.33648015964388</v>
      </c>
      <c r="CB116" s="12"/>
      <c r="CC116" s="48">
        <f t="shared" si="92"/>
        <v>65145</v>
      </c>
      <c r="CD116" s="48">
        <f t="shared" si="93"/>
        <v>35186008</v>
      </c>
      <c r="CE116" s="55">
        <f t="shared" si="94"/>
        <v>540.11832066927627</v>
      </c>
      <c r="CF116" s="12"/>
      <c r="CG116" s="48">
        <f t="shared" si="95"/>
        <v>1643477</v>
      </c>
      <c r="CH116" s="48">
        <f t="shared" si="96"/>
        <v>1208850</v>
      </c>
      <c r="CI116" s="48">
        <f t="shared" si="97"/>
        <v>35186008</v>
      </c>
      <c r="CJ116" s="55">
        <f t="shared" si="98"/>
        <v>21.409492192467557</v>
      </c>
      <c r="CK116" s="46"/>
      <c r="CL116" s="48">
        <f t="shared" si="71"/>
        <v>1643477</v>
      </c>
      <c r="CM116" s="48">
        <f t="shared" si="71"/>
        <v>1208850</v>
      </c>
      <c r="CN116" s="48">
        <f t="shared" si="99"/>
        <v>50515747</v>
      </c>
      <c r="CO116" s="55">
        <f t="shared" si="100"/>
        <v>30.737118316836803</v>
      </c>
    </row>
    <row r="117" spans="1:93" x14ac:dyDescent="0.2">
      <c r="A117" s="30" t="s">
        <v>68</v>
      </c>
      <c r="B117" s="30">
        <v>1012</v>
      </c>
      <c r="C117" s="30">
        <v>2006</v>
      </c>
      <c r="D117" s="30" t="s">
        <v>67</v>
      </c>
      <c r="E117" s="30">
        <v>578433</v>
      </c>
      <c r="F117" s="30" t="s">
        <v>317</v>
      </c>
      <c r="G117" s="30">
        <v>4713239</v>
      </c>
      <c r="H117" s="30">
        <v>21315303</v>
      </c>
      <c r="I117" s="30">
        <v>6486639</v>
      </c>
      <c r="J117" s="30">
        <v>14529617</v>
      </c>
      <c r="K117" s="30">
        <v>0</v>
      </c>
      <c r="L117" s="30">
        <v>0</v>
      </c>
      <c r="M117" s="30">
        <v>0</v>
      </c>
      <c r="N117" s="30">
        <v>0</v>
      </c>
      <c r="O117" s="30">
        <v>0</v>
      </c>
      <c r="P117" s="30">
        <v>0</v>
      </c>
      <c r="Q117" s="30">
        <v>4114433</v>
      </c>
      <c r="R117" s="30">
        <v>4548685</v>
      </c>
      <c r="S117" s="30">
        <v>357005</v>
      </c>
      <c r="T117" s="30">
        <v>56227686</v>
      </c>
      <c r="U117" s="30">
        <v>0</v>
      </c>
      <c r="V117" s="30">
        <v>25863988</v>
      </c>
      <c r="W117" s="30">
        <v>6843644</v>
      </c>
      <c r="X117" s="30">
        <v>32707632</v>
      </c>
      <c r="Y117" s="30">
        <v>8520102</v>
      </c>
      <c r="Z117" s="30">
        <v>105951</v>
      </c>
      <c r="AA117" s="30">
        <v>8626053</v>
      </c>
      <c r="AB117" s="30">
        <v>7257358</v>
      </c>
      <c r="AC117" s="30">
        <v>2748436</v>
      </c>
      <c r="AD117" s="30">
        <v>1964803</v>
      </c>
      <c r="AE117" s="30">
        <v>2011494</v>
      </c>
      <c r="AF117" s="30">
        <v>975922</v>
      </c>
      <c r="AG117" s="30">
        <v>0</v>
      </c>
      <c r="AH117" s="30">
        <v>20130365</v>
      </c>
      <c r="AI117" s="30">
        <v>220302</v>
      </c>
      <c r="AJ117" s="30">
        <v>20350667</v>
      </c>
      <c r="AK117" s="30">
        <v>1273880</v>
      </c>
      <c r="AL117" s="30">
        <v>1426354</v>
      </c>
      <c r="AM117" s="30">
        <v>3221841</v>
      </c>
      <c r="AN117" s="30">
        <v>499152</v>
      </c>
      <c r="AO117" s="30">
        <v>667220</v>
      </c>
      <c r="AP117" s="30">
        <v>433019</v>
      </c>
      <c r="AQ117" s="30">
        <v>64241</v>
      </c>
      <c r="AR117" s="30">
        <v>52143</v>
      </c>
      <c r="AS117" s="30">
        <v>11899</v>
      </c>
      <c r="AT117" s="30">
        <v>46</v>
      </c>
      <c r="AU117" s="30" t="s">
        <v>329</v>
      </c>
      <c r="AW117" s="48">
        <f t="shared" si="72"/>
        <v>1599391</v>
      </c>
      <c r="AX117" s="49">
        <f t="shared" si="73"/>
        <v>1368695</v>
      </c>
      <c r="AY117" s="50">
        <f t="shared" si="74"/>
        <v>0.85576009868756298</v>
      </c>
      <c r="AZ117" s="12"/>
      <c r="BA117" s="48">
        <f t="shared" si="75"/>
        <v>64241</v>
      </c>
      <c r="BB117" s="48">
        <f t="shared" si="76"/>
        <v>1368695</v>
      </c>
      <c r="BC117" s="51">
        <f t="shared" si="77"/>
        <v>21.305630360673092</v>
      </c>
      <c r="BD117" s="12"/>
      <c r="BE117" s="52">
        <f t="shared" si="78"/>
        <v>64241</v>
      </c>
      <c r="BF117" s="48">
        <f t="shared" si="69"/>
        <v>2011494</v>
      </c>
      <c r="BG117" s="48">
        <f t="shared" si="69"/>
        <v>975922</v>
      </c>
      <c r="BH117" s="48">
        <f t="shared" si="69"/>
        <v>0</v>
      </c>
      <c r="BI117" s="48">
        <f t="shared" si="79"/>
        <v>2987416</v>
      </c>
      <c r="BJ117" s="51">
        <f t="shared" si="80"/>
        <v>46.503261157204903</v>
      </c>
      <c r="BK117" s="12"/>
      <c r="BL117" s="1">
        <f t="shared" si="81"/>
        <v>1166372</v>
      </c>
      <c r="BM117" s="53">
        <f t="shared" si="82"/>
        <v>1599391</v>
      </c>
      <c r="BN117" s="48">
        <f t="shared" si="70"/>
        <v>2011494</v>
      </c>
      <c r="BO117" s="48">
        <f t="shared" si="70"/>
        <v>975922</v>
      </c>
      <c r="BP117" s="48">
        <f t="shared" si="70"/>
        <v>0</v>
      </c>
      <c r="BQ117" s="48">
        <f t="shared" si="83"/>
        <v>2987416</v>
      </c>
      <c r="BR117" s="12">
        <f t="shared" si="84"/>
        <v>1599391</v>
      </c>
      <c r="BS117" s="54">
        <f t="shared" si="85"/>
        <v>1.8678459488642865</v>
      </c>
      <c r="BT117" s="12"/>
      <c r="BU117" s="48">
        <f t="shared" si="86"/>
        <v>1599391</v>
      </c>
      <c r="BV117" s="48">
        <f t="shared" si="87"/>
        <v>17650433</v>
      </c>
      <c r="BW117" s="54">
        <f t="shared" si="88"/>
        <v>11.035721096342295</v>
      </c>
      <c r="BX117" s="12"/>
      <c r="BY117" s="52">
        <f t="shared" si="89"/>
        <v>64241</v>
      </c>
      <c r="BZ117" s="48">
        <f t="shared" si="90"/>
        <v>17650433</v>
      </c>
      <c r="CA117" s="55">
        <f t="shared" si="91"/>
        <v>274.75339736305477</v>
      </c>
      <c r="CB117" s="12"/>
      <c r="CC117" s="48">
        <f t="shared" si="92"/>
        <v>64241</v>
      </c>
      <c r="CD117" s="48">
        <f t="shared" si="93"/>
        <v>33977141</v>
      </c>
      <c r="CE117" s="55">
        <f t="shared" si="94"/>
        <v>528.90118460173414</v>
      </c>
      <c r="CF117" s="12"/>
      <c r="CG117" s="48">
        <f t="shared" si="95"/>
        <v>1599391</v>
      </c>
      <c r="CH117" s="48">
        <f t="shared" si="96"/>
        <v>1166372</v>
      </c>
      <c r="CI117" s="48">
        <f t="shared" si="97"/>
        <v>33977141</v>
      </c>
      <c r="CJ117" s="55">
        <f t="shared" si="98"/>
        <v>21.243799046011887</v>
      </c>
      <c r="CK117" s="46"/>
      <c r="CL117" s="48">
        <f t="shared" si="71"/>
        <v>1599391</v>
      </c>
      <c r="CM117" s="48">
        <f t="shared" si="71"/>
        <v>1166372</v>
      </c>
      <c r="CN117" s="48">
        <f t="shared" si="99"/>
        <v>48040723</v>
      </c>
      <c r="CO117" s="55">
        <f t="shared" si="100"/>
        <v>30.036884664225322</v>
      </c>
    </row>
    <row r="118" spans="1:93" x14ac:dyDescent="0.2">
      <c r="A118" s="30" t="s">
        <v>68</v>
      </c>
      <c r="B118" s="30">
        <v>1012</v>
      </c>
      <c r="C118" s="30">
        <v>2005</v>
      </c>
      <c r="D118" s="30" t="s">
        <v>67</v>
      </c>
      <c r="E118" s="30">
        <v>578433</v>
      </c>
      <c r="F118" s="30" t="s">
        <v>317</v>
      </c>
      <c r="G118" s="30">
        <v>4361033</v>
      </c>
      <c r="H118" s="30">
        <v>19520499</v>
      </c>
      <c r="I118" s="30">
        <v>5667633</v>
      </c>
      <c r="J118" s="30">
        <v>13622030</v>
      </c>
      <c r="K118" s="30">
        <v>0</v>
      </c>
      <c r="L118" s="30">
        <v>0</v>
      </c>
      <c r="M118" s="30">
        <v>0</v>
      </c>
      <c r="N118" s="30">
        <v>0</v>
      </c>
      <c r="O118" s="30">
        <v>0</v>
      </c>
      <c r="P118" s="30">
        <v>0</v>
      </c>
      <c r="Q118" s="30">
        <v>3228660</v>
      </c>
      <c r="R118" s="30">
        <v>3653595</v>
      </c>
      <c r="S118" s="30">
        <v>366635</v>
      </c>
      <c r="T118" s="30">
        <v>62983896</v>
      </c>
      <c r="U118" s="30">
        <v>0</v>
      </c>
      <c r="V118" s="30">
        <v>23174094</v>
      </c>
      <c r="W118" s="30">
        <v>6034268</v>
      </c>
      <c r="X118" s="30">
        <v>29208362</v>
      </c>
      <c r="Y118" s="30">
        <v>3996195</v>
      </c>
      <c r="Z118" s="30">
        <v>261238</v>
      </c>
      <c r="AA118" s="30">
        <v>4257433</v>
      </c>
      <c r="AB118" s="30">
        <v>2458614</v>
      </c>
      <c r="AC118" s="30">
        <v>2753850</v>
      </c>
      <c r="AD118" s="30">
        <v>1607183</v>
      </c>
      <c r="AE118" s="30">
        <v>1768059</v>
      </c>
      <c r="AF118" s="30">
        <v>893370</v>
      </c>
      <c r="AG118" s="30">
        <v>0</v>
      </c>
      <c r="AH118" s="30">
        <v>22360595</v>
      </c>
      <c r="AI118" s="30">
        <v>213453</v>
      </c>
      <c r="AJ118" s="30">
        <v>22574048</v>
      </c>
      <c r="AK118" s="30">
        <v>1125196</v>
      </c>
      <c r="AL118" s="30">
        <v>2901973</v>
      </c>
      <c r="AM118" s="30">
        <v>3071370</v>
      </c>
      <c r="AN118" s="30">
        <v>480054</v>
      </c>
      <c r="AO118" s="30">
        <v>655076</v>
      </c>
      <c r="AP118" s="30">
        <v>417628</v>
      </c>
      <c r="AQ118" s="30">
        <v>63191</v>
      </c>
      <c r="AR118" s="30">
        <v>51365</v>
      </c>
      <c r="AS118" s="30">
        <v>11630</v>
      </c>
      <c r="AT118" s="30">
        <v>44</v>
      </c>
      <c r="AU118" s="30" t="s">
        <v>329</v>
      </c>
      <c r="AW118" s="48">
        <f t="shared" si="72"/>
        <v>1552758</v>
      </c>
      <c r="AX118" s="49">
        <f t="shared" si="73"/>
        <v>1798819</v>
      </c>
      <c r="AY118" s="50">
        <f t="shared" si="74"/>
        <v>1.1584670631225213</v>
      </c>
      <c r="AZ118" s="12"/>
      <c r="BA118" s="48">
        <f t="shared" si="75"/>
        <v>63191</v>
      </c>
      <c r="BB118" s="48">
        <f t="shared" si="76"/>
        <v>1798819</v>
      </c>
      <c r="BC118" s="51">
        <f t="shared" si="77"/>
        <v>28.466379705970787</v>
      </c>
      <c r="BD118" s="12"/>
      <c r="BE118" s="52">
        <f t="shared" si="78"/>
        <v>63191</v>
      </c>
      <c r="BF118" s="48">
        <f t="shared" si="69"/>
        <v>1768059</v>
      </c>
      <c r="BG118" s="48">
        <f t="shared" si="69"/>
        <v>893370</v>
      </c>
      <c r="BH118" s="48">
        <f t="shared" si="69"/>
        <v>0</v>
      </c>
      <c r="BI118" s="48">
        <f t="shared" si="79"/>
        <v>2661429</v>
      </c>
      <c r="BJ118" s="51">
        <f t="shared" si="80"/>
        <v>42.117216059248946</v>
      </c>
      <c r="BK118" s="12"/>
      <c r="BL118" s="1">
        <f t="shared" si="81"/>
        <v>1135130</v>
      </c>
      <c r="BM118" s="53">
        <f t="shared" si="82"/>
        <v>1552758</v>
      </c>
      <c r="BN118" s="48">
        <f t="shared" si="70"/>
        <v>1768059</v>
      </c>
      <c r="BO118" s="48">
        <f t="shared" si="70"/>
        <v>893370</v>
      </c>
      <c r="BP118" s="48">
        <f t="shared" si="70"/>
        <v>0</v>
      </c>
      <c r="BQ118" s="48">
        <f t="shared" si="83"/>
        <v>2661429</v>
      </c>
      <c r="BR118" s="12">
        <f t="shared" si="84"/>
        <v>1552758</v>
      </c>
      <c r="BS118" s="54">
        <f t="shared" si="85"/>
        <v>1.7140011514994609</v>
      </c>
      <c r="BT118" s="12"/>
      <c r="BU118" s="48">
        <f t="shared" si="86"/>
        <v>1552758</v>
      </c>
      <c r="BV118" s="48">
        <f t="shared" si="87"/>
        <v>18546879</v>
      </c>
      <c r="BW118" s="54">
        <f t="shared" si="88"/>
        <v>11.94447492783808</v>
      </c>
      <c r="BX118" s="12"/>
      <c r="BY118" s="52">
        <f t="shared" si="89"/>
        <v>63191</v>
      </c>
      <c r="BZ118" s="48">
        <f t="shared" si="90"/>
        <v>18546879</v>
      </c>
      <c r="CA118" s="55">
        <f t="shared" si="91"/>
        <v>293.50507192479944</v>
      </c>
      <c r="CB118" s="12"/>
      <c r="CC118" s="48">
        <f t="shared" si="92"/>
        <v>63191</v>
      </c>
      <c r="CD118" s="48">
        <f t="shared" si="93"/>
        <v>29826774</v>
      </c>
      <c r="CE118" s="55">
        <f t="shared" si="94"/>
        <v>472.00984317386968</v>
      </c>
      <c r="CF118" s="12"/>
      <c r="CG118" s="48">
        <f t="shared" si="95"/>
        <v>1552758</v>
      </c>
      <c r="CH118" s="48">
        <f t="shared" si="96"/>
        <v>1135130</v>
      </c>
      <c r="CI118" s="48">
        <f t="shared" si="97"/>
        <v>29826774</v>
      </c>
      <c r="CJ118" s="55">
        <f t="shared" si="98"/>
        <v>19.208900549860314</v>
      </c>
      <c r="CK118" s="46"/>
      <c r="CL118" s="48">
        <f t="shared" si="71"/>
        <v>1552758</v>
      </c>
      <c r="CM118" s="48">
        <f t="shared" si="71"/>
        <v>1135130</v>
      </c>
      <c r="CN118" s="48">
        <f t="shared" si="99"/>
        <v>42184446</v>
      </c>
      <c r="CO118" s="55">
        <f t="shared" si="100"/>
        <v>27.16743111289718</v>
      </c>
    </row>
    <row r="119" spans="1:93" x14ac:dyDescent="0.2">
      <c r="A119" s="30" t="s">
        <v>69</v>
      </c>
      <c r="B119" s="30">
        <v>1019</v>
      </c>
      <c r="C119" s="30">
        <v>2014</v>
      </c>
      <c r="D119" s="30" t="s">
        <v>70</v>
      </c>
      <c r="E119" s="30">
        <v>445807</v>
      </c>
      <c r="F119" s="30" t="s">
        <v>317</v>
      </c>
      <c r="G119" s="30">
        <v>44142256</v>
      </c>
      <c r="H119" s="30">
        <v>0</v>
      </c>
      <c r="I119" s="30">
        <v>0</v>
      </c>
      <c r="J119" s="30">
        <v>0</v>
      </c>
      <c r="K119" s="30">
        <v>0</v>
      </c>
      <c r="L119" s="30">
        <v>0</v>
      </c>
      <c r="M119" s="30">
        <v>0</v>
      </c>
      <c r="N119" s="30">
        <v>0</v>
      </c>
      <c r="O119" s="30">
        <v>199172</v>
      </c>
      <c r="P119" s="30">
        <v>625012</v>
      </c>
      <c r="Q119" s="30">
        <v>73497</v>
      </c>
      <c r="R119" s="30">
        <v>121843</v>
      </c>
      <c r="S119" s="30">
        <v>134184</v>
      </c>
      <c r="T119" s="30">
        <v>232619340</v>
      </c>
      <c r="U119" s="30">
        <v>438400</v>
      </c>
      <c r="V119" s="30">
        <v>321015</v>
      </c>
      <c r="W119" s="30">
        <v>759196</v>
      </c>
      <c r="X119" s="30">
        <v>1080211</v>
      </c>
      <c r="Y119" s="30">
        <v>5947512</v>
      </c>
      <c r="Z119" s="30">
        <v>5100931</v>
      </c>
      <c r="AA119" s="30">
        <v>11048443</v>
      </c>
      <c r="AB119" s="30">
        <v>2190553</v>
      </c>
      <c r="AC119" s="30">
        <v>19640693</v>
      </c>
      <c r="AD119" s="30">
        <v>24501563</v>
      </c>
      <c r="AE119" s="30">
        <v>19690855</v>
      </c>
      <c r="AF119" s="30">
        <v>43954868</v>
      </c>
      <c r="AG119" s="30">
        <v>270401</v>
      </c>
      <c r="AH119" s="30">
        <v>81334339</v>
      </c>
      <c r="AI119" s="30">
        <v>1396738</v>
      </c>
      <c r="AJ119" s="30">
        <v>82731077</v>
      </c>
      <c r="AK119" s="30">
        <v>3319198</v>
      </c>
      <c r="AL119" s="30">
        <v>28158073</v>
      </c>
      <c r="AM119" s="30">
        <v>2623309</v>
      </c>
      <c r="AN119" s="30">
        <v>1684952</v>
      </c>
      <c r="AO119" s="30">
        <v>609204</v>
      </c>
      <c r="AP119" s="30">
        <v>81566</v>
      </c>
      <c r="AQ119" s="30">
        <v>247333</v>
      </c>
      <c r="AR119" s="30">
        <v>213187</v>
      </c>
      <c r="AS119" s="30">
        <v>30719</v>
      </c>
      <c r="AT119" s="30">
        <v>761</v>
      </c>
      <c r="AU119" s="30" t="s">
        <v>330</v>
      </c>
      <c r="AW119" s="48">
        <f t="shared" si="72"/>
        <v>2375722</v>
      </c>
      <c r="AX119" s="49">
        <f t="shared" si="73"/>
        <v>8857890</v>
      </c>
      <c r="AY119" s="50">
        <f t="shared" si="74"/>
        <v>3.7285044293903074</v>
      </c>
      <c r="AZ119" s="12"/>
      <c r="BA119" s="48">
        <f t="shared" si="75"/>
        <v>247333</v>
      </c>
      <c r="BB119" s="48">
        <f t="shared" si="76"/>
        <v>8857890</v>
      </c>
      <c r="BC119" s="51">
        <f t="shared" si="77"/>
        <v>35.813619694905249</v>
      </c>
      <c r="BD119" s="12"/>
      <c r="BE119" s="52">
        <f t="shared" si="78"/>
        <v>247333</v>
      </c>
      <c r="BF119" s="48">
        <f t="shared" si="69"/>
        <v>19690855</v>
      </c>
      <c r="BG119" s="48">
        <f t="shared" si="69"/>
        <v>43954868</v>
      </c>
      <c r="BH119" s="48">
        <f t="shared" si="69"/>
        <v>270401</v>
      </c>
      <c r="BI119" s="48">
        <f t="shared" si="79"/>
        <v>63916124</v>
      </c>
      <c r="BJ119" s="51">
        <f t="shared" si="80"/>
        <v>258.42133479964258</v>
      </c>
      <c r="BK119" s="12"/>
      <c r="BL119" s="1">
        <f t="shared" si="81"/>
        <v>2294156</v>
      </c>
      <c r="BM119" s="53">
        <f t="shared" si="82"/>
        <v>2375722</v>
      </c>
      <c r="BN119" s="48">
        <f t="shared" si="70"/>
        <v>19690855</v>
      </c>
      <c r="BO119" s="48">
        <f t="shared" si="70"/>
        <v>43954868</v>
      </c>
      <c r="BP119" s="48">
        <f t="shared" si="70"/>
        <v>270401</v>
      </c>
      <c r="BQ119" s="48">
        <f t="shared" si="83"/>
        <v>63916124</v>
      </c>
      <c r="BR119" s="12">
        <f t="shared" si="84"/>
        <v>2375722</v>
      </c>
      <c r="BS119" s="54">
        <f t="shared" si="85"/>
        <v>26.903873433002683</v>
      </c>
      <c r="BT119" s="12"/>
      <c r="BU119" s="48">
        <f t="shared" si="86"/>
        <v>2375722</v>
      </c>
      <c r="BV119" s="48">
        <f t="shared" si="87"/>
        <v>51253806</v>
      </c>
      <c r="BW119" s="54">
        <f t="shared" si="88"/>
        <v>21.573991401350831</v>
      </c>
      <c r="BX119" s="12"/>
      <c r="BY119" s="52">
        <f t="shared" si="89"/>
        <v>247333</v>
      </c>
      <c r="BZ119" s="48">
        <f t="shared" si="90"/>
        <v>51253806</v>
      </c>
      <c r="CA119" s="55">
        <f t="shared" si="91"/>
        <v>207.22591000796498</v>
      </c>
      <c r="CB119" s="12"/>
      <c r="CC119" s="48">
        <f t="shared" si="92"/>
        <v>247333</v>
      </c>
      <c r="CD119" s="48">
        <f t="shared" si="93"/>
        <v>170360629</v>
      </c>
      <c r="CE119" s="55">
        <f t="shared" si="94"/>
        <v>688.79053341042243</v>
      </c>
      <c r="CF119" s="12"/>
      <c r="CG119" s="48">
        <f t="shared" si="95"/>
        <v>2375722</v>
      </c>
      <c r="CH119" s="48">
        <f t="shared" si="96"/>
        <v>2294156</v>
      </c>
      <c r="CI119" s="48">
        <f t="shared" si="97"/>
        <v>170360629</v>
      </c>
      <c r="CJ119" s="55">
        <f t="shared" si="98"/>
        <v>71.708991624440912</v>
      </c>
      <c r="CK119" s="46"/>
      <c r="CL119" s="48">
        <f t="shared" si="71"/>
        <v>2375722</v>
      </c>
      <c r="CM119" s="48">
        <f t="shared" si="71"/>
        <v>2294156</v>
      </c>
      <c r="CN119" s="48">
        <f t="shared" si="99"/>
        <v>171367343</v>
      </c>
      <c r="CO119" s="55">
        <f t="shared" si="100"/>
        <v>72.13274238315762</v>
      </c>
    </row>
    <row r="120" spans="1:93" x14ac:dyDescent="0.2">
      <c r="A120" s="30" t="s">
        <v>69</v>
      </c>
      <c r="B120" s="30">
        <v>1019</v>
      </c>
      <c r="C120" s="30">
        <v>2013</v>
      </c>
      <c r="D120" s="30" t="s">
        <v>70</v>
      </c>
      <c r="E120" s="30">
        <v>445807</v>
      </c>
      <c r="F120" s="30" t="s">
        <v>317</v>
      </c>
      <c r="G120" s="30">
        <v>44376594</v>
      </c>
      <c r="H120" s="30">
        <v>0</v>
      </c>
      <c r="I120" s="30">
        <v>0</v>
      </c>
      <c r="J120" s="30">
        <v>0</v>
      </c>
      <c r="K120" s="30">
        <v>0</v>
      </c>
      <c r="L120" s="30">
        <v>0</v>
      </c>
      <c r="M120" s="30">
        <v>0</v>
      </c>
      <c r="N120" s="30">
        <v>0</v>
      </c>
      <c r="O120" s="30">
        <v>162259</v>
      </c>
      <c r="P120" s="30">
        <v>606244</v>
      </c>
      <c r="Q120" s="30">
        <v>85231</v>
      </c>
      <c r="R120" s="30">
        <v>113945</v>
      </c>
      <c r="S120" s="30">
        <v>117658</v>
      </c>
      <c r="T120" s="30">
        <v>185266915</v>
      </c>
      <c r="U120" s="30">
        <v>342309</v>
      </c>
      <c r="V120" s="30">
        <v>276204</v>
      </c>
      <c r="W120" s="30">
        <v>723902</v>
      </c>
      <c r="X120" s="30">
        <v>1000106</v>
      </c>
      <c r="Y120" s="30">
        <v>5853576</v>
      </c>
      <c r="Z120" s="30">
        <v>4152271</v>
      </c>
      <c r="AA120" s="30">
        <v>10005847</v>
      </c>
      <c r="AB120" s="30">
        <v>2190438</v>
      </c>
      <c r="AC120" s="30">
        <v>20172366</v>
      </c>
      <c r="AD120" s="30">
        <v>24204228</v>
      </c>
      <c r="AE120" s="30">
        <v>16189742</v>
      </c>
      <c r="AF120" s="30">
        <v>38801737</v>
      </c>
      <c r="AG120" s="30">
        <v>336303</v>
      </c>
      <c r="AH120" s="30">
        <v>84826231</v>
      </c>
      <c r="AI120" s="30">
        <v>1350816</v>
      </c>
      <c r="AJ120" s="30">
        <v>86177047</v>
      </c>
      <c r="AK120" s="30">
        <v>2744071</v>
      </c>
      <c r="AL120" s="30">
        <v>27985176</v>
      </c>
      <c r="AM120" s="30">
        <v>2761676</v>
      </c>
      <c r="AN120" s="30">
        <v>1760152</v>
      </c>
      <c r="AO120" s="30">
        <v>627135</v>
      </c>
      <c r="AP120" s="30">
        <v>101126</v>
      </c>
      <c r="AQ120" s="30">
        <v>252539</v>
      </c>
      <c r="AR120" s="30">
        <v>217524</v>
      </c>
      <c r="AS120" s="30">
        <v>31471</v>
      </c>
      <c r="AT120" s="30">
        <v>798</v>
      </c>
      <c r="AU120" s="30" t="s">
        <v>330</v>
      </c>
      <c r="AW120" s="48">
        <f t="shared" si="72"/>
        <v>2488413</v>
      </c>
      <c r="AX120" s="49">
        <f t="shared" si="73"/>
        <v>7815409</v>
      </c>
      <c r="AY120" s="50">
        <f t="shared" si="74"/>
        <v>3.1407202100294445</v>
      </c>
      <c r="AZ120" s="12"/>
      <c r="BA120" s="48">
        <f t="shared" si="75"/>
        <v>252539</v>
      </c>
      <c r="BB120" s="48">
        <f t="shared" si="76"/>
        <v>7815409</v>
      </c>
      <c r="BC120" s="51">
        <f t="shared" si="77"/>
        <v>30.947334867089836</v>
      </c>
      <c r="BD120" s="12"/>
      <c r="BE120" s="52">
        <f t="shared" si="78"/>
        <v>252539</v>
      </c>
      <c r="BF120" s="48">
        <f t="shared" si="69"/>
        <v>16189742</v>
      </c>
      <c r="BG120" s="48">
        <f t="shared" si="69"/>
        <v>38801737</v>
      </c>
      <c r="BH120" s="48">
        <f t="shared" si="69"/>
        <v>336303</v>
      </c>
      <c r="BI120" s="48">
        <f t="shared" si="79"/>
        <v>55327782</v>
      </c>
      <c r="BJ120" s="51">
        <f t="shared" si="80"/>
        <v>219.0860896732782</v>
      </c>
      <c r="BK120" s="12"/>
      <c r="BL120" s="1">
        <f t="shared" si="81"/>
        <v>2387287</v>
      </c>
      <c r="BM120" s="53">
        <f t="shared" si="82"/>
        <v>2488413</v>
      </c>
      <c r="BN120" s="48">
        <f t="shared" si="70"/>
        <v>16189742</v>
      </c>
      <c r="BO120" s="48">
        <f t="shared" si="70"/>
        <v>38801737</v>
      </c>
      <c r="BP120" s="48">
        <f t="shared" si="70"/>
        <v>336303</v>
      </c>
      <c r="BQ120" s="48">
        <f t="shared" si="83"/>
        <v>55327782</v>
      </c>
      <c r="BR120" s="12">
        <f t="shared" si="84"/>
        <v>2488413</v>
      </c>
      <c r="BS120" s="54">
        <f t="shared" si="85"/>
        <v>22.234163701925684</v>
      </c>
      <c r="BT120" s="12"/>
      <c r="BU120" s="48">
        <f t="shared" si="86"/>
        <v>2488413</v>
      </c>
      <c r="BV120" s="48">
        <f t="shared" si="87"/>
        <v>55447800</v>
      </c>
      <c r="BW120" s="54">
        <f t="shared" si="88"/>
        <v>22.282394441758662</v>
      </c>
      <c r="BX120" s="12"/>
      <c r="BY120" s="52">
        <f t="shared" si="89"/>
        <v>252539</v>
      </c>
      <c r="BZ120" s="48">
        <f t="shared" si="90"/>
        <v>55447800</v>
      </c>
      <c r="CA120" s="55">
        <f t="shared" si="91"/>
        <v>219.56133508091818</v>
      </c>
      <c r="CB120" s="12"/>
      <c r="CC120" s="48">
        <f t="shared" si="92"/>
        <v>252539</v>
      </c>
      <c r="CD120" s="48">
        <f t="shared" si="93"/>
        <v>165158023</v>
      </c>
      <c r="CE120" s="55">
        <f t="shared" si="94"/>
        <v>653.99016785526192</v>
      </c>
      <c r="CF120" s="12"/>
      <c r="CG120" s="48">
        <f t="shared" si="95"/>
        <v>2488413</v>
      </c>
      <c r="CH120" s="48">
        <f t="shared" si="96"/>
        <v>2387287</v>
      </c>
      <c r="CI120" s="48">
        <f t="shared" si="97"/>
        <v>165158023</v>
      </c>
      <c r="CJ120" s="55">
        <f t="shared" si="98"/>
        <v>66.370824698311736</v>
      </c>
      <c r="CK120" s="46"/>
      <c r="CL120" s="48">
        <f t="shared" si="71"/>
        <v>2488413</v>
      </c>
      <c r="CM120" s="48">
        <f t="shared" si="71"/>
        <v>2387287</v>
      </c>
      <c r="CN120" s="48">
        <f t="shared" si="99"/>
        <v>166072898</v>
      </c>
      <c r="CO120" s="55">
        <f t="shared" si="100"/>
        <v>66.738478701083778</v>
      </c>
    </row>
    <row r="121" spans="1:93" x14ac:dyDescent="0.2">
      <c r="A121" s="30" t="s">
        <v>69</v>
      </c>
      <c r="B121" s="30">
        <v>1019</v>
      </c>
      <c r="C121" s="30">
        <v>2012</v>
      </c>
      <c r="D121" s="30" t="s">
        <v>70</v>
      </c>
      <c r="E121" s="30">
        <v>445807</v>
      </c>
      <c r="F121" s="30" t="s">
        <v>317</v>
      </c>
      <c r="G121" s="30">
        <v>42830637</v>
      </c>
      <c r="H121" s="30">
        <v>0</v>
      </c>
      <c r="I121" s="30">
        <v>0</v>
      </c>
      <c r="J121" s="30">
        <v>0</v>
      </c>
      <c r="K121" s="30">
        <v>0</v>
      </c>
      <c r="L121" s="30">
        <v>0</v>
      </c>
      <c r="M121" s="30">
        <v>0</v>
      </c>
      <c r="N121" s="30">
        <v>0</v>
      </c>
      <c r="O121" s="30">
        <v>144530</v>
      </c>
      <c r="P121" s="30">
        <v>734524</v>
      </c>
      <c r="Q121" s="30">
        <v>15025</v>
      </c>
      <c r="R121" s="30">
        <v>28479</v>
      </c>
      <c r="S121" s="30">
        <v>79190</v>
      </c>
      <c r="T121" s="30">
        <v>175209446</v>
      </c>
      <c r="U121" s="30">
        <v>211612</v>
      </c>
      <c r="V121" s="30">
        <v>173009</v>
      </c>
      <c r="W121" s="30">
        <v>813714</v>
      </c>
      <c r="X121" s="30">
        <v>986723</v>
      </c>
      <c r="Y121" s="30">
        <v>6033574</v>
      </c>
      <c r="Z121" s="30">
        <v>5555338</v>
      </c>
      <c r="AA121" s="30">
        <v>11588912</v>
      </c>
      <c r="AB121" s="30">
        <v>2189391</v>
      </c>
      <c r="AC121" s="30">
        <v>21419966</v>
      </c>
      <c r="AD121" s="30">
        <v>21410671</v>
      </c>
      <c r="AE121" s="30">
        <v>17437926</v>
      </c>
      <c r="AF121" s="30">
        <v>32627975</v>
      </c>
      <c r="AG121" s="30">
        <v>326971</v>
      </c>
      <c r="AH121" s="30">
        <v>83598989</v>
      </c>
      <c r="AI121" s="30">
        <v>1222096</v>
      </c>
      <c r="AJ121" s="30">
        <v>84821085</v>
      </c>
      <c r="AK121" s="30">
        <v>3524039</v>
      </c>
      <c r="AL121" s="30">
        <v>29022391</v>
      </c>
      <c r="AM121" s="30">
        <v>2832630</v>
      </c>
      <c r="AN121" s="30">
        <v>1800613</v>
      </c>
      <c r="AO121" s="30">
        <v>669385</v>
      </c>
      <c r="AP121" s="30">
        <v>70479</v>
      </c>
      <c r="AQ121" s="30">
        <v>261585</v>
      </c>
      <c r="AR121" s="30">
        <v>225159</v>
      </c>
      <c r="AS121" s="30">
        <v>32756</v>
      </c>
      <c r="AT121" s="30">
        <v>788</v>
      </c>
      <c r="AU121" s="30" t="s">
        <v>330</v>
      </c>
      <c r="AW121" s="48">
        <f t="shared" si="72"/>
        <v>2540477</v>
      </c>
      <c r="AX121" s="49">
        <f t="shared" si="73"/>
        <v>9399521</v>
      </c>
      <c r="AY121" s="50">
        <f t="shared" si="74"/>
        <v>3.6999039944073493</v>
      </c>
      <c r="AZ121" s="12"/>
      <c r="BA121" s="48">
        <f t="shared" si="75"/>
        <v>261585</v>
      </c>
      <c r="BB121" s="48">
        <f t="shared" si="76"/>
        <v>9399521</v>
      </c>
      <c r="BC121" s="51">
        <f t="shared" si="77"/>
        <v>35.932951048416385</v>
      </c>
      <c r="BD121" s="12"/>
      <c r="BE121" s="52">
        <f t="shared" si="78"/>
        <v>261585</v>
      </c>
      <c r="BF121" s="48">
        <f t="shared" si="69"/>
        <v>17437926</v>
      </c>
      <c r="BG121" s="48">
        <f t="shared" si="69"/>
        <v>32627975</v>
      </c>
      <c r="BH121" s="48">
        <f t="shared" si="69"/>
        <v>326971</v>
      </c>
      <c r="BI121" s="48">
        <f t="shared" si="79"/>
        <v>50392872</v>
      </c>
      <c r="BJ121" s="51">
        <f t="shared" si="80"/>
        <v>192.64434887321519</v>
      </c>
      <c r="BK121" s="12"/>
      <c r="BL121" s="1">
        <f t="shared" si="81"/>
        <v>2469998</v>
      </c>
      <c r="BM121" s="53">
        <f t="shared" si="82"/>
        <v>2540477</v>
      </c>
      <c r="BN121" s="48">
        <f t="shared" si="70"/>
        <v>17437926</v>
      </c>
      <c r="BO121" s="48">
        <f t="shared" si="70"/>
        <v>32627975</v>
      </c>
      <c r="BP121" s="48">
        <f t="shared" si="70"/>
        <v>326971</v>
      </c>
      <c r="BQ121" s="48">
        <f t="shared" si="83"/>
        <v>50392872</v>
      </c>
      <c r="BR121" s="12">
        <f t="shared" si="84"/>
        <v>2540477</v>
      </c>
      <c r="BS121" s="54">
        <f t="shared" si="85"/>
        <v>19.835988280940942</v>
      </c>
      <c r="BT121" s="12"/>
      <c r="BU121" s="48">
        <f t="shared" si="86"/>
        <v>2540477</v>
      </c>
      <c r="BV121" s="48">
        <f t="shared" si="87"/>
        <v>52274655</v>
      </c>
      <c r="BW121" s="54">
        <f t="shared" si="88"/>
        <v>20.576708625978508</v>
      </c>
      <c r="BX121" s="12"/>
      <c r="BY121" s="52">
        <f t="shared" si="89"/>
        <v>261585</v>
      </c>
      <c r="BZ121" s="48">
        <f t="shared" si="90"/>
        <v>52274655</v>
      </c>
      <c r="CA121" s="55">
        <f t="shared" si="91"/>
        <v>199.83812145191811</v>
      </c>
      <c r="CB121" s="12"/>
      <c r="CC121" s="48">
        <f t="shared" si="92"/>
        <v>261585</v>
      </c>
      <c r="CD121" s="48">
        <f t="shared" si="93"/>
        <v>157087076</v>
      </c>
      <c r="CE121" s="55">
        <f t="shared" si="94"/>
        <v>600.520198023587</v>
      </c>
      <c r="CF121" s="12"/>
      <c r="CG121" s="48">
        <f t="shared" si="95"/>
        <v>2540477</v>
      </c>
      <c r="CH121" s="48">
        <f t="shared" si="96"/>
        <v>2469998</v>
      </c>
      <c r="CI121" s="48">
        <f t="shared" si="97"/>
        <v>157087076</v>
      </c>
      <c r="CJ121" s="55">
        <f t="shared" si="98"/>
        <v>61.833693436311371</v>
      </c>
      <c r="CK121" s="46"/>
      <c r="CL121" s="48">
        <f t="shared" si="71"/>
        <v>2540477</v>
      </c>
      <c r="CM121" s="48">
        <f t="shared" si="71"/>
        <v>2469998</v>
      </c>
      <c r="CN121" s="48">
        <f t="shared" si="99"/>
        <v>158058774</v>
      </c>
      <c r="CO121" s="55">
        <f t="shared" si="100"/>
        <v>62.216179874881767</v>
      </c>
    </row>
    <row r="122" spans="1:93" x14ac:dyDescent="0.2">
      <c r="A122" s="30" t="s">
        <v>69</v>
      </c>
      <c r="B122" s="30">
        <v>1019</v>
      </c>
      <c r="C122" s="30">
        <v>2011</v>
      </c>
      <c r="D122" s="30" t="s">
        <v>70</v>
      </c>
      <c r="E122" s="30">
        <v>445807</v>
      </c>
      <c r="F122" s="30" t="s">
        <v>317</v>
      </c>
      <c r="G122" s="30">
        <v>49148833</v>
      </c>
      <c r="H122" s="30">
        <v>0</v>
      </c>
      <c r="I122" s="30">
        <v>0</v>
      </c>
      <c r="J122" s="30">
        <v>0</v>
      </c>
      <c r="K122" s="30">
        <v>0</v>
      </c>
      <c r="L122" s="30">
        <v>0</v>
      </c>
      <c r="M122" s="30">
        <v>0</v>
      </c>
      <c r="N122" s="30">
        <v>0</v>
      </c>
      <c r="O122" s="30">
        <v>162041</v>
      </c>
      <c r="P122" s="30">
        <v>410947</v>
      </c>
      <c r="Q122" s="30">
        <v>374291</v>
      </c>
      <c r="R122" s="30">
        <v>409260</v>
      </c>
      <c r="S122" s="30">
        <v>173701</v>
      </c>
      <c r="T122" s="30">
        <v>205241851</v>
      </c>
      <c r="U122" s="30">
        <v>172256</v>
      </c>
      <c r="V122" s="30">
        <v>571301</v>
      </c>
      <c r="W122" s="30">
        <v>584648</v>
      </c>
      <c r="X122" s="30">
        <v>1155949</v>
      </c>
      <c r="Y122" s="30">
        <v>5594623</v>
      </c>
      <c r="Z122" s="30">
        <v>2907814</v>
      </c>
      <c r="AA122" s="30">
        <v>8502437</v>
      </c>
      <c r="AB122" s="30">
        <v>2189577</v>
      </c>
      <c r="AC122" s="30">
        <v>25817448</v>
      </c>
      <c r="AD122" s="30">
        <v>23331385</v>
      </c>
      <c r="AE122" s="30">
        <v>18247962</v>
      </c>
      <c r="AF122" s="30">
        <v>37803404</v>
      </c>
      <c r="AG122" s="30">
        <v>348067</v>
      </c>
      <c r="AH122" s="30">
        <v>78239766</v>
      </c>
      <c r="AI122" s="30">
        <v>1095516</v>
      </c>
      <c r="AJ122" s="30">
        <v>79335282</v>
      </c>
      <c r="AK122" s="30">
        <v>3040111</v>
      </c>
      <c r="AL122" s="30">
        <v>32418131</v>
      </c>
      <c r="AM122" s="30">
        <v>3151780</v>
      </c>
      <c r="AN122" s="30">
        <v>1944957</v>
      </c>
      <c r="AO122" s="30">
        <v>791998</v>
      </c>
      <c r="AP122" s="30">
        <v>91711</v>
      </c>
      <c r="AQ122" s="30">
        <v>274152</v>
      </c>
      <c r="AR122" s="30">
        <v>235742</v>
      </c>
      <c r="AS122" s="30">
        <v>34471</v>
      </c>
      <c r="AT122" s="30">
        <v>833</v>
      </c>
      <c r="AU122" s="30" t="s">
        <v>330</v>
      </c>
      <c r="AW122" s="48">
        <f t="shared" si="72"/>
        <v>2828666</v>
      </c>
      <c r="AX122" s="49">
        <f t="shared" si="73"/>
        <v>6312860</v>
      </c>
      <c r="AY122" s="50">
        <f t="shared" si="74"/>
        <v>2.2317445750046137</v>
      </c>
      <c r="AZ122" s="12"/>
      <c r="BA122" s="48">
        <f t="shared" si="75"/>
        <v>274152</v>
      </c>
      <c r="BB122" s="48">
        <f t="shared" si="76"/>
        <v>6312860</v>
      </c>
      <c r="BC122" s="51">
        <f t="shared" si="77"/>
        <v>23.026861011409729</v>
      </c>
      <c r="BD122" s="12"/>
      <c r="BE122" s="52">
        <f t="shared" si="78"/>
        <v>274152</v>
      </c>
      <c r="BF122" s="48">
        <f t="shared" si="69"/>
        <v>18247962</v>
      </c>
      <c r="BG122" s="48">
        <f t="shared" si="69"/>
        <v>37803404</v>
      </c>
      <c r="BH122" s="48">
        <f t="shared" si="69"/>
        <v>348067</v>
      </c>
      <c r="BI122" s="48">
        <f t="shared" si="79"/>
        <v>56399433</v>
      </c>
      <c r="BJ122" s="51">
        <f t="shared" si="80"/>
        <v>205.72322288365578</v>
      </c>
      <c r="BK122" s="12"/>
      <c r="BL122" s="1">
        <f t="shared" si="81"/>
        <v>2736955</v>
      </c>
      <c r="BM122" s="53">
        <f t="shared" si="82"/>
        <v>2828666</v>
      </c>
      <c r="BN122" s="48">
        <f t="shared" si="70"/>
        <v>18247962</v>
      </c>
      <c r="BO122" s="48">
        <f t="shared" si="70"/>
        <v>37803404</v>
      </c>
      <c r="BP122" s="48">
        <f t="shared" si="70"/>
        <v>348067</v>
      </c>
      <c r="BQ122" s="48">
        <f t="shared" si="83"/>
        <v>56399433</v>
      </c>
      <c r="BR122" s="12">
        <f t="shared" si="84"/>
        <v>2828666</v>
      </c>
      <c r="BS122" s="54">
        <f t="shared" si="85"/>
        <v>19.938526853294096</v>
      </c>
      <c r="BT122" s="12"/>
      <c r="BU122" s="48">
        <f t="shared" si="86"/>
        <v>2828666</v>
      </c>
      <c r="BV122" s="48">
        <f t="shared" si="87"/>
        <v>43877040</v>
      </c>
      <c r="BW122" s="54">
        <f t="shared" si="88"/>
        <v>15.511566229452328</v>
      </c>
      <c r="BX122" s="12"/>
      <c r="BY122" s="52">
        <f t="shared" si="89"/>
        <v>274152</v>
      </c>
      <c r="BZ122" s="48">
        <f t="shared" si="90"/>
        <v>43877040</v>
      </c>
      <c r="CA122" s="55">
        <f t="shared" si="91"/>
        <v>160.04639761883919</v>
      </c>
      <c r="CB122" s="12"/>
      <c r="CC122" s="48">
        <f t="shared" si="92"/>
        <v>274152</v>
      </c>
      <c r="CD122" s="48">
        <f t="shared" si="93"/>
        <v>157927743</v>
      </c>
      <c r="CE122" s="55">
        <f t="shared" si="94"/>
        <v>576.05905847850829</v>
      </c>
      <c r="CF122" s="12"/>
      <c r="CG122" s="48">
        <f t="shared" si="95"/>
        <v>2828666</v>
      </c>
      <c r="CH122" s="48">
        <f t="shared" si="96"/>
        <v>2736955</v>
      </c>
      <c r="CI122" s="48">
        <f t="shared" si="97"/>
        <v>157927743</v>
      </c>
      <c r="CJ122" s="55">
        <f t="shared" si="98"/>
        <v>55.831173775907089</v>
      </c>
      <c r="CK122" s="46"/>
      <c r="CL122" s="48">
        <f t="shared" si="71"/>
        <v>2828666</v>
      </c>
      <c r="CM122" s="48">
        <f t="shared" si="71"/>
        <v>2736955</v>
      </c>
      <c r="CN122" s="48">
        <f t="shared" si="99"/>
        <v>158709401</v>
      </c>
      <c r="CO122" s="55">
        <f t="shared" si="100"/>
        <v>56.107508274218304</v>
      </c>
    </row>
    <row r="123" spans="1:93" x14ac:dyDescent="0.2">
      <c r="A123" s="30" t="s">
        <v>69</v>
      </c>
      <c r="B123" s="30">
        <v>1019</v>
      </c>
      <c r="C123" s="30">
        <v>2010</v>
      </c>
      <c r="D123" s="30" t="s">
        <v>70</v>
      </c>
      <c r="E123" s="30">
        <v>445807</v>
      </c>
      <c r="F123" s="30" t="s">
        <v>317</v>
      </c>
      <c r="G123" s="30">
        <v>41694646</v>
      </c>
      <c r="H123" s="30">
        <v>0</v>
      </c>
      <c r="I123" s="30">
        <v>0</v>
      </c>
      <c r="J123" s="30">
        <v>0</v>
      </c>
      <c r="K123" s="30">
        <v>0</v>
      </c>
      <c r="L123" s="30">
        <v>0</v>
      </c>
      <c r="M123" s="30">
        <v>0</v>
      </c>
      <c r="N123" s="30">
        <v>0</v>
      </c>
      <c r="O123" s="30">
        <v>165622</v>
      </c>
      <c r="P123" s="30">
        <v>659427</v>
      </c>
      <c r="Q123" s="30">
        <v>65313</v>
      </c>
      <c r="R123" s="30">
        <v>79115</v>
      </c>
      <c r="S123" s="30">
        <v>148334</v>
      </c>
      <c r="T123" s="30">
        <v>245647413</v>
      </c>
      <c r="U123" s="30">
        <v>189446</v>
      </c>
      <c r="V123" s="30">
        <v>244737</v>
      </c>
      <c r="W123" s="30">
        <v>807761</v>
      </c>
      <c r="X123" s="30">
        <v>1052498</v>
      </c>
      <c r="Y123" s="30">
        <v>5518718</v>
      </c>
      <c r="Z123" s="30">
        <v>3840682</v>
      </c>
      <c r="AA123" s="30">
        <v>9359400</v>
      </c>
      <c r="AB123" s="30">
        <v>2190370</v>
      </c>
      <c r="AC123" s="30">
        <v>19250994</v>
      </c>
      <c r="AD123" s="30">
        <v>22443652</v>
      </c>
      <c r="AE123" s="30">
        <v>16009134</v>
      </c>
      <c r="AF123" s="30">
        <v>27223121</v>
      </c>
      <c r="AG123" s="30">
        <v>351964</v>
      </c>
      <c r="AH123" s="30">
        <v>87556366</v>
      </c>
      <c r="AI123" s="30">
        <v>1261268</v>
      </c>
      <c r="AJ123" s="30">
        <v>88817634</v>
      </c>
      <c r="AK123" s="30">
        <v>3142879</v>
      </c>
      <c r="AL123" s="30">
        <v>34365838</v>
      </c>
      <c r="AM123" s="30">
        <v>3309295</v>
      </c>
      <c r="AN123" s="30">
        <v>1958837</v>
      </c>
      <c r="AO123" s="30">
        <v>899202</v>
      </c>
      <c r="AP123" s="30">
        <v>94329</v>
      </c>
      <c r="AQ123" s="30">
        <v>277980</v>
      </c>
      <c r="AR123" s="30">
        <v>237920</v>
      </c>
      <c r="AS123" s="30">
        <v>35858</v>
      </c>
      <c r="AT123" s="30">
        <v>863</v>
      </c>
      <c r="AU123" s="30" t="s">
        <v>330</v>
      </c>
      <c r="AW123" s="48">
        <f t="shared" si="72"/>
        <v>2952368</v>
      </c>
      <c r="AX123" s="49">
        <f t="shared" si="73"/>
        <v>7169030</v>
      </c>
      <c r="AY123" s="50">
        <f t="shared" si="74"/>
        <v>2.428230491591834</v>
      </c>
      <c r="AZ123" s="12"/>
      <c r="BA123" s="48">
        <f t="shared" si="75"/>
        <v>277980</v>
      </c>
      <c r="BB123" s="48">
        <f t="shared" si="76"/>
        <v>7169030</v>
      </c>
      <c r="BC123" s="51">
        <f t="shared" si="77"/>
        <v>25.789733074321894</v>
      </c>
      <c r="BD123" s="12"/>
      <c r="BE123" s="52">
        <f t="shared" si="78"/>
        <v>277980</v>
      </c>
      <c r="BF123" s="48">
        <f t="shared" si="69"/>
        <v>16009134</v>
      </c>
      <c r="BG123" s="48">
        <f t="shared" si="69"/>
        <v>27223121</v>
      </c>
      <c r="BH123" s="48">
        <f t="shared" si="69"/>
        <v>351964</v>
      </c>
      <c r="BI123" s="48">
        <f t="shared" si="79"/>
        <v>43584219</v>
      </c>
      <c r="BJ123" s="51">
        <f t="shared" si="80"/>
        <v>156.78904597453055</v>
      </c>
      <c r="BK123" s="12"/>
      <c r="BL123" s="1">
        <f t="shared" si="81"/>
        <v>2858039</v>
      </c>
      <c r="BM123" s="53">
        <f t="shared" si="82"/>
        <v>2952368</v>
      </c>
      <c r="BN123" s="48">
        <f t="shared" si="70"/>
        <v>16009134</v>
      </c>
      <c r="BO123" s="48">
        <f t="shared" si="70"/>
        <v>27223121</v>
      </c>
      <c r="BP123" s="48">
        <f t="shared" si="70"/>
        <v>351964</v>
      </c>
      <c r="BQ123" s="48">
        <f t="shared" si="83"/>
        <v>43584219</v>
      </c>
      <c r="BR123" s="12">
        <f t="shared" si="84"/>
        <v>2952368</v>
      </c>
      <c r="BS123" s="54">
        <f t="shared" si="85"/>
        <v>14.76246152241184</v>
      </c>
      <c r="BT123" s="12"/>
      <c r="BU123" s="48">
        <f t="shared" si="86"/>
        <v>2952368</v>
      </c>
      <c r="BV123" s="48">
        <f t="shared" si="87"/>
        <v>51308917</v>
      </c>
      <c r="BW123" s="54">
        <f t="shared" si="88"/>
        <v>17.378902968735606</v>
      </c>
      <c r="BX123" s="12"/>
      <c r="BY123" s="52">
        <f t="shared" si="89"/>
        <v>277980</v>
      </c>
      <c r="BZ123" s="48">
        <f t="shared" si="90"/>
        <v>51308917</v>
      </c>
      <c r="CA123" s="55">
        <f t="shared" si="91"/>
        <v>184.57772861356932</v>
      </c>
      <c r="CB123" s="12"/>
      <c r="CC123" s="48">
        <f t="shared" si="92"/>
        <v>277980</v>
      </c>
      <c r="CD123" s="48">
        <f t="shared" si="93"/>
        <v>145947182</v>
      </c>
      <c r="CE123" s="55">
        <f t="shared" si="94"/>
        <v>525.02763508166061</v>
      </c>
      <c r="CF123" s="12"/>
      <c r="CG123" s="48">
        <f t="shared" si="95"/>
        <v>2952368</v>
      </c>
      <c r="CH123" s="48">
        <f t="shared" si="96"/>
        <v>2858039</v>
      </c>
      <c r="CI123" s="48">
        <f t="shared" si="97"/>
        <v>145947182</v>
      </c>
      <c r="CJ123" s="55">
        <f t="shared" si="98"/>
        <v>49.433939806961732</v>
      </c>
      <c r="CK123" s="46"/>
      <c r="CL123" s="48">
        <f t="shared" si="71"/>
        <v>2952368</v>
      </c>
      <c r="CM123" s="48">
        <f t="shared" si="71"/>
        <v>2858039</v>
      </c>
      <c r="CN123" s="48">
        <f t="shared" si="99"/>
        <v>146934367</v>
      </c>
      <c r="CO123" s="55">
        <f t="shared" si="100"/>
        <v>49.768310386781053</v>
      </c>
    </row>
    <row r="124" spans="1:93" x14ac:dyDescent="0.2">
      <c r="A124" s="30" t="s">
        <v>69</v>
      </c>
      <c r="B124" s="30">
        <v>1019</v>
      </c>
      <c r="C124" s="30">
        <v>2009</v>
      </c>
      <c r="D124" s="30" t="s">
        <v>70</v>
      </c>
      <c r="E124" s="30">
        <v>445807</v>
      </c>
      <c r="F124" s="30" t="s">
        <v>317</v>
      </c>
      <c r="G124" s="30">
        <v>35503660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0</v>
      </c>
      <c r="O124" s="30">
        <v>176283</v>
      </c>
      <c r="P124" s="30">
        <v>445063</v>
      </c>
      <c r="Q124" s="30">
        <v>46415</v>
      </c>
      <c r="R124" s="30">
        <v>58069</v>
      </c>
      <c r="S124" s="30">
        <v>38085</v>
      </c>
      <c r="T124" s="30">
        <v>260646015</v>
      </c>
      <c r="U124" s="30">
        <v>203202</v>
      </c>
      <c r="V124" s="30">
        <v>234352</v>
      </c>
      <c r="W124" s="30">
        <v>483148</v>
      </c>
      <c r="X124" s="30">
        <v>717500</v>
      </c>
      <c r="Y124" s="30">
        <v>5588419</v>
      </c>
      <c r="Z124" s="30">
        <v>4650940</v>
      </c>
      <c r="AA124" s="30">
        <v>10239359</v>
      </c>
      <c r="AB124" s="30">
        <v>2190872</v>
      </c>
      <c r="AC124" s="30">
        <v>15295062</v>
      </c>
      <c r="AD124" s="30">
        <v>20208598</v>
      </c>
      <c r="AE124" s="30">
        <v>18287381</v>
      </c>
      <c r="AF124" s="30">
        <v>24038683</v>
      </c>
      <c r="AG124" s="30">
        <v>304342</v>
      </c>
      <c r="AH124" s="30">
        <v>68801398</v>
      </c>
      <c r="AI124" s="30">
        <v>1183472</v>
      </c>
      <c r="AJ124" s="30">
        <v>69984870</v>
      </c>
      <c r="AK124" s="30">
        <v>2535724</v>
      </c>
      <c r="AL124" s="30">
        <v>28917048</v>
      </c>
      <c r="AM124" s="30">
        <v>3418679</v>
      </c>
      <c r="AN124" s="30">
        <v>1916310</v>
      </c>
      <c r="AO124" s="30">
        <v>980404</v>
      </c>
      <c r="AP124" s="30">
        <v>104754</v>
      </c>
      <c r="AQ124" s="30">
        <v>282069</v>
      </c>
      <c r="AR124" s="30">
        <v>240551</v>
      </c>
      <c r="AS124" s="30">
        <v>37139</v>
      </c>
      <c r="AT124" s="30">
        <v>904</v>
      </c>
      <c r="AU124" s="30" t="s">
        <v>330</v>
      </c>
      <c r="AW124" s="48">
        <f t="shared" si="72"/>
        <v>3001468</v>
      </c>
      <c r="AX124" s="49">
        <f t="shared" si="73"/>
        <v>8048487</v>
      </c>
      <c r="AY124" s="50">
        <f t="shared" si="74"/>
        <v>2.6815168444241286</v>
      </c>
      <c r="AZ124" s="12"/>
      <c r="BA124" s="48">
        <f t="shared" si="75"/>
        <v>282069</v>
      </c>
      <c r="BB124" s="48">
        <f t="shared" si="76"/>
        <v>8048487</v>
      </c>
      <c r="BC124" s="51">
        <f t="shared" si="77"/>
        <v>28.533752379736875</v>
      </c>
      <c r="BD124" s="12"/>
      <c r="BE124" s="52">
        <f t="shared" si="78"/>
        <v>282069</v>
      </c>
      <c r="BF124" s="48">
        <f t="shared" si="69"/>
        <v>18287381</v>
      </c>
      <c r="BG124" s="48">
        <f t="shared" si="69"/>
        <v>24038683</v>
      </c>
      <c r="BH124" s="48">
        <f t="shared" si="69"/>
        <v>304342</v>
      </c>
      <c r="BI124" s="48">
        <f t="shared" si="79"/>
        <v>42630406</v>
      </c>
      <c r="BJ124" s="51">
        <f t="shared" si="80"/>
        <v>151.13467272192264</v>
      </c>
      <c r="BK124" s="12"/>
      <c r="BL124" s="1">
        <f t="shared" si="81"/>
        <v>2896714</v>
      </c>
      <c r="BM124" s="53">
        <f t="shared" si="82"/>
        <v>3001468</v>
      </c>
      <c r="BN124" s="48">
        <f t="shared" si="70"/>
        <v>18287381</v>
      </c>
      <c r="BO124" s="48">
        <f t="shared" si="70"/>
        <v>24038683</v>
      </c>
      <c r="BP124" s="48">
        <f t="shared" si="70"/>
        <v>304342</v>
      </c>
      <c r="BQ124" s="48">
        <f t="shared" si="83"/>
        <v>42630406</v>
      </c>
      <c r="BR124" s="12">
        <f t="shared" si="84"/>
        <v>3001468</v>
      </c>
      <c r="BS124" s="54">
        <f t="shared" si="85"/>
        <v>14.20318524135523</v>
      </c>
      <c r="BT124" s="12"/>
      <c r="BU124" s="48">
        <f t="shared" si="86"/>
        <v>3001468</v>
      </c>
      <c r="BV124" s="48">
        <f t="shared" si="87"/>
        <v>38532098</v>
      </c>
      <c r="BW124" s="54">
        <f t="shared" si="88"/>
        <v>12.83775072731077</v>
      </c>
      <c r="BX124" s="12"/>
      <c r="BY124" s="52">
        <f t="shared" si="89"/>
        <v>282069</v>
      </c>
      <c r="BZ124" s="48">
        <f t="shared" si="90"/>
        <v>38532098</v>
      </c>
      <c r="CA124" s="55">
        <f t="shared" si="91"/>
        <v>136.60522070840824</v>
      </c>
      <c r="CB124" s="12"/>
      <c r="CC124" s="48">
        <f t="shared" si="92"/>
        <v>282069</v>
      </c>
      <c r="CD124" s="48">
        <f t="shared" si="93"/>
        <v>126905523</v>
      </c>
      <c r="CE124" s="55">
        <f t="shared" si="94"/>
        <v>449.9095008668092</v>
      </c>
      <c r="CF124" s="12"/>
      <c r="CG124" s="48">
        <f t="shared" si="95"/>
        <v>3001468</v>
      </c>
      <c r="CH124" s="48">
        <f t="shared" si="96"/>
        <v>2896714</v>
      </c>
      <c r="CI124" s="48">
        <f t="shared" si="97"/>
        <v>126905523</v>
      </c>
      <c r="CJ124" s="55">
        <f t="shared" si="98"/>
        <v>42.281151423236899</v>
      </c>
      <c r="CK124" s="46"/>
      <c r="CL124" s="48">
        <f t="shared" si="71"/>
        <v>3001468</v>
      </c>
      <c r="CM124" s="48">
        <f t="shared" si="71"/>
        <v>2896714</v>
      </c>
      <c r="CN124" s="48">
        <f t="shared" si="99"/>
        <v>127576608</v>
      </c>
      <c r="CO124" s="55">
        <f t="shared" si="100"/>
        <v>42.504737015353818</v>
      </c>
    </row>
    <row r="125" spans="1:93" x14ac:dyDescent="0.2">
      <c r="A125" s="30" t="s">
        <v>69</v>
      </c>
      <c r="B125" s="30">
        <v>1019</v>
      </c>
      <c r="C125" s="30">
        <v>2008</v>
      </c>
      <c r="D125" s="30" t="s">
        <v>70</v>
      </c>
      <c r="E125" s="30">
        <v>445807</v>
      </c>
      <c r="F125" s="30" t="s">
        <v>317</v>
      </c>
      <c r="G125" s="30">
        <v>35735877</v>
      </c>
      <c r="H125" s="30">
        <v>0</v>
      </c>
      <c r="I125" s="30">
        <v>0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30">
        <v>155363</v>
      </c>
      <c r="P125" s="30">
        <v>239225</v>
      </c>
      <c r="Q125" s="30">
        <v>69485</v>
      </c>
      <c r="R125" s="30">
        <v>89659</v>
      </c>
      <c r="S125" s="30">
        <v>36490</v>
      </c>
      <c r="T125" s="30">
        <v>365280414</v>
      </c>
      <c r="U125" s="30">
        <v>189681</v>
      </c>
      <c r="V125" s="30">
        <v>245022</v>
      </c>
      <c r="W125" s="30">
        <v>275715</v>
      </c>
      <c r="X125" s="30">
        <v>520737</v>
      </c>
      <c r="Y125" s="30">
        <v>5372291</v>
      </c>
      <c r="Z125" s="30">
        <v>4431664</v>
      </c>
      <c r="AA125" s="30">
        <v>9803955</v>
      </c>
      <c r="AB125" s="30">
        <v>2196874</v>
      </c>
      <c r="AC125" s="30">
        <v>17211234</v>
      </c>
      <c r="AD125" s="30">
        <v>18524643</v>
      </c>
      <c r="AE125" s="30">
        <v>17257307</v>
      </c>
      <c r="AF125" s="30">
        <v>14539511</v>
      </c>
      <c r="AG125" s="30">
        <v>303320</v>
      </c>
      <c r="AH125" s="30">
        <v>57356498</v>
      </c>
      <c r="AI125" s="30">
        <v>1003387</v>
      </c>
      <c r="AJ125" s="30">
        <v>58359885</v>
      </c>
      <c r="AK125" s="30">
        <v>2359507</v>
      </c>
      <c r="AL125" s="30">
        <v>23649061</v>
      </c>
      <c r="AM125" s="30">
        <v>3873641</v>
      </c>
      <c r="AN125" s="30">
        <v>2003545</v>
      </c>
      <c r="AO125" s="30">
        <v>1181018</v>
      </c>
      <c r="AP125" s="30">
        <v>147781</v>
      </c>
      <c r="AQ125" s="30">
        <v>288257</v>
      </c>
      <c r="AR125" s="30">
        <v>244470</v>
      </c>
      <c r="AS125" s="30">
        <v>39057</v>
      </c>
      <c r="AT125" s="30">
        <v>1026</v>
      </c>
      <c r="AU125" s="30" t="s">
        <v>330</v>
      </c>
      <c r="AW125" s="48">
        <f t="shared" si="72"/>
        <v>3332344</v>
      </c>
      <c r="AX125" s="49">
        <f t="shared" si="73"/>
        <v>7607081</v>
      </c>
      <c r="AY125" s="50">
        <f t="shared" si="74"/>
        <v>2.2828018355848014</v>
      </c>
      <c r="AZ125" s="12"/>
      <c r="BA125" s="48">
        <f t="shared" si="75"/>
        <v>288257</v>
      </c>
      <c r="BB125" s="48">
        <f t="shared" si="76"/>
        <v>7607081</v>
      </c>
      <c r="BC125" s="51">
        <f t="shared" si="77"/>
        <v>26.38992635044422</v>
      </c>
      <c r="BD125" s="12"/>
      <c r="BE125" s="52">
        <f t="shared" si="78"/>
        <v>288257</v>
      </c>
      <c r="BF125" s="48">
        <f t="shared" si="69"/>
        <v>17257307</v>
      </c>
      <c r="BG125" s="48">
        <f t="shared" si="69"/>
        <v>14539511</v>
      </c>
      <c r="BH125" s="48">
        <f t="shared" si="69"/>
        <v>303320</v>
      </c>
      <c r="BI125" s="48">
        <f t="shared" si="79"/>
        <v>32100138</v>
      </c>
      <c r="BJ125" s="51">
        <f t="shared" si="80"/>
        <v>111.35943966668633</v>
      </c>
      <c r="BK125" s="12"/>
      <c r="BL125" s="1">
        <f t="shared" si="81"/>
        <v>3184563</v>
      </c>
      <c r="BM125" s="53">
        <f t="shared" si="82"/>
        <v>3332344</v>
      </c>
      <c r="BN125" s="48">
        <f t="shared" si="70"/>
        <v>17257307</v>
      </c>
      <c r="BO125" s="48">
        <f t="shared" si="70"/>
        <v>14539511</v>
      </c>
      <c r="BP125" s="48">
        <f t="shared" si="70"/>
        <v>303320</v>
      </c>
      <c r="BQ125" s="48">
        <f t="shared" si="83"/>
        <v>32100138</v>
      </c>
      <c r="BR125" s="12">
        <f t="shared" si="84"/>
        <v>3332344</v>
      </c>
      <c r="BS125" s="54">
        <f t="shared" si="85"/>
        <v>9.6329004448520319</v>
      </c>
      <c r="BT125" s="12"/>
      <c r="BU125" s="48">
        <f t="shared" si="86"/>
        <v>3332344</v>
      </c>
      <c r="BV125" s="48">
        <f t="shared" si="87"/>
        <v>32351317</v>
      </c>
      <c r="BW125" s="54">
        <f t="shared" si="88"/>
        <v>9.7082765164700877</v>
      </c>
      <c r="BX125" s="12"/>
      <c r="BY125" s="52">
        <f t="shared" si="89"/>
        <v>288257</v>
      </c>
      <c r="BZ125" s="48">
        <f t="shared" si="90"/>
        <v>32351317</v>
      </c>
      <c r="CA125" s="55">
        <f t="shared" si="91"/>
        <v>112.2308113939991</v>
      </c>
      <c r="CB125" s="12"/>
      <c r="CC125" s="48">
        <f t="shared" si="92"/>
        <v>288257</v>
      </c>
      <c r="CD125" s="48">
        <f t="shared" si="93"/>
        <v>109991287</v>
      </c>
      <c r="CE125" s="55">
        <f t="shared" si="94"/>
        <v>381.57368945073318</v>
      </c>
      <c r="CF125" s="12"/>
      <c r="CG125" s="48">
        <f t="shared" si="95"/>
        <v>3332344</v>
      </c>
      <c r="CH125" s="48">
        <f t="shared" si="96"/>
        <v>3184563</v>
      </c>
      <c r="CI125" s="48">
        <f t="shared" si="97"/>
        <v>109991287</v>
      </c>
      <c r="CJ125" s="55">
        <f t="shared" si="98"/>
        <v>33.007182631805122</v>
      </c>
      <c r="CK125" s="46"/>
      <c r="CL125" s="48">
        <f t="shared" si="71"/>
        <v>3332344</v>
      </c>
      <c r="CM125" s="48">
        <f t="shared" si="71"/>
        <v>3184563</v>
      </c>
      <c r="CN125" s="48">
        <f t="shared" si="99"/>
        <v>110442539</v>
      </c>
      <c r="CO125" s="55">
        <f t="shared" si="100"/>
        <v>33.142598423212007</v>
      </c>
    </row>
    <row r="126" spans="1:93" x14ac:dyDescent="0.2">
      <c r="A126" s="30" t="s">
        <v>69</v>
      </c>
      <c r="B126" s="30">
        <v>1019</v>
      </c>
      <c r="C126" s="30">
        <v>2007</v>
      </c>
      <c r="D126" s="30" t="s">
        <v>70</v>
      </c>
      <c r="E126" s="30">
        <v>445807</v>
      </c>
      <c r="F126" s="30" t="s">
        <v>317</v>
      </c>
      <c r="G126" s="30">
        <v>30543624</v>
      </c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30">
        <v>0</v>
      </c>
      <c r="N126" s="30">
        <v>0</v>
      </c>
      <c r="O126" s="30">
        <v>221636</v>
      </c>
      <c r="P126" s="30">
        <v>256731</v>
      </c>
      <c r="Q126" s="30">
        <v>79267</v>
      </c>
      <c r="R126" s="30">
        <v>91575</v>
      </c>
      <c r="S126" s="30">
        <v>99992</v>
      </c>
      <c r="T126" s="30">
        <v>383356153</v>
      </c>
      <c r="U126" s="30">
        <v>181509</v>
      </c>
      <c r="V126" s="30">
        <v>313211</v>
      </c>
      <c r="W126" s="30">
        <v>356723</v>
      </c>
      <c r="X126" s="30">
        <v>669934</v>
      </c>
      <c r="Y126" s="30">
        <v>6407586</v>
      </c>
      <c r="Z126" s="30">
        <v>3678734</v>
      </c>
      <c r="AA126" s="30">
        <v>10086320</v>
      </c>
      <c r="AB126" s="30">
        <v>2191117</v>
      </c>
      <c r="AC126" s="30">
        <v>14233764</v>
      </c>
      <c r="AD126" s="30">
        <v>16309860</v>
      </c>
      <c r="AE126" s="30">
        <v>14746050</v>
      </c>
      <c r="AF126" s="30">
        <v>12368999</v>
      </c>
      <c r="AG126" s="30">
        <v>959181</v>
      </c>
      <c r="AH126" s="30">
        <v>56913951</v>
      </c>
      <c r="AI126" s="30">
        <v>1122182</v>
      </c>
      <c r="AJ126" s="30">
        <v>58036133</v>
      </c>
      <c r="AK126" s="30">
        <v>2852262</v>
      </c>
      <c r="AL126" s="30">
        <v>24192586</v>
      </c>
      <c r="AM126" s="30">
        <v>4904437</v>
      </c>
      <c r="AN126" s="30">
        <v>2087392</v>
      </c>
      <c r="AO126" s="30">
        <v>1284647</v>
      </c>
      <c r="AP126" s="30">
        <v>1010479</v>
      </c>
      <c r="AQ126" s="30">
        <v>293201</v>
      </c>
      <c r="AR126" s="30">
        <v>248621</v>
      </c>
      <c r="AS126" s="30">
        <v>39793</v>
      </c>
      <c r="AT126" s="30">
        <v>1180</v>
      </c>
      <c r="AU126" s="30" t="s">
        <v>330</v>
      </c>
      <c r="AW126" s="48">
        <f t="shared" si="72"/>
        <v>4382518</v>
      </c>
      <c r="AX126" s="49">
        <f t="shared" si="73"/>
        <v>7895203</v>
      </c>
      <c r="AY126" s="50">
        <f t="shared" si="74"/>
        <v>1.8015220930068057</v>
      </c>
      <c r="AZ126" s="12"/>
      <c r="BA126" s="48">
        <f t="shared" si="75"/>
        <v>293201</v>
      </c>
      <c r="BB126" s="48">
        <f t="shared" si="76"/>
        <v>7895203</v>
      </c>
      <c r="BC126" s="51">
        <f t="shared" si="77"/>
        <v>26.92761279804639</v>
      </c>
      <c r="BD126" s="12"/>
      <c r="BE126" s="52">
        <f t="shared" si="78"/>
        <v>293201</v>
      </c>
      <c r="BF126" s="48">
        <f t="shared" si="69"/>
        <v>14746050</v>
      </c>
      <c r="BG126" s="48">
        <f t="shared" si="69"/>
        <v>12368999</v>
      </c>
      <c r="BH126" s="48">
        <f t="shared" si="69"/>
        <v>959181</v>
      </c>
      <c r="BI126" s="48">
        <f t="shared" si="79"/>
        <v>28074230</v>
      </c>
      <c r="BJ126" s="51">
        <f t="shared" si="80"/>
        <v>95.750798939976335</v>
      </c>
      <c r="BK126" s="12"/>
      <c r="BL126" s="1">
        <f t="shared" si="81"/>
        <v>3372039</v>
      </c>
      <c r="BM126" s="53">
        <f t="shared" si="82"/>
        <v>4382518</v>
      </c>
      <c r="BN126" s="48">
        <f t="shared" si="70"/>
        <v>14746050</v>
      </c>
      <c r="BO126" s="48">
        <f t="shared" si="70"/>
        <v>12368999</v>
      </c>
      <c r="BP126" s="48">
        <f t="shared" si="70"/>
        <v>959181</v>
      </c>
      <c r="BQ126" s="48">
        <f t="shared" si="83"/>
        <v>28074230</v>
      </c>
      <c r="BR126" s="12">
        <f t="shared" si="84"/>
        <v>4382518</v>
      </c>
      <c r="BS126" s="54">
        <f t="shared" si="85"/>
        <v>6.4059588574422284</v>
      </c>
      <c r="BT126" s="12"/>
      <c r="BU126" s="48">
        <f t="shared" si="86"/>
        <v>4382518</v>
      </c>
      <c r="BV126" s="48">
        <f t="shared" si="87"/>
        <v>30991285</v>
      </c>
      <c r="BW126" s="54">
        <f t="shared" si="88"/>
        <v>7.0715704989688577</v>
      </c>
      <c r="BX126" s="12"/>
      <c r="BY126" s="52">
        <f t="shared" si="89"/>
        <v>293201</v>
      </c>
      <c r="BZ126" s="48">
        <f t="shared" si="90"/>
        <v>30991285</v>
      </c>
      <c r="CA126" s="55">
        <f t="shared" si="91"/>
        <v>105.69979297478521</v>
      </c>
      <c r="CB126" s="12"/>
      <c r="CC126" s="48">
        <f t="shared" si="92"/>
        <v>293201</v>
      </c>
      <c r="CD126" s="48">
        <f t="shared" si="93"/>
        <v>99695459</v>
      </c>
      <c r="CE126" s="55">
        <f t="shared" si="94"/>
        <v>340.02428027189541</v>
      </c>
      <c r="CF126" s="12"/>
      <c r="CG126" s="48">
        <f t="shared" si="95"/>
        <v>4382518</v>
      </c>
      <c r="CH126" s="48">
        <f t="shared" si="96"/>
        <v>3372039</v>
      </c>
      <c r="CI126" s="48">
        <f t="shared" si="97"/>
        <v>99695459</v>
      </c>
      <c r="CJ126" s="55">
        <f t="shared" si="98"/>
        <v>22.748442562015718</v>
      </c>
      <c r="CK126" s="46"/>
      <c r="CL126" s="48">
        <f t="shared" si="71"/>
        <v>4382518</v>
      </c>
      <c r="CM126" s="48">
        <f t="shared" si="71"/>
        <v>3372039</v>
      </c>
      <c r="CN126" s="48">
        <f t="shared" si="99"/>
        <v>100286126</v>
      </c>
      <c r="CO126" s="55">
        <f t="shared" si="100"/>
        <v>22.883220559504831</v>
      </c>
    </row>
    <row r="127" spans="1:93" x14ac:dyDescent="0.2">
      <c r="A127" s="30" t="s">
        <v>69</v>
      </c>
      <c r="B127" s="30">
        <v>1019</v>
      </c>
      <c r="C127" s="30">
        <v>2006</v>
      </c>
      <c r="D127" s="30" t="s">
        <v>70</v>
      </c>
      <c r="E127" s="30">
        <v>445807</v>
      </c>
      <c r="F127" s="30" t="s">
        <v>317</v>
      </c>
      <c r="G127" s="30">
        <v>32105408</v>
      </c>
      <c r="H127" s="30">
        <v>0</v>
      </c>
      <c r="I127" s="30">
        <v>0</v>
      </c>
      <c r="J127" s="30">
        <v>0</v>
      </c>
      <c r="K127" s="30">
        <v>75895</v>
      </c>
      <c r="L127" s="30">
        <v>75895</v>
      </c>
      <c r="M127" s="30">
        <v>0</v>
      </c>
      <c r="N127" s="30">
        <v>166295</v>
      </c>
      <c r="O127" s="30">
        <v>460687</v>
      </c>
      <c r="P127" s="30">
        <v>489736</v>
      </c>
      <c r="Q127" s="30">
        <v>79400</v>
      </c>
      <c r="R127" s="30">
        <v>98244</v>
      </c>
      <c r="S127" s="30">
        <v>83308</v>
      </c>
      <c r="T127" s="30">
        <v>294923110</v>
      </c>
      <c r="U127" s="30">
        <v>156755</v>
      </c>
      <c r="V127" s="30">
        <v>634826</v>
      </c>
      <c r="W127" s="30">
        <v>573044</v>
      </c>
      <c r="X127" s="30">
        <v>1207870</v>
      </c>
      <c r="Y127" s="30">
        <v>6401206</v>
      </c>
      <c r="Z127" s="30">
        <v>3644334</v>
      </c>
      <c r="AA127" s="30">
        <v>10045540</v>
      </c>
      <c r="AB127" s="30">
        <v>2189192</v>
      </c>
      <c r="AC127" s="30">
        <v>16678308</v>
      </c>
      <c r="AD127" s="30">
        <v>15427100</v>
      </c>
      <c r="AE127" s="30">
        <v>14225269</v>
      </c>
      <c r="AF127" s="30">
        <v>12277696</v>
      </c>
      <c r="AG127" s="30">
        <v>1212680</v>
      </c>
      <c r="AH127" s="30">
        <v>35584810</v>
      </c>
      <c r="AI127" s="30">
        <v>1017457</v>
      </c>
      <c r="AJ127" s="30">
        <v>36602267</v>
      </c>
      <c r="AK127" s="30">
        <v>1734531</v>
      </c>
      <c r="AL127" s="30">
        <v>7820791</v>
      </c>
      <c r="AM127" s="30">
        <v>4203261</v>
      </c>
      <c r="AN127" s="30">
        <v>2004577</v>
      </c>
      <c r="AO127" s="30">
        <v>1246619</v>
      </c>
      <c r="AP127" s="30">
        <v>473766</v>
      </c>
      <c r="AQ127" s="30">
        <v>290818</v>
      </c>
      <c r="AR127" s="30">
        <v>246921</v>
      </c>
      <c r="AS127" s="30">
        <v>39410</v>
      </c>
      <c r="AT127" s="30">
        <v>958</v>
      </c>
      <c r="AU127" s="30" t="s">
        <v>330</v>
      </c>
      <c r="AW127" s="48">
        <f t="shared" si="72"/>
        <v>3724962</v>
      </c>
      <c r="AX127" s="49">
        <f t="shared" si="73"/>
        <v>7856348</v>
      </c>
      <c r="AY127" s="50">
        <f t="shared" si="74"/>
        <v>2.1091082271443304</v>
      </c>
      <c r="AZ127" s="12"/>
      <c r="BA127" s="48">
        <f t="shared" si="75"/>
        <v>290818</v>
      </c>
      <c r="BB127" s="48">
        <f t="shared" si="76"/>
        <v>7856348</v>
      </c>
      <c r="BC127" s="51">
        <f t="shared" si="77"/>
        <v>27.014655213913858</v>
      </c>
      <c r="BD127" s="12"/>
      <c r="BE127" s="52">
        <f t="shared" si="78"/>
        <v>290818</v>
      </c>
      <c r="BF127" s="48">
        <f t="shared" si="69"/>
        <v>14225269</v>
      </c>
      <c r="BG127" s="48">
        <f t="shared" si="69"/>
        <v>12277696</v>
      </c>
      <c r="BH127" s="48">
        <f t="shared" si="69"/>
        <v>1212680</v>
      </c>
      <c r="BI127" s="48">
        <f t="shared" si="79"/>
        <v>27715645</v>
      </c>
      <c r="BJ127" s="51">
        <f t="shared" si="80"/>
        <v>95.302371242495312</v>
      </c>
      <c r="BK127" s="12"/>
      <c r="BL127" s="1">
        <f t="shared" si="81"/>
        <v>3251196</v>
      </c>
      <c r="BM127" s="53">
        <f t="shared" si="82"/>
        <v>3724962</v>
      </c>
      <c r="BN127" s="48">
        <f t="shared" si="70"/>
        <v>14225269</v>
      </c>
      <c r="BO127" s="48">
        <f t="shared" si="70"/>
        <v>12277696</v>
      </c>
      <c r="BP127" s="48">
        <f t="shared" si="70"/>
        <v>1212680</v>
      </c>
      <c r="BQ127" s="48">
        <f t="shared" si="83"/>
        <v>27715645</v>
      </c>
      <c r="BR127" s="12">
        <f t="shared" si="84"/>
        <v>3724962</v>
      </c>
      <c r="BS127" s="54">
        <f t="shared" si="85"/>
        <v>7.4405175140041697</v>
      </c>
      <c r="BT127" s="12"/>
      <c r="BU127" s="48">
        <f t="shared" si="86"/>
        <v>3724962</v>
      </c>
      <c r="BV127" s="48">
        <f t="shared" si="87"/>
        <v>27046945</v>
      </c>
      <c r="BW127" s="54">
        <f t="shared" si="88"/>
        <v>7.2609989041498944</v>
      </c>
      <c r="BX127" s="12"/>
      <c r="BY127" s="52">
        <f t="shared" si="89"/>
        <v>290818</v>
      </c>
      <c r="BZ127" s="48">
        <f t="shared" si="90"/>
        <v>27046945</v>
      </c>
      <c r="CA127" s="55">
        <f t="shared" si="91"/>
        <v>93.002995000309468</v>
      </c>
      <c r="CB127" s="12"/>
      <c r="CC127" s="48">
        <f t="shared" si="92"/>
        <v>290818</v>
      </c>
      <c r="CD127" s="48">
        <f t="shared" si="93"/>
        <v>96913538</v>
      </c>
      <c r="CE127" s="55">
        <f t="shared" si="94"/>
        <v>333.2446341010529</v>
      </c>
      <c r="CF127" s="12"/>
      <c r="CG127" s="48">
        <f t="shared" si="95"/>
        <v>3724962</v>
      </c>
      <c r="CH127" s="48">
        <f t="shared" si="96"/>
        <v>3251196</v>
      </c>
      <c r="CI127" s="48">
        <f t="shared" si="97"/>
        <v>96913538</v>
      </c>
      <c r="CJ127" s="55">
        <f t="shared" si="98"/>
        <v>26.017322592821081</v>
      </c>
      <c r="CK127" s="46"/>
      <c r="CL127" s="48">
        <f t="shared" si="71"/>
        <v>3724962</v>
      </c>
      <c r="CM127" s="48">
        <f t="shared" si="71"/>
        <v>3251196</v>
      </c>
      <c r="CN127" s="48">
        <f t="shared" si="99"/>
        <v>97799818</v>
      </c>
      <c r="CO127" s="55">
        <f t="shared" si="100"/>
        <v>26.255252536804402</v>
      </c>
    </row>
    <row r="128" spans="1:93" x14ac:dyDescent="0.2">
      <c r="A128" s="30" t="s">
        <v>69</v>
      </c>
      <c r="B128" s="30">
        <v>1019</v>
      </c>
      <c r="C128" s="30">
        <v>2005</v>
      </c>
      <c r="D128" s="30" t="s">
        <v>70</v>
      </c>
      <c r="E128" s="30">
        <v>445807</v>
      </c>
      <c r="F128" s="30" t="s">
        <v>317</v>
      </c>
      <c r="G128" s="30">
        <v>25696540</v>
      </c>
      <c r="H128" s="30">
        <v>0</v>
      </c>
      <c r="I128" s="30">
        <v>0</v>
      </c>
      <c r="J128" s="30">
        <v>0</v>
      </c>
      <c r="K128" s="30">
        <v>73176</v>
      </c>
      <c r="L128" s="30">
        <v>73176</v>
      </c>
      <c r="M128" s="30">
        <v>0</v>
      </c>
      <c r="N128" s="30">
        <v>0</v>
      </c>
      <c r="O128" s="30">
        <v>387522</v>
      </c>
      <c r="P128" s="30">
        <v>532060</v>
      </c>
      <c r="Q128" s="30">
        <v>70026</v>
      </c>
      <c r="R128" s="30">
        <v>85139</v>
      </c>
      <c r="S128" s="30">
        <v>102937</v>
      </c>
      <c r="T128" s="30">
        <v>336561885</v>
      </c>
      <c r="U128" s="30">
        <v>155274</v>
      </c>
      <c r="V128" s="30">
        <v>545837</v>
      </c>
      <c r="W128" s="30">
        <v>634997</v>
      </c>
      <c r="X128" s="30">
        <v>1180834</v>
      </c>
      <c r="Y128" s="30">
        <v>5712511</v>
      </c>
      <c r="Z128" s="30">
        <v>2409352</v>
      </c>
      <c r="AA128" s="30">
        <v>8121863</v>
      </c>
      <c r="AB128" s="30">
        <v>2189506</v>
      </c>
      <c r="AC128" s="30">
        <v>14009090</v>
      </c>
      <c r="AD128" s="30">
        <v>11687450</v>
      </c>
      <c r="AE128" s="30">
        <v>12651068</v>
      </c>
      <c r="AF128" s="30">
        <v>8044299</v>
      </c>
      <c r="AG128" s="30">
        <v>1069609</v>
      </c>
      <c r="AH128" s="30">
        <v>24501970</v>
      </c>
      <c r="AI128" s="30">
        <v>1071692</v>
      </c>
      <c r="AJ128" s="30">
        <v>25573662</v>
      </c>
      <c r="AK128" s="30">
        <v>2459531</v>
      </c>
      <c r="AL128" s="30">
        <v>-4404273</v>
      </c>
      <c r="AM128" s="30">
        <v>4464847</v>
      </c>
      <c r="AN128" s="30">
        <v>2146753</v>
      </c>
      <c r="AO128" s="30">
        <v>1400574</v>
      </c>
      <c r="AP128" s="30">
        <v>328119</v>
      </c>
      <c r="AQ128" s="30">
        <v>289956</v>
      </c>
      <c r="AR128" s="30">
        <v>245858</v>
      </c>
      <c r="AS128" s="30">
        <v>39347</v>
      </c>
      <c r="AT128" s="30">
        <v>992</v>
      </c>
      <c r="AU128" s="30" t="s">
        <v>330</v>
      </c>
      <c r="AW128" s="48">
        <f t="shared" si="72"/>
        <v>3875446</v>
      </c>
      <c r="AX128" s="49">
        <f t="shared" si="73"/>
        <v>5932357</v>
      </c>
      <c r="AY128" s="50">
        <f t="shared" si="74"/>
        <v>1.5307546537869448</v>
      </c>
      <c r="AZ128" s="12"/>
      <c r="BA128" s="48">
        <f t="shared" si="75"/>
        <v>289956</v>
      </c>
      <c r="BB128" s="48">
        <f t="shared" si="76"/>
        <v>5932357</v>
      </c>
      <c r="BC128" s="51">
        <f t="shared" si="77"/>
        <v>20.459507649436468</v>
      </c>
      <c r="BD128" s="12"/>
      <c r="BE128" s="52">
        <f t="shared" si="78"/>
        <v>289956</v>
      </c>
      <c r="BF128" s="48">
        <f t="shared" si="69"/>
        <v>12651068</v>
      </c>
      <c r="BG128" s="48">
        <f t="shared" si="69"/>
        <v>8044299</v>
      </c>
      <c r="BH128" s="48">
        <f t="shared" si="69"/>
        <v>1069609</v>
      </c>
      <c r="BI128" s="48">
        <f t="shared" si="79"/>
        <v>21764976</v>
      </c>
      <c r="BJ128" s="51">
        <f t="shared" si="80"/>
        <v>75.063030252865957</v>
      </c>
      <c r="BK128" s="12"/>
      <c r="BL128" s="1">
        <f t="shared" si="81"/>
        <v>3547327</v>
      </c>
      <c r="BM128" s="53">
        <f t="shared" si="82"/>
        <v>3875446</v>
      </c>
      <c r="BN128" s="48">
        <f t="shared" si="70"/>
        <v>12651068</v>
      </c>
      <c r="BO128" s="48">
        <f t="shared" si="70"/>
        <v>8044299</v>
      </c>
      <c r="BP128" s="48">
        <f t="shared" si="70"/>
        <v>1069609</v>
      </c>
      <c r="BQ128" s="48">
        <f t="shared" si="83"/>
        <v>21764976</v>
      </c>
      <c r="BR128" s="12">
        <f t="shared" si="84"/>
        <v>3875446</v>
      </c>
      <c r="BS128" s="54">
        <f t="shared" si="85"/>
        <v>5.6161216025200709</v>
      </c>
      <c r="BT128" s="12"/>
      <c r="BU128" s="48">
        <f t="shared" si="86"/>
        <v>3875446</v>
      </c>
      <c r="BV128" s="48">
        <f t="shared" si="87"/>
        <v>27518404</v>
      </c>
      <c r="BW128" s="54">
        <f t="shared" si="88"/>
        <v>7.1007063445084775</v>
      </c>
      <c r="BX128" s="12"/>
      <c r="BY128" s="52">
        <f t="shared" si="89"/>
        <v>289956</v>
      </c>
      <c r="BZ128" s="48">
        <f t="shared" si="90"/>
        <v>27518404</v>
      </c>
      <c r="CA128" s="55">
        <f t="shared" si="91"/>
        <v>94.90544772310281</v>
      </c>
      <c r="CB128" s="12"/>
      <c r="CC128" s="48">
        <f t="shared" si="92"/>
        <v>289956</v>
      </c>
      <c r="CD128" s="48">
        <f t="shared" si="93"/>
        <v>83101783</v>
      </c>
      <c r="CE128" s="55">
        <f t="shared" si="94"/>
        <v>286.60135675757704</v>
      </c>
      <c r="CF128" s="12"/>
      <c r="CG128" s="48">
        <f t="shared" si="95"/>
        <v>3875446</v>
      </c>
      <c r="CH128" s="48">
        <f t="shared" si="96"/>
        <v>3547327</v>
      </c>
      <c r="CI128" s="48">
        <f t="shared" si="97"/>
        <v>83101783</v>
      </c>
      <c r="CJ128" s="55">
        <f t="shared" si="98"/>
        <v>21.443153381572081</v>
      </c>
      <c r="CK128" s="46"/>
      <c r="CL128" s="48">
        <f t="shared" si="71"/>
        <v>3875446</v>
      </c>
      <c r="CM128" s="48">
        <f t="shared" si="71"/>
        <v>3547327</v>
      </c>
      <c r="CN128" s="48">
        <f t="shared" si="99"/>
        <v>84139415</v>
      </c>
      <c r="CO128" s="55">
        <f t="shared" si="100"/>
        <v>21.710898564965166</v>
      </c>
    </row>
    <row r="129" spans="1:93" x14ac:dyDescent="0.2">
      <c r="A129" s="30" t="s">
        <v>72</v>
      </c>
      <c r="B129" s="30">
        <v>1025</v>
      </c>
      <c r="C129" s="30">
        <v>2012</v>
      </c>
      <c r="D129" s="30" t="s">
        <v>103</v>
      </c>
      <c r="E129" s="30">
        <v>601098</v>
      </c>
      <c r="F129" s="30" t="s">
        <v>317</v>
      </c>
      <c r="G129" s="30">
        <v>24672446</v>
      </c>
      <c r="H129" s="30">
        <v>2746524</v>
      </c>
      <c r="I129" s="30">
        <v>187153</v>
      </c>
      <c r="J129" s="30">
        <v>2118857</v>
      </c>
      <c r="K129" s="30">
        <v>963719</v>
      </c>
      <c r="L129" s="30">
        <v>2592961</v>
      </c>
      <c r="M129" s="30">
        <v>609108</v>
      </c>
      <c r="N129" s="30">
        <v>0</v>
      </c>
      <c r="O129" s="30">
        <v>1359307</v>
      </c>
      <c r="P129" s="30">
        <v>1326997</v>
      </c>
      <c r="Q129" s="30">
        <v>133096</v>
      </c>
      <c r="R129" s="30">
        <v>146556</v>
      </c>
      <c r="S129" s="30">
        <v>131514</v>
      </c>
      <c r="T129" s="30">
        <v>115461644</v>
      </c>
      <c r="U129" s="30">
        <v>674565</v>
      </c>
      <c r="V129" s="30">
        <v>6845348</v>
      </c>
      <c r="W129" s="30">
        <v>2254772</v>
      </c>
      <c r="X129" s="30">
        <v>9100120</v>
      </c>
      <c r="Y129" s="30">
        <v>27395902</v>
      </c>
      <c r="Z129" s="30">
        <v>2252868</v>
      </c>
      <c r="AA129" s="30">
        <v>29648770</v>
      </c>
      <c r="AB129" s="30">
        <v>25238630</v>
      </c>
      <c r="AC129" s="30">
        <v>9485016</v>
      </c>
      <c r="AD129" s="30">
        <v>15187430</v>
      </c>
      <c r="AE129" s="30">
        <v>5489001</v>
      </c>
      <c r="AF129" s="30">
        <v>2143198</v>
      </c>
      <c r="AG129" s="30">
        <v>0</v>
      </c>
      <c r="AH129" s="30">
        <v>30455560</v>
      </c>
      <c r="AI129" s="30">
        <v>547589</v>
      </c>
      <c r="AJ129" s="30">
        <v>31003149</v>
      </c>
      <c r="AK129" s="30">
        <v>1890743</v>
      </c>
      <c r="AL129" s="30">
        <v>10777181</v>
      </c>
      <c r="AM129" s="30">
        <v>1990691</v>
      </c>
      <c r="AN129" s="30">
        <v>702432</v>
      </c>
      <c r="AO129" s="30">
        <v>620094</v>
      </c>
      <c r="AP129" s="30">
        <v>430854</v>
      </c>
      <c r="AQ129" s="30">
        <v>160942</v>
      </c>
      <c r="AR129" s="30">
        <v>137618</v>
      </c>
      <c r="AS129" s="30">
        <v>23113</v>
      </c>
      <c r="AT129" s="30">
        <v>38</v>
      </c>
      <c r="AU129" s="30" t="s">
        <v>331</v>
      </c>
      <c r="AW129" s="48">
        <f t="shared" si="72"/>
        <v>1753380</v>
      </c>
      <c r="AX129" s="49">
        <f t="shared" si="73"/>
        <v>4410140</v>
      </c>
      <c r="AY129" s="50">
        <f t="shared" si="74"/>
        <v>2.5152220283110336</v>
      </c>
      <c r="AZ129" s="12"/>
      <c r="BA129" s="48">
        <f t="shared" si="75"/>
        <v>160942</v>
      </c>
      <c r="BB129" s="48">
        <f t="shared" si="76"/>
        <v>4410140</v>
      </c>
      <c r="BC129" s="51">
        <f t="shared" si="77"/>
        <v>27.402045457369734</v>
      </c>
      <c r="BD129" s="12"/>
      <c r="BE129" s="52">
        <f t="shared" si="78"/>
        <v>160942</v>
      </c>
      <c r="BF129" s="48">
        <f t="shared" si="69"/>
        <v>5489001</v>
      </c>
      <c r="BG129" s="48">
        <f t="shared" si="69"/>
        <v>2143198</v>
      </c>
      <c r="BH129" s="48">
        <f t="shared" si="69"/>
        <v>0</v>
      </c>
      <c r="BI129" s="48">
        <f t="shared" si="79"/>
        <v>7632199</v>
      </c>
      <c r="BJ129" s="51">
        <f t="shared" si="80"/>
        <v>47.422046451516692</v>
      </c>
      <c r="BK129" s="12"/>
      <c r="BL129" s="1">
        <f t="shared" si="81"/>
        <v>1322526</v>
      </c>
      <c r="BM129" s="53">
        <f t="shared" si="82"/>
        <v>1753380</v>
      </c>
      <c r="BN129" s="48">
        <f t="shared" si="70"/>
        <v>5489001</v>
      </c>
      <c r="BO129" s="48">
        <f t="shared" si="70"/>
        <v>2143198</v>
      </c>
      <c r="BP129" s="48">
        <f t="shared" si="70"/>
        <v>0</v>
      </c>
      <c r="BQ129" s="48">
        <f t="shared" si="83"/>
        <v>7632199</v>
      </c>
      <c r="BR129" s="12">
        <f t="shared" si="84"/>
        <v>1753380</v>
      </c>
      <c r="BS129" s="54">
        <f t="shared" si="85"/>
        <v>4.3528493538194803</v>
      </c>
      <c r="BT129" s="12"/>
      <c r="BU129" s="48">
        <f t="shared" si="86"/>
        <v>1753380</v>
      </c>
      <c r="BV129" s="48">
        <f t="shared" si="87"/>
        <v>18335225</v>
      </c>
      <c r="BW129" s="54">
        <f t="shared" si="88"/>
        <v>10.457074336424506</v>
      </c>
      <c r="BX129" s="12"/>
      <c r="BY129" s="52">
        <f t="shared" si="89"/>
        <v>160942</v>
      </c>
      <c r="BZ129" s="48">
        <f t="shared" si="90"/>
        <v>18335225</v>
      </c>
      <c r="CA129" s="55">
        <f t="shared" si="91"/>
        <v>113.92442619080165</v>
      </c>
      <c r="CB129" s="12"/>
      <c r="CC129" s="48">
        <f t="shared" si="92"/>
        <v>160942</v>
      </c>
      <c r="CD129" s="48">
        <f t="shared" si="93"/>
        <v>80288640</v>
      </c>
      <c r="CE129" s="55">
        <f t="shared" si="94"/>
        <v>498.86692100259722</v>
      </c>
      <c r="CF129" s="12"/>
      <c r="CG129" s="48">
        <f t="shared" si="95"/>
        <v>1753380</v>
      </c>
      <c r="CH129" s="48">
        <f t="shared" si="96"/>
        <v>1322526</v>
      </c>
      <c r="CI129" s="48">
        <f t="shared" si="97"/>
        <v>80288640</v>
      </c>
      <c r="CJ129" s="55">
        <f t="shared" si="98"/>
        <v>45.790781233959549</v>
      </c>
      <c r="CK129" s="46"/>
      <c r="CL129" s="48">
        <f t="shared" si="71"/>
        <v>1753380</v>
      </c>
      <c r="CM129" s="48">
        <f t="shared" si="71"/>
        <v>1322526</v>
      </c>
      <c r="CN129" s="48">
        <f t="shared" si="99"/>
        <v>86173088</v>
      </c>
      <c r="CO129" s="55">
        <f t="shared" si="100"/>
        <v>49.146840958605665</v>
      </c>
    </row>
    <row r="130" spans="1:93" x14ac:dyDescent="0.2">
      <c r="A130" s="30" t="s">
        <v>72</v>
      </c>
      <c r="B130" s="30">
        <v>1025</v>
      </c>
      <c r="C130" s="30">
        <v>2011</v>
      </c>
      <c r="D130" s="30" t="s">
        <v>103</v>
      </c>
      <c r="E130" s="30">
        <v>601098</v>
      </c>
      <c r="F130" s="30" t="s">
        <v>317</v>
      </c>
      <c r="G130" s="30">
        <v>41127793</v>
      </c>
      <c r="H130" s="30">
        <v>3972124</v>
      </c>
      <c r="I130" s="30">
        <v>689232</v>
      </c>
      <c r="J130" s="30">
        <v>3059499</v>
      </c>
      <c r="K130" s="30">
        <v>911362</v>
      </c>
      <c r="L130" s="30">
        <v>3336873</v>
      </c>
      <c r="M130" s="30">
        <v>1039844</v>
      </c>
      <c r="N130" s="30">
        <v>0</v>
      </c>
      <c r="O130" s="30">
        <v>1774196</v>
      </c>
      <c r="P130" s="30">
        <v>2419997</v>
      </c>
      <c r="Q130" s="30">
        <v>137936</v>
      </c>
      <c r="R130" s="30">
        <v>229954</v>
      </c>
      <c r="S130" s="30">
        <v>174323</v>
      </c>
      <c r="T130" s="30">
        <v>158587645</v>
      </c>
      <c r="U130" s="30">
        <v>973059</v>
      </c>
      <c r="V130" s="30">
        <v>9313147</v>
      </c>
      <c r="W130" s="30">
        <v>4323396</v>
      </c>
      <c r="X130" s="30">
        <v>13636543</v>
      </c>
      <c r="Y130" s="30">
        <v>36960026</v>
      </c>
      <c r="Z130" s="30">
        <v>3247667</v>
      </c>
      <c r="AA130" s="30">
        <v>40207693</v>
      </c>
      <c r="AB130" s="30">
        <v>34393687</v>
      </c>
      <c r="AC130" s="30">
        <v>11967911</v>
      </c>
      <c r="AD130" s="30">
        <v>29159882</v>
      </c>
      <c r="AE130" s="30">
        <v>8385697</v>
      </c>
      <c r="AF130" s="30">
        <v>2037660</v>
      </c>
      <c r="AG130" s="30">
        <v>0</v>
      </c>
      <c r="AH130" s="30">
        <v>38124026</v>
      </c>
      <c r="AI130" s="30">
        <v>749695</v>
      </c>
      <c r="AJ130" s="30">
        <v>38873721</v>
      </c>
      <c r="AK130" s="30">
        <v>2801579</v>
      </c>
      <c r="AL130" s="30">
        <v>11530123</v>
      </c>
      <c r="AM130" s="30">
        <v>2930648</v>
      </c>
      <c r="AN130" s="30">
        <v>978975</v>
      </c>
      <c r="AO130" s="30">
        <v>834126</v>
      </c>
      <c r="AP130" s="30">
        <v>431990</v>
      </c>
      <c r="AQ130" s="30">
        <v>160105</v>
      </c>
      <c r="AR130" s="30">
        <v>136986</v>
      </c>
      <c r="AS130" s="30">
        <v>22910</v>
      </c>
      <c r="AT130" s="30">
        <v>35</v>
      </c>
      <c r="AU130" s="30" t="s">
        <v>331</v>
      </c>
      <c r="AW130" s="48">
        <f t="shared" si="72"/>
        <v>2245091</v>
      </c>
      <c r="AX130" s="49">
        <f t="shared" si="73"/>
        <v>5814006</v>
      </c>
      <c r="AY130" s="50">
        <f t="shared" si="74"/>
        <v>2.5896527134089444</v>
      </c>
      <c r="AZ130" s="12"/>
      <c r="BA130" s="48">
        <f t="shared" si="75"/>
        <v>160105</v>
      </c>
      <c r="BB130" s="48">
        <f t="shared" si="76"/>
        <v>5814006</v>
      </c>
      <c r="BC130" s="51">
        <f t="shared" si="77"/>
        <v>36.313706630024043</v>
      </c>
      <c r="BD130" s="12"/>
      <c r="BE130" s="52">
        <f t="shared" si="78"/>
        <v>160105</v>
      </c>
      <c r="BF130" s="48">
        <f t="shared" si="69"/>
        <v>8385697</v>
      </c>
      <c r="BG130" s="48">
        <f t="shared" si="69"/>
        <v>2037660</v>
      </c>
      <c r="BH130" s="48">
        <f t="shared" si="69"/>
        <v>0</v>
      </c>
      <c r="BI130" s="48">
        <f t="shared" si="79"/>
        <v>10423357</v>
      </c>
      <c r="BJ130" s="51">
        <f t="shared" si="80"/>
        <v>65.10325723743793</v>
      </c>
      <c r="BK130" s="12"/>
      <c r="BL130" s="1">
        <f t="shared" si="81"/>
        <v>1813101</v>
      </c>
      <c r="BM130" s="53">
        <f t="shared" si="82"/>
        <v>2245091</v>
      </c>
      <c r="BN130" s="48">
        <f t="shared" si="70"/>
        <v>8385697</v>
      </c>
      <c r="BO130" s="48">
        <f t="shared" si="70"/>
        <v>2037660</v>
      </c>
      <c r="BP130" s="48">
        <f t="shared" si="70"/>
        <v>0</v>
      </c>
      <c r="BQ130" s="48">
        <f t="shared" si="83"/>
        <v>10423357</v>
      </c>
      <c r="BR130" s="12">
        <f t="shared" si="84"/>
        <v>2245091</v>
      </c>
      <c r="BS130" s="54">
        <f t="shared" si="85"/>
        <v>4.6427325217552431</v>
      </c>
      <c r="BT130" s="12"/>
      <c r="BU130" s="48">
        <f t="shared" si="86"/>
        <v>2245091</v>
      </c>
      <c r="BV130" s="48">
        <f t="shared" si="87"/>
        <v>24542019</v>
      </c>
      <c r="BW130" s="54">
        <f t="shared" si="88"/>
        <v>10.931413915961535</v>
      </c>
      <c r="BX130" s="12"/>
      <c r="BY130" s="52">
        <f t="shared" si="89"/>
        <v>160105</v>
      </c>
      <c r="BZ130" s="48">
        <f t="shared" si="90"/>
        <v>24542019</v>
      </c>
      <c r="CA130" s="55">
        <f t="shared" si="91"/>
        <v>153.28702414040785</v>
      </c>
      <c r="CB130" s="12"/>
      <c r="CC130" s="48">
        <f t="shared" si="92"/>
        <v>160105</v>
      </c>
      <c r="CD130" s="48">
        <f t="shared" si="93"/>
        <v>116300862</v>
      </c>
      <c r="CE130" s="55">
        <f t="shared" si="94"/>
        <v>726.40368508166512</v>
      </c>
      <c r="CF130" s="12"/>
      <c r="CG130" s="48">
        <f t="shared" si="95"/>
        <v>2245091</v>
      </c>
      <c r="CH130" s="48">
        <f t="shared" si="96"/>
        <v>1813101</v>
      </c>
      <c r="CI130" s="48">
        <f t="shared" si="97"/>
        <v>116300862</v>
      </c>
      <c r="CJ130" s="55">
        <f t="shared" si="98"/>
        <v>51.802293091905852</v>
      </c>
      <c r="CK130" s="46"/>
      <c r="CL130" s="48">
        <f t="shared" si="71"/>
        <v>2245091</v>
      </c>
      <c r="CM130" s="48">
        <f t="shared" si="71"/>
        <v>1813101</v>
      </c>
      <c r="CN130" s="48">
        <f t="shared" si="99"/>
        <v>125828608</v>
      </c>
      <c r="CO130" s="55">
        <f t="shared" si="100"/>
        <v>56.04610592621858</v>
      </c>
    </row>
    <row r="131" spans="1:93" x14ac:dyDescent="0.2">
      <c r="A131" s="30" t="s">
        <v>72</v>
      </c>
      <c r="B131" s="30">
        <v>1025</v>
      </c>
      <c r="C131" s="30">
        <v>2010</v>
      </c>
      <c r="D131" s="30" t="s">
        <v>103</v>
      </c>
      <c r="E131" s="30">
        <v>601098</v>
      </c>
      <c r="F131" s="30" t="s">
        <v>317</v>
      </c>
      <c r="G131" s="30">
        <v>35280485</v>
      </c>
      <c r="H131" s="30">
        <v>4314850</v>
      </c>
      <c r="I131" s="30">
        <v>233752</v>
      </c>
      <c r="J131" s="30">
        <v>3420042</v>
      </c>
      <c r="K131" s="30">
        <v>818112</v>
      </c>
      <c r="L131" s="30">
        <v>3628514</v>
      </c>
      <c r="M131" s="30">
        <v>907143</v>
      </c>
      <c r="N131" s="30">
        <v>0</v>
      </c>
      <c r="O131" s="30">
        <v>1425722</v>
      </c>
      <c r="P131" s="30">
        <v>1071571</v>
      </c>
      <c r="Q131" s="30">
        <v>228299</v>
      </c>
      <c r="R131" s="30">
        <v>254824</v>
      </c>
      <c r="S131" s="30">
        <v>137510</v>
      </c>
      <c r="T131" s="30">
        <v>162902265</v>
      </c>
      <c r="U131" s="30">
        <v>1449579</v>
      </c>
      <c r="V131" s="30">
        <v>9623910</v>
      </c>
      <c r="W131" s="30">
        <v>2349976</v>
      </c>
      <c r="X131" s="30">
        <v>11973886</v>
      </c>
      <c r="Y131" s="30">
        <v>21682019</v>
      </c>
      <c r="Z131" s="30">
        <v>3049050</v>
      </c>
      <c r="AA131" s="30">
        <v>24731069</v>
      </c>
      <c r="AB131" s="30">
        <v>18897468</v>
      </c>
      <c r="AC131" s="30">
        <v>11653647</v>
      </c>
      <c r="AD131" s="30">
        <v>23626838</v>
      </c>
      <c r="AE131" s="30">
        <v>6418340</v>
      </c>
      <c r="AF131" s="30">
        <v>1753296</v>
      </c>
      <c r="AG131" s="30">
        <v>0</v>
      </c>
      <c r="AH131" s="30">
        <v>38011929</v>
      </c>
      <c r="AI131" s="30">
        <v>834183</v>
      </c>
      <c r="AJ131" s="30">
        <v>38846112</v>
      </c>
      <c r="AK131" s="30">
        <v>3376580</v>
      </c>
      <c r="AL131" s="30">
        <v>11274576</v>
      </c>
      <c r="AM131" s="30">
        <v>2982331</v>
      </c>
      <c r="AN131" s="30">
        <v>979922</v>
      </c>
      <c r="AO131" s="30">
        <v>843156</v>
      </c>
      <c r="AP131" s="30">
        <v>371592</v>
      </c>
      <c r="AQ131" s="30">
        <v>159338</v>
      </c>
      <c r="AR131" s="30">
        <v>136457</v>
      </c>
      <c r="AS131" s="30">
        <v>22672</v>
      </c>
      <c r="AT131" s="30">
        <v>35</v>
      </c>
      <c r="AU131" s="30" t="s">
        <v>331</v>
      </c>
      <c r="AW131" s="48">
        <f t="shared" si="72"/>
        <v>2194670</v>
      </c>
      <c r="AX131" s="49">
        <f t="shared" si="73"/>
        <v>5833601</v>
      </c>
      <c r="AY131" s="50">
        <f t="shared" si="74"/>
        <v>2.658076612884853</v>
      </c>
      <c r="AZ131" s="12"/>
      <c r="BA131" s="48">
        <f t="shared" si="75"/>
        <v>159338</v>
      </c>
      <c r="BB131" s="48">
        <f t="shared" si="76"/>
        <v>5833601</v>
      </c>
      <c r="BC131" s="51">
        <f t="shared" si="77"/>
        <v>36.611486274460582</v>
      </c>
      <c r="BD131" s="12"/>
      <c r="BE131" s="52">
        <f t="shared" si="78"/>
        <v>159338</v>
      </c>
      <c r="BF131" s="48">
        <f t="shared" si="69"/>
        <v>6418340</v>
      </c>
      <c r="BG131" s="48">
        <f t="shared" si="69"/>
        <v>1753296</v>
      </c>
      <c r="BH131" s="48">
        <f t="shared" si="69"/>
        <v>0</v>
      </c>
      <c r="BI131" s="48">
        <f t="shared" si="79"/>
        <v>8171636</v>
      </c>
      <c r="BJ131" s="51">
        <f t="shared" si="80"/>
        <v>51.28491634136239</v>
      </c>
      <c r="BK131" s="12"/>
      <c r="BL131" s="1">
        <f t="shared" si="81"/>
        <v>1823078</v>
      </c>
      <c r="BM131" s="53">
        <f t="shared" si="82"/>
        <v>2194670</v>
      </c>
      <c r="BN131" s="48">
        <f t="shared" si="70"/>
        <v>6418340</v>
      </c>
      <c r="BO131" s="48">
        <f t="shared" si="70"/>
        <v>1753296</v>
      </c>
      <c r="BP131" s="48">
        <f t="shared" si="70"/>
        <v>0</v>
      </c>
      <c r="BQ131" s="48">
        <f t="shared" si="83"/>
        <v>8171636</v>
      </c>
      <c r="BR131" s="12">
        <f t="shared" si="84"/>
        <v>2194670</v>
      </c>
      <c r="BS131" s="54">
        <f t="shared" si="85"/>
        <v>3.7234007846282129</v>
      </c>
      <c r="BT131" s="12"/>
      <c r="BU131" s="48">
        <f t="shared" si="86"/>
        <v>2194670</v>
      </c>
      <c r="BV131" s="48">
        <f t="shared" si="87"/>
        <v>24194956</v>
      </c>
      <c r="BW131" s="54">
        <f t="shared" si="88"/>
        <v>11.02441642707104</v>
      </c>
      <c r="BX131" s="12"/>
      <c r="BY131" s="52">
        <f t="shared" si="89"/>
        <v>159338</v>
      </c>
      <c r="BZ131" s="48">
        <f t="shared" si="90"/>
        <v>24194956</v>
      </c>
      <c r="CA131" s="55">
        <f t="shared" si="91"/>
        <v>151.84674089043418</v>
      </c>
      <c r="CB131" s="12"/>
      <c r="CC131" s="48">
        <f t="shared" si="92"/>
        <v>159338</v>
      </c>
      <c r="CD131" s="48">
        <f t="shared" si="93"/>
        <v>92378146</v>
      </c>
      <c r="CE131" s="55">
        <f t="shared" si="94"/>
        <v>579.76217851360002</v>
      </c>
      <c r="CF131" s="12"/>
      <c r="CG131" s="48">
        <f t="shared" si="95"/>
        <v>2194670</v>
      </c>
      <c r="CH131" s="48">
        <f t="shared" si="96"/>
        <v>1823078</v>
      </c>
      <c r="CI131" s="48">
        <f t="shared" si="97"/>
        <v>92378146</v>
      </c>
      <c r="CJ131" s="55">
        <f t="shared" si="98"/>
        <v>42.092043906373171</v>
      </c>
      <c r="CK131" s="46"/>
      <c r="CL131" s="48">
        <f t="shared" si="71"/>
        <v>2194670</v>
      </c>
      <c r="CM131" s="48">
        <f t="shared" si="71"/>
        <v>1823078</v>
      </c>
      <c r="CN131" s="48">
        <f t="shared" si="99"/>
        <v>99885579</v>
      </c>
      <c r="CO131" s="55">
        <f t="shared" si="100"/>
        <v>45.512801013364196</v>
      </c>
    </row>
    <row r="132" spans="1:93" x14ac:dyDescent="0.2">
      <c r="A132" s="30" t="s">
        <v>72</v>
      </c>
      <c r="B132" s="30">
        <v>1025</v>
      </c>
      <c r="C132" s="30">
        <v>2009</v>
      </c>
      <c r="D132" s="30" t="s">
        <v>103</v>
      </c>
      <c r="E132" s="30">
        <v>601098</v>
      </c>
      <c r="F132" s="30" t="s">
        <v>317</v>
      </c>
      <c r="G132" s="30">
        <v>30588399</v>
      </c>
      <c r="H132" s="30">
        <v>4049077</v>
      </c>
      <c r="I132" s="30">
        <v>200964</v>
      </c>
      <c r="J132" s="30">
        <v>3102220</v>
      </c>
      <c r="K132" s="30">
        <v>818601</v>
      </c>
      <c r="L132" s="30">
        <v>3392480</v>
      </c>
      <c r="M132" s="30">
        <v>610718</v>
      </c>
      <c r="N132" s="30">
        <v>0</v>
      </c>
      <c r="O132" s="30">
        <v>1433592</v>
      </c>
      <c r="P132" s="30">
        <v>1220195</v>
      </c>
      <c r="Q132" s="30">
        <v>58846</v>
      </c>
      <c r="R132" s="30">
        <v>80788</v>
      </c>
      <c r="S132" s="30">
        <v>147156</v>
      </c>
      <c r="T132" s="30">
        <v>160400707</v>
      </c>
      <c r="U132" s="30">
        <v>1763065</v>
      </c>
      <c r="V132" s="30">
        <v>8955937</v>
      </c>
      <c r="W132" s="30">
        <v>2179033</v>
      </c>
      <c r="X132" s="30">
        <v>11134970</v>
      </c>
      <c r="Y132" s="30">
        <v>30757868</v>
      </c>
      <c r="Z132" s="30">
        <v>3025073</v>
      </c>
      <c r="AA132" s="30">
        <v>33782941</v>
      </c>
      <c r="AB132" s="30">
        <v>27773744</v>
      </c>
      <c r="AC132" s="30">
        <v>12477975</v>
      </c>
      <c r="AD132" s="30">
        <v>18110424</v>
      </c>
      <c r="AE132" s="30">
        <v>8919254</v>
      </c>
      <c r="AF132" s="30">
        <v>1708725</v>
      </c>
      <c r="AG132" s="30">
        <v>0</v>
      </c>
      <c r="AH132" s="30">
        <v>36358141</v>
      </c>
      <c r="AI132" s="30">
        <v>889605</v>
      </c>
      <c r="AJ132" s="30">
        <v>37247746</v>
      </c>
      <c r="AK132" s="30">
        <v>2559155</v>
      </c>
      <c r="AL132" s="30">
        <v>10033014</v>
      </c>
      <c r="AM132" s="30">
        <v>3018298</v>
      </c>
      <c r="AN132" s="30">
        <v>981838</v>
      </c>
      <c r="AO132" s="30">
        <v>825010</v>
      </c>
      <c r="AP132" s="30">
        <v>364516</v>
      </c>
      <c r="AQ132" s="30">
        <v>159030</v>
      </c>
      <c r="AR132" s="30">
        <v>136242</v>
      </c>
      <c r="AS132" s="30">
        <v>22577</v>
      </c>
      <c r="AT132" s="30">
        <v>36</v>
      </c>
      <c r="AU132" s="30" t="s">
        <v>331</v>
      </c>
      <c r="AW132" s="48">
        <f t="shared" si="72"/>
        <v>2171364</v>
      </c>
      <c r="AX132" s="49">
        <f t="shared" si="73"/>
        <v>6009197</v>
      </c>
      <c r="AY132" s="50">
        <f t="shared" si="74"/>
        <v>2.7674756512496295</v>
      </c>
      <c r="AZ132" s="12"/>
      <c r="BA132" s="48">
        <f t="shared" si="75"/>
        <v>159030</v>
      </c>
      <c r="BB132" s="48">
        <f t="shared" si="76"/>
        <v>6009197</v>
      </c>
      <c r="BC132" s="51">
        <f t="shared" si="77"/>
        <v>37.786562283845818</v>
      </c>
      <c r="BD132" s="12"/>
      <c r="BE132" s="52">
        <f t="shared" si="78"/>
        <v>159030</v>
      </c>
      <c r="BF132" s="48">
        <f t="shared" si="69"/>
        <v>8919254</v>
      </c>
      <c r="BG132" s="48">
        <f t="shared" si="69"/>
        <v>1708725</v>
      </c>
      <c r="BH132" s="48">
        <f t="shared" si="69"/>
        <v>0</v>
      </c>
      <c r="BI132" s="48">
        <f t="shared" si="79"/>
        <v>10627979</v>
      </c>
      <c r="BJ132" s="51">
        <f t="shared" si="80"/>
        <v>66.830025781299128</v>
      </c>
      <c r="BK132" s="12"/>
      <c r="BL132" s="1">
        <f t="shared" si="81"/>
        <v>1806848</v>
      </c>
      <c r="BM132" s="53">
        <f t="shared" si="82"/>
        <v>2171364</v>
      </c>
      <c r="BN132" s="48">
        <f t="shared" si="70"/>
        <v>8919254</v>
      </c>
      <c r="BO132" s="48">
        <f t="shared" si="70"/>
        <v>1708725</v>
      </c>
      <c r="BP132" s="48">
        <f t="shared" si="70"/>
        <v>0</v>
      </c>
      <c r="BQ132" s="48">
        <f t="shared" si="83"/>
        <v>10627979</v>
      </c>
      <c r="BR132" s="12">
        <f t="shared" si="84"/>
        <v>2171364</v>
      </c>
      <c r="BS132" s="54">
        <f t="shared" si="85"/>
        <v>4.8946095633896478</v>
      </c>
      <c r="BT132" s="12"/>
      <c r="BU132" s="48">
        <f t="shared" si="86"/>
        <v>2171364</v>
      </c>
      <c r="BV132" s="48">
        <f t="shared" si="87"/>
        <v>24655577</v>
      </c>
      <c r="BW132" s="54">
        <f t="shared" si="88"/>
        <v>11.354879697738379</v>
      </c>
      <c r="BX132" s="12"/>
      <c r="BY132" s="52">
        <f t="shared" si="89"/>
        <v>159030</v>
      </c>
      <c r="BZ132" s="48">
        <f t="shared" si="90"/>
        <v>24655577</v>
      </c>
      <c r="CA132" s="55">
        <f t="shared" si="91"/>
        <v>155.03726969754135</v>
      </c>
      <c r="CB132" s="12"/>
      <c r="CC132" s="48">
        <f t="shared" si="92"/>
        <v>159030</v>
      </c>
      <c r="CD132" s="48">
        <f t="shared" si="93"/>
        <v>99654896</v>
      </c>
      <c r="CE132" s="55">
        <f t="shared" si="94"/>
        <v>626.64211783940141</v>
      </c>
      <c r="CF132" s="12"/>
      <c r="CG132" s="48">
        <f t="shared" si="95"/>
        <v>2171364</v>
      </c>
      <c r="CH132" s="48">
        <f t="shared" si="96"/>
        <v>1806848</v>
      </c>
      <c r="CI132" s="48">
        <f t="shared" si="97"/>
        <v>99654896</v>
      </c>
      <c r="CJ132" s="55">
        <f t="shared" si="98"/>
        <v>45.895066879620366</v>
      </c>
      <c r="CK132" s="46"/>
      <c r="CL132" s="48">
        <f t="shared" si="71"/>
        <v>2171364</v>
      </c>
      <c r="CM132" s="48">
        <f t="shared" si="71"/>
        <v>1806848</v>
      </c>
      <c r="CN132" s="48">
        <f t="shared" si="99"/>
        <v>106810199</v>
      </c>
      <c r="CO132" s="55">
        <f t="shared" si="100"/>
        <v>49.190370200482278</v>
      </c>
    </row>
    <row r="133" spans="1:93" x14ac:dyDescent="0.2">
      <c r="A133" s="30" t="s">
        <v>72</v>
      </c>
      <c r="B133" s="30">
        <v>1025</v>
      </c>
      <c r="C133" s="30">
        <v>2008</v>
      </c>
      <c r="D133" s="30" t="s">
        <v>103</v>
      </c>
      <c r="E133" s="30">
        <v>601098</v>
      </c>
      <c r="F133" s="30" t="s">
        <v>317</v>
      </c>
      <c r="G133" s="30">
        <v>32320900</v>
      </c>
      <c r="H133" s="30">
        <v>4576383</v>
      </c>
      <c r="I133" s="30">
        <v>203876</v>
      </c>
      <c r="J133" s="30">
        <v>3760326</v>
      </c>
      <c r="K133" s="30">
        <v>658089</v>
      </c>
      <c r="L133" s="30">
        <v>3322312</v>
      </c>
      <c r="M133" s="30">
        <v>789451</v>
      </c>
      <c r="N133" s="30">
        <v>0</v>
      </c>
      <c r="O133" s="30">
        <v>1471403</v>
      </c>
      <c r="P133" s="30">
        <v>1601155</v>
      </c>
      <c r="Q133" s="30">
        <v>179288</v>
      </c>
      <c r="R133" s="30">
        <v>206843</v>
      </c>
      <c r="S133" s="30">
        <v>95783</v>
      </c>
      <c r="T133" s="30">
        <v>168096431</v>
      </c>
      <c r="U133" s="30">
        <v>2050560</v>
      </c>
      <c r="V133" s="30">
        <v>9576941</v>
      </c>
      <c r="W133" s="30">
        <v>2690265</v>
      </c>
      <c r="X133" s="30">
        <v>12267206</v>
      </c>
      <c r="Y133" s="30">
        <v>25031479</v>
      </c>
      <c r="Z133" s="30">
        <v>2886258</v>
      </c>
      <c r="AA133" s="30">
        <v>27917737</v>
      </c>
      <c r="AB133" s="30">
        <v>22482416</v>
      </c>
      <c r="AC133" s="30">
        <v>11416304</v>
      </c>
      <c r="AD133" s="30">
        <v>20904596</v>
      </c>
      <c r="AE133" s="30">
        <v>7414921</v>
      </c>
      <c r="AF133" s="30">
        <v>1254968</v>
      </c>
      <c r="AG133" s="30">
        <v>7883</v>
      </c>
      <c r="AH133" s="30">
        <v>38609674</v>
      </c>
      <c r="AI133" s="30">
        <v>1510496</v>
      </c>
      <c r="AJ133" s="30">
        <v>40120170</v>
      </c>
      <c r="AK133" s="30">
        <v>2678746</v>
      </c>
      <c r="AL133" s="30">
        <v>10424629</v>
      </c>
      <c r="AM133" s="30">
        <v>3019043</v>
      </c>
      <c r="AN133" s="30">
        <v>982966</v>
      </c>
      <c r="AO133" s="30">
        <v>873192</v>
      </c>
      <c r="AP133" s="30">
        <v>396741</v>
      </c>
      <c r="AQ133" s="30">
        <v>158691</v>
      </c>
      <c r="AR133" s="30">
        <v>136074</v>
      </c>
      <c r="AS133" s="30">
        <v>22407</v>
      </c>
      <c r="AT133" s="30">
        <v>35</v>
      </c>
      <c r="AU133" s="30" t="s">
        <v>331</v>
      </c>
      <c r="AW133" s="48">
        <f t="shared" si="72"/>
        <v>2252899</v>
      </c>
      <c r="AX133" s="49">
        <f t="shared" si="73"/>
        <v>5435321</v>
      </c>
      <c r="AY133" s="50">
        <f t="shared" si="74"/>
        <v>2.4125897343822338</v>
      </c>
      <c r="AZ133" s="12"/>
      <c r="BA133" s="48">
        <f t="shared" si="75"/>
        <v>158691</v>
      </c>
      <c r="BB133" s="48">
        <f t="shared" si="76"/>
        <v>5435321</v>
      </c>
      <c r="BC133" s="51">
        <f t="shared" si="77"/>
        <v>34.250972014796048</v>
      </c>
      <c r="BD133" s="12"/>
      <c r="BE133" s="52">
        <f t="shared" si="78"/>
        <v>158691</v>
      </c>
      <c r="BF133" s="48">
        <f t="shared" si="69"/>
        <v>7414921</v>
      </c>
      <c r="BG133" s="48">
        <f t="shared" si="69"/>
        <v>1254968</v>
      </c>
      <c r="BH133" s="48">
        <f t="shared" si="69"/>
        <v>7883</v>
      </c>
      <c r="BI133" s="48">
        <f t="shared" si="79"/>
        <v>8677772</v>
      </c>
      <c r="BJ133" s="51">
        <f t="shared" si="80"/>
        <v>54.683454008103801</v>
      </c>
      <c r="BK133" s="12"/>
      <c r="BL133" s="1">
        <f t="shared" si="81"/>
        <v>1856158</v>
      </c>
      <c r="BM133" s="53">
        <f t="shared" si="82"/>
        <v>2252899</v>
      </c>
      <c r="BN133" s="48">
        <f t="shared" si="70"/>
        <v>7414921</v>
      </c>
      <c r="BO133" s="48">
        <f t="shared" si="70"/>
        <v>1254968</v>
      </c>
      <c r="BP133" s="48">
        <f t="shared" si="70"/>
        <v>7883</v>
      </c>
      <c r="BQ133" s="48">
        <f t="shared" si="83"/>
        <v>8677772</v>
      </c>
      <c r="BR133" s="12">
        <f t="shared" si="84"/>
        <v>2252899</v>
      </c>
      <c r="BS133" s="54">
        <f t="shared" si="85"/>
        <v>3.851824693428334</v>
      </c>
      <c r="BT133" s="12"/>
      <c r="BU133" s="48">
        <f t="shared" si="86"/>
        <v>2252899</v>
      </c>
      <c r="BV133" s="48">
        <f t="shared" si="87"/>
        <v>27016795</v>
      </c>
      <c r="BW133" s="54">
        <f t="shared" si="88"/>
        <v>11.992013401399708</v>
      </c>
      <c r="BX133" s="12"/>
      <c r="BY133" s="52">
        <f t="shared" si="89"/>
        <v>158691</v>
      </c>
      <c r="BZ133" s="48">
        <f t="shared" si="90"/>
        <v>27016795</v>
      </c>
      <c r="CA133" s="55">
        <f t="shared" si="91"/>
        <v>170.24780863439011</v>
      </c>
      <c r="CB133" s="12"/>
      <c r="CC133" s="48">
        <f t="shared" si="92"/>
        <v>158691</v>
      </c>
      <c r="CD133" s="48">
        <f t="shared" si="93"/>
        <v>95933204</v>
      </c>
      <c r="CE133" s="55">
        <f t="shared" si="94"/>
        <v>604.52832233712058</v>
      </c>
      <c r="CF133" s="12"/>
      <c r="CG133" s="48">
        <f t="shared" si="95"/>
        <v>2252899</v>
      </c>
      <c r="CH133" s="48">
        <f t="shared" si="96"/>
        <v>1856158</v>
      </c>
      <c r="CI133" s="48">
        <f t="shared" si="97"/>
        <v>95933204</v>
      </c>
      <c r="CJ133" s="55">
        <f t="shared" si="98"/>
        <v>42.582114866223478</v>
      </c>
      <c r="CK133" s="46"/>
      <c r="CL133" s="48">
        <f t="shared" si="71"/>
        <v>2252899</v>
      </c>
      <c r="CM133" s="48">
        <f t="shared" si="71"/>
        <v>1856158</v>
      </c>
      <c r="CN133" s="48">
        <f t="shared" si="99"/>
        <v>103602707</v>
      </c>
      <c r="CO133" s="55">
        <f t="shared" si="100"/>
        <v>45.986396638286934</v>
      </c>
    </row>
    <row r="134" spans="1:93" x14ac:dyDescent="0.2">
      <c r="A134" s="30" t="s">
        <v>72</v>
      </c>
      <c r="B134" s="30">
        <v>1025</v>
      </c>
      <c r="C134" s="30">
        <v>2007</v>
      </c>
      <c r="D134" s="30" t="s">
        <v>103</v>
      </c>
      <c r="E134" s="30">
        <v>601098</v>
      </c>
      <c r="F134" s="30" t="s">
        <v>317</v>
      </c>
      <c r="G134" s="30">
        <v>32891361</v>
      </c>
      <c r="H134" s="30">
        <v>4407680</v>
      </c>
      <c r="I134" s="30">
        <v>248138</v>
      </c>
      <c r="J134" s="30">
        <v>3585114</v>
      </c>
      <c r="K134" s="30">
        <v>631648</v>
      </c>
      <c r="L134" s="30">
        <v>2923129</v>
      </c>
      <c r="M134" s="30">
        <v>771114</v>
      </c>
      <c r="N134" s="30">
        <v>0</v>
      </c>
      <c r="O134" s="30">
        <v>1361581</v>
      </c>
      <c r="P134" s="30">
        <v>1279038</v>
      </c>
      <c r="Q134" s="30">
        <v>189413</v>
      </c>
      <c r="R134" s="30">
        <v>221252</v>
      </c>
      <c r="S134" s="30">
        <v>140648</v>
      </c>
      <c r="T134" s="30">
        <v>163508178</v>
      </c>
      <c r="U134" s="30">
        <v>2040918</v>
      </c>
      <c r="V134" s="30">
        <v>8913642</v>
      </c>
      <c r="W134" s="30">
        <v>2438938</v>
      </c>
      <c r="X134" s="30">
        <v>11352580</v>
      </c>
      <c r="Y134" s="30">
        <v>20799244</v>
      </c>
      <c r="Z134" s="30">
        <v>2368254</v>
      </c>
      <c r="AA134" s="30">
        <v>23167498</v>
      </c>
      <c r="AB134" s="30">
        <v>17789077</v>
      </c>
      <c r="AC134" s="30">
        <v>10983527</v>
      </c>
      <c r="AD134" s="30">
        <v>21907834</v>
      </c>
      <c r="AE134" s="30">
        <v>7204331</v>
      </c>
      <c r="AF134" s="30">
        <v>1183839</v>
      </c>
      <c r="AG134" s="30">
        <v>3558</v>
      </c>
      <c r="AH134" s="30">
        <v>37823396</v>
      </c>
      <c r="AI134" s="30">
        <v>1222015</v>
      </c>
      <c r="AJ134" s="30">
        <v>39045411</v>
      </c>
      <c r="AK134" s="30">
        <v>2424975</v>
      </c>
      <c r="AL134" s="30">
        <v>10594916</v>
      </c>
      <c r="AM134" s="30">
        <v>3018123</v>
      </c>
      <c r="AN134" s="30">
        <v>1003055</v>
      </c>
      <c r="AO134" s="30">
        <v>885713</v>
      </c>
      <c r="AP134" s="30">
        <v>425356</v>
      </c>
      <c r="AQ134" s="30">
        <v>157909</v>
      </c>
      <c r="AR134" s="30">
        <v>135591</v>
      </c>
      <c r="AS134" s="30">
        <v>22106</v>
      </c>
      <c r="AT134" s="30">
        <v>37</v>
      </c>
      <c r="AU134" s="30" t="s">
        <v>331</v>
      </c>
      <c r="AW134" s="48">
        <f t="shared" si="72"/>
        <v>2314124</v>
      </c>
      <c r="AX134" s="49">
        <f t="shared" si="73"/>
        <v>5378421</v>
      </c>
      <c r="AY134" s="50">
        <f t="shared" si="74"/>
        <v>2.3241714791428634</v>
      </c>
      <c r="AZ134" s="12"/>
      <c r="BA134" s="48">
        <f t="shared" si="75"/>
        <v>157909</v>
      </c>
      <c r="BB134" s="48">
        <f t="shared" si="76"/>
        <v>5378421</v>
      </c>
      <c r="BC134" s="51">
        <f t="shared" si="77"/>
        <v>34.060256223521144</v>
      </c>
      <c r="BD134" s="12"/>
      <c r="BE134" s="52">
        <f t="shared" si="78"/>
        <v>157909</v>
      </c>
      <c r="BF134" s="48">
        <f t="shared" si="69"/>
        <v>7204331</v>
      </c>
      <c r="BG134" s="48">
        <f t="shared" si="69"/>
        <v>1183839</v>
      </c>
      <c r="BH134" s="48">
        <f t="shared" si="69"/>
        <v>3558</v>
      </c>
      <c r="BI134" s="48">
        <f t="shared" si="79"/>
        <v>8391728</v>
      </c>
      <c r="BJ134" s="51">
        <f t="shared" si="80"/>
        <v>53.142810099487683</v>
      </c>
      <c r="BK134" s="12"/>
      <c r="BL134" s="1">
        <f t="shared" si="81"/>
        <v>1888768</v>
      </c>
      <c r="BM134" s="53">
        <f t="shared" si="82"/>
        <v>2314124</v>
      </c>
      <c r="BN134" s="48">
        <f t="shared" si="70"/>
        <v>7204331</v>
      </c>
      <c r="BO134" s="48">
        <f t="shared" si="70"/>
        <v>1183839</v>
      </c>
      <c r="BP134" s="48">
        <f t="shared" si="70"/>
        <v>3558</v>
      </c>
      <c r="BQ134" s="48">
        <f t="shared" si="83"/>
        <v>8391728</v>
      </c>
      <c r="BR134" s="12">
        <f t="shared" si="84"/>
        <v>2314124</v>
      </c>
      <c r="BS134" s="54">
        <f t="shared" si="85"/>
        <v>3.6263087025587222</v>
      </c>
      <c r="BT134" s="12"/>
      <c r="BU134" s="48">
        <f t="shared" si="86"/>
        <v>2314124</v>
      </c>
      <c r="BV134" s="48">
        <f t="shared" si="87"/>
        <v>26025520</v>
      </c>
      <c r="BW134" s="54">
        <f t="shared" si="88"/>
        <v>11.246380919950703</v>
      </c>
      <c r="BX134" s="12"/>
      <c r="BY134" s="52">
        <f t="shared" si="89"/>
        <v>157909</v>
      </c>
      <c r="BZ134" s="48">
        <f t="shared" si="90"/>
        <v>26025520</v>
      </c>
      <c r="CA134" s="55">
        <f t="shared" si="91"/>
        <v>164.81340518906458</v>
      </c>
      <c r="CB134" s="12"/>
      <c r="CC134" s="48">
        <f t="shared" si="92"/>
        <v>157909</v>
      </c>
      <c r="CD134" s="48">
        <f t="shared" si="93"/>
        <v>90476107</v>
      </c>
      <c r="CE134" s="55">
        <f t="shared" si="94"/>
        <v>572.96358662267505</v>
      </c>
      <c r="CF134" s="12"/>
      <c r="CG134" s="48">
        <f t="shared" si="95"/>
        <v>2314124</v>
      </c>
      <c r="CH134" s="48">
        <f t="shared" si="96"/>
        <v>1888768</v>
      </c>
      <c r="CI134" s="48">
        <f t="shared" si="97"/>
        <v>90476107</v>
      </c>
      <c r="CJ134" s="55">
        <f t="shared" si="98"/>
        <v>39.097346123198236</v>
      </c>
      <c r="CK134" s="46"/>
      <c r="CL134" s="48">
        <f t="shared" si="71"/>
        <v>2314124</v>
      </c>
      <c r="CM134" s="48">
        <f t="shared" si="71"/>
        <v>1888768</v>
      </c>
      <c r="CN134" s="48">
        <f t="shared" si="99"/>
        <v>97422512</v>
      </c>
      <c r="CO134" s="55">
        <f t="shared" si="100"/>
        <v>42.099088899298394</v>
      </c>
    </row>
    <row r="135" spans="1:93" x14ac:dyDescent="0.2">
      <c r="A135" s="30" t="s">
        <v>72</v>
      </c>
      <c r="B135" s="30">
        <v>1025</v>
      </c>
      <c r="C135" s="30">
        <v>2006</v>
      </c>
      <c r="D135" s="30" t="s">
        <v>103</v>
      </c>
      <c r="E135" s="30">
        <v>601098</v>
      </c>
      <c r="F135" s="30" t="s">
        <v>317</v>
      </c>
      <c r="G135" s="30">
        <v>26538369</v>
      </c>
      <c r="H135" s="30">
        <v>3858745</v>
      </c>
      <c r="I135" s="30">
        <v>279549</v>
      </c>
      <c r="J135" s="30">
        <v>3038897</v>
      </c>
      <c r="K135" s="30">
        <v>735691</v>
      </c>
      <c r="L135" s="30">
        <v>2781846</v>
      </c>
      <c r="M135" s="30">
        <v>501652</v>
      </c>
      <c r="N135" s="30">
        <v>0</v>
      </c>
      <c r="O135" s="30">
        <v>1236899</v>
      </c>
      <c r="P135" s="30">
        <v>1566929</v>
      </c>
      <c r="Q135" s="30">
        <v>126036</v>
      </c>
      <c r="R135" s="30">
        <v>146680</v>
      </c>
      <c r="S135" s="30">
        <v>62164</v>
      </c>
      <c r="T135" s="30">
        <v>171151769</v>
      </c>
      <c r="U135" s="30">
        <v>725744</v>
      </c>
      <c r="V135" s="30">
        <v>8024170</v>
      </c>
      <c r="W135" s="30">
        <v>2410294</v>
      </c>
      <c r="X135" s="30">
        <v>10434464</v>
      </c>
      <c r="Y135" s="30">
        <v>14536964</v>
      </c>
      <c r="Z135" s="30">
        <v>1998215</v>
      </c>
      <c r="AA135" s="30">
        <v>16535179</v>
      </c>
      <c r="AB135" s="30">
        <v>12522986</v>
      </c>
      <c r="AC135" s="30">
        <v>10025032</v>
      </c>
      <c r="AD135" s="30">
        <v>16513337</v>
      </c>
      <c r="AE135" s="30">
        <v>6040694</v>
      </c>
      <c r="AF135" s="30">
        <v>1142650</v>
      </c>
      <c r="AG135" s="30">
        <v>73879</v>
      </c>
      <c r="AH135" s="30">
        <v>35287184</v>
      </c>
      <c r="AI135" s="30">
        <v>1117776</v>
      </c>
      <c r="AJ135" s="30">
        <v>36404960</v>
      </c>
      <c r="AK135" s="30">
        <v>831069</v>
      </c>
      <c r="AL135" s="30">
        <v>12938262</v>
      </c>
      <c r="AM135" s="30">
        <v>3315636</v>
      </c>
      <c r="AN135" s="30">
        <v>959455</v>
      </c>
      <c r="AO135" s="30">
        <v>888537</v>
      </c>
      <c r="AP135" s="30">
        <v>430348</v>
      </c>
      <c r="AQ135" s="30">
        <v>153197</v>
      </c>
      <c r="AR135" s="30">
        <v>131483</v>
      </c>
      <c r="AS135" s="30">
        <v>21506</v>
      </c>
      <c r="AT135" s="30">
        <v>35</v>
      </c>
      <c r="AU135" s="30" t="s">
        <v>331</v>
      </c>
      <c r="AW135" s="48">
        <f t="shared" si="72"/>
        <v>2278340</v>
      </c>
      <c r="AX135" s="49">
        <f t="shared" si="73"/>
        <v>4012193</v>
      </c>
      <c r="AY135" s="50">
        <f t="shared" si="74"/>
        <v>1.7610159150960787</v>
      </c>
      <c r="AZ135" s="12"/>
      <c r="BA135" s="48">
        <f t="shared" si="75"/>
        <v>153197</v>
      </c>
      <c r="BB135" s="48">
        <f t="shared" si="76"/>
        <v>4012193</v>
      </c>
      <c r="BC135" s="51">
        <f t="shared" si="77"/>
        <v>26.189762201609692</v>
      </c>
      <c r="BD135" s="12"/>
      <c r="BE135" s="52">
        <f t="shared" si="78"/>
        <v>153197</v>
      </c>
      <c r="BF135" s="48">
        <f t="shared" si="69"/>
        <v>6040694</v>
      </c>
      <c r="BG135" s="48">
        <f t="shared" si="69"/>
        <v>1142650</v>
      </c>
      <c r="BH135" s="48">
        <f t="shared" si="69"/>
        <v>73879</v>
      </c>
      <c r="BI135" s="48">
        <f t="shared" si="79"/>
        <v>7257223</v>
      </c>
      <c r="BJ135" s="51">
        <f t="shared" si="80"/>
        <v>47.37183495760361</v>
      </c>
      <c r="BK135" s="12"/>
      <c r="BL135" s="1">
        <f t="shared" si="81"/>
        <v>1847992</v>
      </c>
      <c r="BM135" s="53">
        <f t="shared" si="82"/>
        <v>2278340</v>
      </c>
      <c r="BN135" s="48">
        <f t="shared" si="70"/>
        <v>6040694</v>
      </c>
      <c r="BO135" s="48">
        <f t="shared" si="70"/>
        <v>1142650</v>
      </c>
      <c r="BP135" s="48">
        <f t="shared" si="70"/>
        <v>73879</v>
      </c>
      <c r="BQ135" s="48">
        <f t="shared" si="83"/>
        <v>7257223</v>
      </c>
      <c r="BR135" s="12">
        <f t="shared" si="84"/>
        <v>2278340</v>
      </c>
      <c r="BS135" s="54">
        <f t="shared" si="85"/>
        <v>3.1853116742891756</v>
      </c>
      <c r="BT135" s="12"/>
      <c r="BU135" s="48">
        <f t="shared" si="86"/>
        <v>2278340</v>
      </c>
      <c r="BV135" s="48">
        <f t="shared" si="87"/>
        <v>22635629</v>
      </c>
      <c r="BW135" s="54">
        <f t="shared" si="88"/>
        <v>9.9351409359445917</v>
      </c>
      <c r="BX135" s="12"/>
      <c r="BY135" s="52">
        <f t="shared" si="89"/>
        <v>153197</v>
      </c>
      <c r="BZ135" s="48">
        <f t="shared" si="90"/>
        <v>22635629</v>
      </c>
      <c r="CA135" s="55">
        <f t="shared" si="91"/>
        <v>147.75504089505668</v>
      </c>
      <c r="CB135" s="12"/>
      <c r="CC135" s="48">
        <f t="shared" si="92"/>
        <v>153197</v>
      </c>
      <c r="CD135" s="48">
        <f t="shared" si="93"/>
        <v>72966400</v>
      </c>
      <c r="CE135" s="55">
        <f t="shared" si="94"/>
        <v>476.29131118755589</v>
      </c>
      <c r="CF135" s="12"/>
      <c r="CG135" s="48">
        <f t="shared" si="95"/>
        <v>2278340</v>
      </c>
      <c r="CH135" s="48">
        <f t="shared" si="96"/>
        <v>1847992</v>
      </c>
      <c r="CI135" s="48">
        <f t="shared" si="97"/>
        <v>72966400</v>
      </c>
      <c r="CJ135" s="55">
        <f t="shared" si="98"/>
        <v>32.026124283469542</v>
      </c>
      <c r="CK135" s="46"/>
      <c r="CL135" s="48">
        <f t="shared" si="71"/>
        <v>2278340</v>
      </c>
      <c r="CM135" s="48">
        <f t="shared" si="71"/>
        <v>1847992</v>
      </c>
      <c r="CN135" s="48">
        <f t="shared" si="99"/>
        <v>79500240</v>
      </c>
      <c r="CO135" s="55">
        <f t="shared" si="100"/>
        <v>34.893931546652389</v>
      </c>
    </row>
    <row r="136" spans="1:93" x14ac:dyDescent="0.2">
      <c r="A136" s="30" t="s">
        <v>72</v>
      </c>
      <c r="B136" s="30">
        <v>1025</v>
      </c>
      <c r="C136" s="30">
        <v>2005</v>
      </c>
      <c r="D136" s="30" t="s">
        <v>103</v>
      </c>
      <c r="E136" s="30">
        <v>601098</v>
      </c>
      <c r="F136" s="30" t="s">
        <v>317</v>
      </c>
      <c r="G136" s="30">
        <v>24321225</v>
      </c>
      <c r="H136" s="30">
        <v>4036792</v>
      </c>
      <c r="I136" s="30">
        <v>600252</v>
      </c>
      <c r="J136" s="30">
        <v>3317004</v>
      </c>
      <c r="K136" s="30">
        <v>645441</v>
      </c>
      <c r="L136" s="30">
        <v>2777292</v>
      </c>
      <c r="M136" s="30">
        <v>556666</v>
      </c>
      <c r="N136" s="30">
        <v>0</v>
      </c>
      <c r="O136" s="30">
        <v>1088957</v>
      </c>
      <c r="P136" s="30">
        <v>1066026</v>
      </c>
      <c r="Q136" s="30">
        <v>158511</v>
      </c>
      <c r="R136" s="30">
        <v>203462</v>
      </c>
      <c r="S136" s="30">
        <v>133420</v>
      </c>
      <c r="T136" s="30">
        <v>174108478</v>
      </c>
      <c r="U136" s="30">
        <v>608446</v>
      </c>
      <c r="V136" s="30">
        <v>8106503</v>
      </c>
      <c r="W136" s="30">
        <v>2356364</v>
      </c>
      <c r="X136" s="30">
        <v>10462867</v>
      </c>
      <c r="Y136" s="30">
        <v>15937030</v>
      </c>
      <c r="Z136" s="30">
        <v>2093776</v>
      </c>
      <c r="AA136" s="30">
        <v>18030806</v>
      </c>
      <c r="AB136" s="30">
        <v>15109823</v>
      </c>
      <c r="AC136" s="30">
        <v>9897605</v>
      </c>
      <c r="AD136" s="30">
        <v>14423620</v>
      </c>
      <c r="AE136" s="30">
        <v>5313559</v>
      </c>
      <c r="AF136" s="30">
        <v>1114262</v>
      </c>
      <c r="AG136" s="30">
        <v>81324</v>
      </c>
      <c r="AH136" s="30">
        <v>31137949</v>
      </c>
      <c r="AI136" s="30">
        <v>1139820</v>
      </c>
      <c r="AJ136" s="30">
        <v>32277769</v>
      </c>
      <c r="AK136" s="30">
        <v>2052095</v>
      </c>
      <c r="AL136" s="30">
        <v>10307260</v>
      </c>
      <c r="AM136" s="30">
        <v>2962673</v>
      </c>
      <c r="AN136" s="30">
        <v>978164</v>
      </c>
      <c r="AO136" s="30">
        <v>902062</v>
      </c>
      <c r="AP136" s="30">
        <v>414341</v>
      </c>
      <c r="AQ136" s="30">
        <v>151184</v>
      </c>
      <c r="AR136" s="30">
        <v>129943</v>
      </c>
      <c r="AS136" s="30">
        <v>21034</v>
      </c>
      <c r="AT136" s="30">
        <v>36</v>
      </c>
      <c r="AU136" s="30" t="s">
        <v>331</v>
      </c>
      <c r="AW136" s="48">
        <f t="shared" si="72"/>
        <v>2294567</v>
      </c>
      <c r="AX136" s="49">
        <f t="shared" si="73"/>
        <v>2920983</v>
      </c>
      <c r="AY136" s="50">
        <f t="shared" si="74"/>
        <v>1.2729996552726506</v>
      </c>
      <c r="AZ136" s="12"/>
      <c r="BA136" s="48">
        <f t="shared" si="75"/>
        <v>151184</v>
      </c>
      <c r="BB136" s="48">
        <f t="shared" si="76"/>
        <v>2920983</v>
      </c>
      <c r="BC136" s="51">
        <f t="shared" si="77"/>
        <v>19.320715155042862</v>
      </c>
      <c r="BD136" s="12"/>
      <c r="BE136" s="52">
        <f t="shared" si="78"/>
        <v>151184</v>
      </c>
      <c r="BF136" s="48">
        <f t="shared" si="69"/>
        <v>5313559</v>
      </c>
      <c r="BG136" s="48">
        <f t="shared" si="69"/>
        <v>1114262</v>
      </c>
      <c r="BH136" s="48">
        <f t="shared" si="69"/>
        <v>81324</v>
      </c>
      <c r="BI136" s="48">
        <f t="shared" si="79"/>
        <v>6509145</v>
      </c>
      <c r="BJ136" s="51">
        <f t="shared" si="80"/>
        <v>43.054456820827603</v>
      </c>
      <c r="BK136" s="12"/>
      <c r="BL136" s="1">
        <f t="shared" si="81"/>
        <v>1880226</v>
      </c>
      <c r="BM136" s="53">
        <f t="shared" si="82"/>
        <v>2294567</v>
      </c>
      <c r="BN136" s="48">
        <f t="shared" si="70"/>
        <v>5313559</v>
      </c>
      <c r="BO136" s="48">
        <f t="shared" si="70"/>
        <v>1114262</v>
      </c>
      <c r="BP136" s="48">
        <f t="shared" si="70"/>
        <v>81324</v>
      </c>
      <c r="BQ136" s="48">
        <f t="shared" si="83"/>
        <v>6509145</v>
      </c>
      <c r="BR136" s="12">
        <f t="shared" si="84"/>
        <v>2294567</v>
      </c>
      <c r="BS136" s="54">
        <f t="shared" si="85"/>
        <v>2.836763973333531</v>
      </c>
      <c r="BT136" s="12"/>
      <c r="BU136" s="48">
        <f t="shared" si="86"/>
        <v>2294567</v>
      </c>
      <c r="BV136" s="48">
        <f t="shared" si="87"/>
        <v>19918414</v>
      </c>
      <c r="BW136" s="54">
        <f t="shared" si="88"/>
        <v>8.6806852883354466</v>
      </c>
      <c r="BX136" s="12"/>
      <c r="BY136" s="52">
        <f t="shared" si="89"/>
        <v>151184</v>
      </c>
      <c r="BZ136" s="48">
        <f t="shared" si="90"/>
        <v>19918414</v>
      </c>
      <c r="CA136" s="55">
        <f t="shared" si="91"/>
        <v>131.74948407238861</v>
      </c>
      <c r="CB136" s="12"/>
      <c r="CC136" s="48">
        <f t="shared" si="92"/>
        <v>151184</v>
      </c>
      <c r="CD136" s="48">
        <f t="shared" si="93"/>
        <v>68779590</v>
      </c>
      <c r="CE136" s="55">
        <f t="shared" si="94"/>
        <v>454.93961001164143</v>
      </c>
      <c r="CF136" s="12"/>
      <c r="CG136" s="48">
        <f t="shared" si="95"/>
        <v>2294567</v>
      </c>
      <c r="CH136" s="48">
        <f t="shared" si="96"/>
        <v>1880226</v>
      </c>
      <c r="CI136" s="48">
        <f t="shared" si="97"/>
        <v>68779590</v>
      </c>
      <c r="CJ136" s="55">
        <f t="shared" si="98"/>
        <v>29.974975670791046</v>
      </c>
      <c r="CK136" s="46"/>
      <c r="CL136" s="48">
        <f t="shared" si="71"/>
        <v>2294567</v>
      </c>
      <c r="CM136" s="48">
        <f t="shared" si="71"/>
        <v>1880226</v>
      </c>
      <c r="CN136" s="48">
        <f t="shared" si="99"/>
        <v>75121501</v>
      </c>
      <c r="CO136" s="55">
        <f t="shared" si="100"/>
        <v>32.738857047974626</v>
      </c>
    </row>
    <row r="137" spans="1:93" x14ac:dyDescent="0.2">
      <c r="A137" s="30" t="s">
        <v>183</v>
      </c>
      <c r="B137" s="30">
        <v>61066</v>
      </c>
      <c r="C137" s="30">
        <v>2014</v>
      </c>
      <c r="D137" s="30" t="s">
        <v>67</v>
      </c>
      <c r="E137" s="30">
        <v>578433</v>
      </c>
      <c r="F137" s="30" t="s">
        <v>317</v>
      </c>
      <c r="G137" s="30">
        <v>3432511</v>
      </c>
      <c r="H137" s="30">
        <v>12125254</v>
      </c>
      <c r="I137" s="30">
        <v>2770280</v>
      </c>
      <c r="J137" s="30">
        <v>8376798</v>
      </c>
      <c r="K137" s="30">
        <v>0</v>
      </c>
      <c r="L137" s="30">
        <v>0</v>
      </c>
      <c r="M137" s="30">
        <v>0</v>
      </c>
      <c r="N137" s="30">
        <v>0</v>
      </c>
      <c r="O137" s="30">
        <v>0</v>
      </c>
      <c r="P137" s="30">
        <v>0</v>
      </c>
      <c r="Q137" s="30">
        <v>464350</v>
      </c>
      <c r="R137" s="30">
        <v>884416</v>
      </c>
      <c r="S137" s="30">
        <v>113973</v>
      </c>
      <c r="T137" s="30">
        <v>52643485</v>
      </c>
      <c r="U137" s="30">
        <v>0</v>
      </c>
      <c r="V137" s="30">
        <v>13009670</v>
      </c>
      <c r="W137" s="30">
        <v>2884253</v>
      </c>
      <c r="X137" s="30">
        <v>15893923</v>
      </c>
      <c r="Y137" s="30">
        <v>15848333</v>
      </c>
      <c r="Z137" s="30">
        <v>0</v>
      </c>
      <c r="AA137" s="30">
        <v>15848333</v>
      </c>
      <c r="AB137" s="30">
        <v>15260126</v>
      </c>
      <c r="AC137" s="30">
        <v>2038477</v>
      </c>
      <c r="AD137" s="30">
        <v>1394034</v>
      </c>
      <c r="AE137" s="30">
        <v>1082303</v>
      </c>
      <c r="AF137" s="30">
        <v>812209</v>
      </c>
      <c r="AG137" s="30">
        <v>6087</v>
      </c>
      <c r="AH137" s="30">
        <v>8748493</v>
      </c>
      <c r="AI137" s="30">
        <v>333429</v>
      </c>
      <c r="AJ137" s="30">
        <v>9081922</v>
      </c>
      <c r="AK137" s="30">
        <v>629297</v>
      </c>
      <c r="AL137" s="30">
        <v>8071</v>
      </c>
      <c r="AM137" s="30">
        <v>1639680</v>
      </c>
      <c r="AN137" s="30">
        <v>261038</v>
      </c>
      <c r="AO137" s="30">
        <v>528689</v>
      </c>
      <c r="AP137" s="30">
        <v>382306</v>
      </c>
      <c r="AQ137" s="30">
        <v>40761</v>
      </c>
      <c r="AR137" s="30">
        <v>36023</v>
      </c>
      <c r="AS137" s="30">
        <v>4508</v>
      </c>
      <c r="AT137" s="30">
        <v>5</v>
      </c>
      <c r="AU137" s="30" t="s">
        <v>332</v>
      </c>
      <c r="AW137" s="48">
        <f t="shared" si="72"/>
        <v>1172033</v>
      </c>
      <c r="AX137" s="49">
        <f t="shared" si="73"/>
        <v>588207</v>
      </c>
      <c r="AY137" s="50">
        <f t="shared" si="74"/>
        <v>0.50186897467904057</v>
      </c>
      <c r="AZ137" s="12"/>
      <c r="BA137" s="48">
        <f t="shared" si="75"/>
        <v>40761</v>
      </c>
      <c r="BB137" s="48">
        <f t="shared" si="76"/>
        <v>588207</v>
      </c>
      <c r="BC137" s="51">
        <f t="shared" si="77"/>
        <v>14.430632221976889</v>
      </c>
      <c r="BD137" s="12"/>
      <c r="BE137" s="52">
        <f t="shared" si="78"/>
        <v>40761</v>
      </c>
      <c r="BF137" s="48">
        <f t="shared" si="69"/>
        <v>1082303</v>
      </c>
      <c r="BG137" s="48">
        <f t="shared" si="69"/>
        <v>812209</v>
      </c>
      <c r="BH137" s="48">
        <f t="shared" si="69"/>
        <v>6087</v>
      </c>
      <c r="BI137" s="48">
        <f t="shared" si="79"/>
        <v>1900599</v>
      </c>
      <c r="BJ137" s="51">
        <f t="shared" si="80"/>
        <v>46.627879590785312</v>
      </c>
      <c r="BK137" s="12"/>
      <c r="BL137" s="1">
        <f t="shared" si="81"/>
        <v>789727</v>
      </c>
      <c r="BM137" s="53">
        <f t="shared" si="82"/>
        <v>1172033</v>
      </c>
      <c r="BN137" s="48">
        <f t="shared" si="70"/>
        <v>1082303</v>
      </c>
      <c r="BO137" s="48">
        <f t="shared" si="70"/>
        <v>812209</v>
      </c>
      <c r="BP137" s="48">
        <f t="shared" si="70"/>
        <v>6087</v>
      </c>
      <c r="BQ137" s="48">
        <f t="shared" si="83"/>
        <v>1900599</v>
      </c>
      <c r="BR137" s="12">
        <f t="shared" si="84"/>
        <v>1172033</v>
      </c>
      <c r="BS137" s="54">
        <f t="shared" si="85"/>
        <v>1.6216258415931974</v>
      </c>
      <c r="BT137" s="12"/>
      <c r="BU137" s="48">
        <f t="shared" si="86"/>
        <v>1172033</v>
      </c>
      <c r="BV137" s="48">
        <f t="shared" si="87"/>
        <v>8444554</v>
      </c>
      <c r="BW137" s="54">
        <f t="shared" si="88"/>
        <v>7.2050479807309182</v>
      </c>
      <c r="BX137" s="12"/>
      <c r="BY137" s="52">
        <f t="shared" si="89"/>
        <v>40761</v>
      </c>
      <c r="BZ137" s="48">
        <f t="shared" si="90"/>
        <v>8444554</v>
      </c>
      <c r="CA137" s="55">
        <f t="shared" si="91"/>
        <v>207.17239518166875</v>
      </c>
      <c r="CB137" s="12"/>
      <c r="CC137" s="48">
        <f t="shared" si="92"/>
        <v>40761</v>
      </c>
      <c r="CD137" s="48">
        <f t="shared" si="93"/>
        <v>29625997</v>
      </c>
      <c r="CE137" s="55">
        <f t="shared" si="94"/>
        <v>726.8221339025049</v>
      </c>
      <c r="CF137" s="12"/>
      <c r="CG137" s="48">
        <f t="shared" si="95"/>
        <v>1172033</v>
      </c>
      <c r="CH137" s="48">
        <f t="shared" si="96"/>
        <v>789727</v>
      </c>
      <c r="CI137" s="48">
        <f t="shared" si="97"/>
        <v>29625997</v>
      </c>
      <c r="CJ137" s="55">
        <f t="shared" si="98"/>
        <v>25.277442699992235</v>
      </c>
      <c r="CK137" s="46"/>
      <c r="CL137" s="48">
        <f t="shared" si="71"/>
        <v>1172033</v>
      </c>
      <c r="CM137" s="48">
        <f t="shared" si="71"/>
        <v>789727</v>
      </c>
      <c r="CN137" s="48">
        <f t="shared" si="99"/>
        <v>36678772</v>
      </c>
      <c r="CO137" s="55">
        <f t="shared" si="100"/>
        <v>31.294999372884551</v>
      </c>
    </row>
    <row r="138" spans="1:93" x14ac:dyDescent="0.2">
      <c r="A138" s="30" t="s">
        <v>183</v>
      </c>
      <c r="B138" s="30">
        <v>61066</v>
      </c>
      <c r="C138" s="30">
        <v>2013</v>
      </c>
      <c r="D138" s="30" t="s">
        <v>67</v>
      </c>
      <c r="E138" s="30">
        <v>578433</v>
      </c>
      <c r="F138" s="30" t="s">
        <v>317</v>
      </c>
      <c r="G138" s="30">
        <v>2903525</v>
      </c>
      <c r="H138" s="30">
        <v>11353198</v>
      </c>
      <c r="I138" s="30">
        <v>2734265</v>
      </c>
      <c r="J138" s="30">
        <v>7677507</v>
      </c>
      <c r="K138" s="30">
        <v>0</v>
      </c>
      <c r="L138" s="30">
        <v>0</v>
      </c>
      <c r="M138" s="30">
        <v>0</v>
      </c>
      <c r="N138" s="30">
        <v>0</v>
      </c>
      <c r="O138" s="30">
        <v>0</v>
      </c>
      <c r="P138" s="30">
        <v>0</v>
      </c>
      <c r="Q138" s="30">
        <v>0</v>
      </c>
      <c r="R138" s="30">
        <v>0</v>
      </c>
      <c r="S138" s="30">
        <v>5</v>
      </c>
      <c r="T138" s="30">
        <v>50567413</v>
      </c>
      <c r="U138" s="30">
        <v>66</v>
      </c>
      <c r="V138" s="30">
        <v>11353198</v>
      </c>
      <c r="W138" s="30">
        <v>2734270</v>
      </c>
      <c r="X138" s="30">
        <v>14087468</v>
      </c>
      <c r="Y138" s="30">
        <v>14348058</v>
      </c>
      <c r="Z138" s="30">
        <v>2650</v>
      </c>
      <c r="AA138" s="30">
        <v>14350708</v>
      </c>
      <c r="AB138" s="30">
        <v>13942722</v>
      </c>
      <c r="AC138" s="30">
        <v>1572800</v>
      </c>
      <c r="AD138" s="30">
        <v>1330725</v>
      </c>
      <c r="AE138" s="30">
        <v>1097712</v>
      </c>
      <c r="AF138" s="30">
        <v>772732</v>
      </c>
      <c r="AG138" s="30">
        <v>8302</v>
      </c>
      <c r="AH138" s="30">
        <v>7554606</v>
      </c>
      <c r="AI138" s="30">
        <v>325491</v>
      </c>
      <c r="AJ138" s="30">
        <v>7880097</v>
      </c>
      <c r="AK138" s="30">
        <v>577789</v>
      </c>
      <c r="AL138" s="30">
        <v>4380</v>
      </c>
      <c r="AM138" s="30">
        <v>1635140</v>
      </c>
      <c r="AN138" s="30">
        <v>272490</v>
      </c>
      <c r="AO138" s="30">
        <v>544637</v>
      </c>
      <c r="AP138" s="30">
        <v>281727</v>
      </c>
      <c r="AQ138" s="30">
        <v>40241</v>
      </c>
      <c r="AR138" s="30">
        <v>35621</v>
      </c>
      <c r="AS138" s="30">
        <v>4381</v>
      </c>
      <c r="AT138" s="30">
        <v>3</v>
      </c>
      <c r="AU138" s="30" t="s">
        <v>332</v>
      </c>
      <c r="AW138" s="48">
        <f t="shared" si="72"/>
        <v>1098854</v>
      </c>
      <c r="AX138" s="49">
        <f t="shared" si="73"/>
        <v>407986</v>
      </c>
      <c r="AY138" s="50">
        <f t="shared" si="74"/>
        <v>0.37128317319680321</v>
      </c>
      <c r="AZ138" s="12"/>
      <c r="BA138" s="48">
        <f t="shared" si="75"/>
        <v>40241</v>
      </c>
      <c r="BB138" s="48">
        <f t="shared" si="76"/>
        <v>407986</v>
      </c>
      <c r="BC138" s="51">
        <f t="shared" si="77"/>
        <v>10.138565145001367</v>
      </c>
      <c r="BD138" s="12"/>
      <c r="BE138" s="52">
        <f t="shared" si="78"/>
        <v>40241</v>
      </c>
      <c r="BF138" s="48">
        <f t="shared" si="69"/>
        <v>1097712</v>
      </c>
      <c r="BG138" s="48">
        <f t="shared" si="69"/>
        <v>772732</v>
      </c>
      <c r="BH138" s="48">
        <f t="shared" si="69"/>
        <v>8302</v>
      </c>
      <c r="BI138" s="48">
        <f t="shared" si="79"/>
        <v>1878746</v>
      </c>
      <c r="BJ138" s="51">
        <f t="shared" si="80"/>
        <v>46.687358664049107</v>
      </c>
      <c r="BK138" s="12"/>
      <c r="BL138" s="1">
        <f t="shared" si="81"/>
        <v>817127</v>
      </c>
      <c r="BM138" s="53">
        <f t="shared" si="82"/>
        <v>1098854</v>
      </c>
      <c r="BN138" s="48">
        <f t="shared" si="70"/>
        <v>1097712</v>
      </c>
      <c r="BO138" s="48">
        <f t="shared" si="70"/>
        <v>772732</v>
      </c>
      <c r="BP138" s="48">
        <f t="shared" si="70"/>
        <v>8302</v>
      </c>
      <c r="BQ138" s="48">
        <f t="shared" si="83"/>
        <v>1878746</v>
      </c>
      <c r="BR138" s="12">
        <f t="shared" si="84"/>
        <v>1098854</v>
      </c>
      <c r="BS138" s="54">
        <f t="shared" si="85"/>
        <v>1.7097321391194826</v>
      </c>
      <c r="BT138" s="12"/>
      <c r="BU138" s="48">
        <f t="shared" si="86"/>
        <v>1098854</v>
      </c>
      <c r="BV138" s="48">
        <f t="shared" si="87"/>
        <v>7297928</v>
      </c>
      <c r="BW138" s="54">
        <f t="shared" si="88"/>
        <v>6.6413991303667279</v>
      </c>
      <c r="BX138" s="12"/>
      <c r="BY138" s="52">
        <f t="shared" si="89"/>
        <v>40241</v>
      </c>
      <c r="BZ138" s="48">
        <f t="shared" si="90"/>
        <v>7297928</v>
      </c>
      <c r="CA138" s="55">
        <f t="shared" si="91"/>
        <v>181.355532914192</v>
      </c>
      <c r="CB138" s="12"/>
      <c r="CC138" s="48">
        <f t="shared" si="92"/>
        <v>40241</v>
      </c>
      <c r="CD138" s="48">
        <f t="shared" si="93"/>
        <v>26430907</v>
      </c>
      <c r="CE138" s="55">
        <f t="shared" si="94"/>
        <v>656.8153624412912</v>
      </c>
      <c r="CF138" s="12"/>
      <c r="CG138" s="48">
        <f t="shared" si="95"/>
        <v>1098854</v>
      </c>
      <c r="CH138" s="48">
        <f t="shared" si="96"/>
        <v>817127</v>
      </c>
      <c r="CI138" s="48">
        <f t="shared" si="97"/>
        <v>26430907</v>
      </c>
      <c r="CJ138" s="55">
        <f t="shared" si="98"/>
        <v>24.053156288278515</v>
      </c>
      <c r="CK138" s="46"/>
      <c r="CL138" s="48">
        <f t="shared" si="71"/>
        <v>1098854</v>
      </c>
      <c r="CM138" s="48">
        <f t="shared" si="71"/>
        <v>817127</v>
      </c>
      <c r="CN138" s="48">
        <f t="shared" si="99"/>
        <v>32840868</v>
      </c>
      <c r="CO138" s="55">
        <f t="shared" si="100"/>
        <v>29.886470814139095</v>
      </c>
    </row>
    <row r="139" spans="1:93" x14ac:dyDescent="0.2">
      <c r="A139" s="30" t="s">
        <v>183</v>
      </c>
      <c r="B139" s="30">
        <v>61066</v>
      </c>
      <c r="C139" s="30">
        <v>2012</v>
      </c>
      <c r="D139" s="30" t="s">
        <v>67</v>
      </c>
      <c r="E139" s="30">
        <v>578433</v>
      </c>
      <c r="F139" s="30" t="s">
        <v>317</v>
      </c>
      <c r="G139" s="30">
        <v>2573114</v>
      </c>
      <c r="H139" s="30">
        <v>10685967</v>
      </c>
      <c r="I139" s="30">
        <v>3440888</v>
      </c>
      <c r="J139" s="30">
        <v>7218460</v>
      </c>
      <c r="K139" s="30">
        <v>0</v>
      </c>
      <c r="L139" s="30">
        <v>0</v>
      </c>
      <c r="M139" s="30">
        <v>0</v>
      </c>
      <c r="N139" s="30">
        <v>0</v>
      </c>
      <c r="O139" s="30">
        <v>0</v>
      </c>
      <c r="P139" s="30">
        <v>0</v>
      </c>
      <c r="Q139" s="30">
        <v>0</v>
      </c>
      <c r="R139" s="30">
        <v>0</v>
      </c>
      <c r="S139" s="30">
        <v>0</v>
      </c>
      <c r="T139" s="30">
        <v>52274606</v>
      </c>
      <c r="U139" s="30">
        <v>2092</v>
      </c>
      <c r="V139" s="30">
        <v>10685967</v>
      </c>
      <c r="W139" s="30">
        <v>3440888</v>
      </c>
      <c r="X139" s="30">
        <v>14126855</v>
      </c>
      <c r="Y139" s="30">
        <v>11750217</v>
      </c>
      <c r="Z139" s="30">
        <v>0</v>
      </c>
      <c r="AA139" s="30">
        <v>11750217</v>
      </c>
      <c r="AB139" s="30">
        <v>11384117</v>
      </c>
      <c r="AC139" s="30">
        <v>1579225</v>
      </c>
      <c r="AD139" s="30">
        <v>993889</v>
      </c>
      <c r="AE139" s="30">
        <v>1103729</v>
      </c>
      <c r="AF139" s="30">
        <v>601067</v>
      </c>
      <c r="AG139" s="30">
        <v>538</v>
      </c>
      <c r="AH139" s="30">
        <v>6475937</v>
      </c>
      <c r="AI139" s="30">
        <v>265505</v>
      </c>
      <c r="AJ139" s="30">
        <v>6741442</v>
      </c>
      <c r="AK139" s="30">
        <v>387284</v>
      </c>
      <c r="AL139" s="30">
        <v>48713</v>
      </c>
      <c r="AM139" s="30">
        <v>1653292</v>
      </c>
      <c r="AN139" s="30">
        <v>261792</v>
      </c>
      <c r="AO139" s="30">
        <v>577141</v>
      </c>
      <c r="AP139" s="30">
        <v>224448</v>
      </c>
      <c r="AQ139" s="30">
        <v>40062</v>
      </c>
      <c r="AR139" s="30">
        <v>35514</v>
      </c>
      <c r="AS139" s="30">
        <v>4305</v>
      </c>
      <c r="AT139" s="30">
        <v>2</v>
      </c>
      <c r="AU139" s="30" t="s">
        <v>332</v>
      </c>
      <c r="AW139" s="48">
        <f t="shared" si="72"/>
        <v>1063381</v>
      </c>
      <c r="AX139" s="49">
        <f t="shared" si="73"/>
        <v>366100</v>
      </c>
      <c r="AY139" s="50">
        <f t="shared" si="74"/>
        <v>0.34427923763919049</v>
      </c>
      <c r="AZ139" s="12"/>
      <c r="BA139" s="48">
        <f t="shared" si="75"/>
        <v>40062</v>
      </c>
      <c r="BB139" s="48">
        <f t="shared" si="76"/>
        <v>366100</v>
      </c>
      <c r="BC139" s="51">
        <f t="shared" si="77"/>
        <v>9.1383355798512298</v>
      </c>
      <c r="BD139" s="12"/>
      <c r="BE139" s="52">
        <f t="shared" si="78"/>
        <v>40062</v>
      </c>
      <c r="BF139" s="48">
        <f t="shared" si="69"/>
        <v>1103729</v>
      </c>
      <c r="BG139" s="48">
        <f t="shared" si="69"/>
        <v>601067</v>
      </c>
      <c r="BH139" s="48">
        <f t="shared" si="69"/>
        <v>538</v>
      </c>
      <c r="BI139" s="48">
        <f t="shared" si="79"/>
        <v>1705334</v>
      </c>
      <c r="BJ139" s="51">
        <f t="shared" si="80"/>
        <v>42.567370575607811</v>
      </c>
      <c r="BK139" s="12"/>
      <c r="BL139" s="1">
        <f t="shared" si="81"/>
        <v>838933</v>
      </c>
      <c r="BM139" s="53">
        <f t="shared" si="82"/>
        <v>1063381</v>
      </c>
      <c r="BN139" s="48">
        <f t="shared" si="70"/>
        <v>1103729</v>
      </c>
      <c r="BO139" s="48">
        <f t="shared" si="70"/>
        <v>601067</v>
      </c>
      <c r="BP139" s="48">
        <f t="shared" si="70"/>
        <v>538</v>
      </c>
      <c r="BQ139" s="48">
        <f t="shared" si="83"/>
        <v>1705334</v>
      </c>
      <c r="BR139" s="12">
        <f t="shared" si="84"/>
        <v>1063381</v>
      </c>
      <c r="BS139" s="54">
        <f t="shared" si="85"/>
        <v>1.6036904928713227</v>
      </c>
      <c r="BT139" s="12"/>
      <c r="BU139" s="48">
        <f t="shared" si="86"/>
        <v>1063381</v>
      </c>
      <c r="BV139" s="48">
        <f t="shared" si="87"/>
        <v>6305445</v>
      </c>
      <c r="BW139" s="54">
        <f t="shared" si="88"/>
        <v>5.9296197693959174</v>
      </c>
      <c r="BX139" s="12"/>
      <c r="BY139" s="52">
        <f t="shared" si="89"/>
        <v>40062</v>
      </c>
      <c r="BZ139" s="48">
        <f t="shared" si="90"/>
        <v>6305445</v>
      </c>
      <c r="CA139" s="55">
        <f t="shared" si="91"/>
        <v>157.39216714093155</v>
      </c>
      <c r="CB139" s="12"/>
      <c r="CC139" s="48">
        <f t="shared" si="92"/>
        <v>40062</v>
      </c>
      <c r="CD139" s="48">
        <f t="shared" si="93"/>
        <v>22334110</v>
      </c>
      <c r="CE139" s="55">
        <f t="shared" si="94"/>
        <v>557.48864260396385</v>
      </c>
      <c r="CF139" s="12"/>
      <c r="CG139" s="48">
        <f t="shared" si="95"/>
        <v>1063381</v>
      </c>
      <c r="CH139" s="48">
        <f t="shared" si="96"/>
        <v>838933</v>
      </c>
      <c r="CI139" s="48">
        <f t="shared" si="97"/>
        <v>22334110</v>
      </c>
      <c r="CJ139" s="55">
        <f t="shared" si="98"/>
        <v>21.002923693389292</v>
      </c>
      <c r="CK139" s="46"/>
      <c r="CL139" s="48">
        <f t="shared" si="71"/>
        <v>1063381</v>
      </c>
      <c r="CM139" s="48">
        <f t="shared" si="71"/>
        <v>838933</v>
      </c>
      <c r="CN139" s="48">
        <f t="shared" si="99"/>
        <v>29242505</v>
      </c>
      <c r="CO139" s="55">
        <f t="shared" si="100"/>
        <v>27.499555662551803</v>
      </c>
    </row>
    <row r="140" spans="1:93" x14ac:dyDescent="0.2">
      <c r="A140" s="30" t="s">
        <v>183</v>
      </c>
      <c r="B140" s="30">
        <v>61066</v>
      </c>
      <c r="C140" s="30">
        <v>2011</v>
      </c>
      <c r="D140" s="30" t="s">
        <v>67</v>
      </c>
      <c r="E140" s="30">
        <v>578433</v>
      </c>
      <c r="F140" s="30" t="s">
        <v>317</v>
      </c>
      <c r="G140" s="30">
        <v>2808614</v>
      </c>
      <c r="H140" s="30">
        <v>12015762</v>
      </c>
      <c r="I140" s="30">
        <v>2339900</v>
      </c>
      <c r="J140" s="30">
        <v>8628001</v>
      </c>
      <c r="K140" s="30">
        <v>0</v>
      </c>
      <c r="L140" s="30">
        <v>0</v>
      </c>
      <c r="M140" s="30">
        <v>0</v>
      </c>
      <c r="N140" s="30">
        <v>0</v>
      </c>
      <c r="O140" s="30">
        <v>0</v>
      </c>
      <c r="P140" s="30">
        <v>0</v>
      </c>
      <c r="Q140" s="30">
        <v>0</v>
      </c>
      <c r="R140" s="30">
        <v>0</v>
      </c>
      <c r="S140" s="30">
        <v>0</v>
      </c>
      <c r="T140" s="30">
        <v>55718319</v>
      </c>
      <c r="U140" s="30">
        <v>0</v>
      </c>
      <c r="V140" s="30">
        <v>12015762</v>
      </c>
      <c r="W140" s="30">
        <v>2339900</v>
      </c>
      <c r="X140" s="30">
        <v>14355662</v>
      </c>
      <c r="Y140" s="30">
        <v>8506558</v>
      </c>
      <c r="Z140" s="30">
        <v>4858</v>
      </c>
      <c r="AA140" s="30">
        <v>8511416</v>
      </c>
      <c r="AB140" s="30">
        <v>8214689</v>
      </c>
      <c r="AC140" s="30">
        <v>1692473</v>
      </c>
      <c r="AD140" s="30">
        <v>1116141</v>
      </c>
      <c r="AE140" s="30">
        <v>1141070</v>
      </c>
      <c r="AF140" s="30">
        <v>698870</v>
      </c>
      <c r="AG140" s="30">
        <v>7</v>
      </c>
      <c r="AH140" s="30">
        <v>6091679</v>
      </c>
      <c r="AI140" s="30">
        <v>263270</v>
      </c>
      <c r="AJ140" s="30">
        <v>6354949</v>
      </c>
      <c r="AK140" s="30">
        <v>366385</v>
      </c>
      <c r="AL140" s="30">
        <v>60201</v>
      </c>
      <c r="AM140" s="30">
        <v>1746329</v>
      </c>
      <c r="AN140" s="30">
        <v>264492</v>
      </c>
      <c r="AO140" s="30">
        <v>601162</v>
      </c>
      <c r="AP140" s="30">
        <v>172840</v>
      </c>
      <c r="AQ140" s="30">
        <v>39535</v>
      </c>
      <c r="AR140" s="30">
        <v>35062</v>
      </c>
      <c r="AS140" s="30">
        <v>4224</v>
      </c>
      <c r="AT140" s="30">
        <v>2</v>
      </c>
      <c r="AU140" s="30" t="s">
        <v>332</v>
      </c>
      <c r="AW140" s="48">
        <f t="shared" si="72"/>
        <v>1038494</v>
      </c>
      <c r="AX140" s="49">
        <f t="shared" si="73"/>
        <v>296727</v>
      </c>
      <c r="AY140" s="50">
        <f t="shared" si="74"/>
        <v>0.28572817945987172</v>
      </c>
      <c r="AZ140" s="12"/>
      <c r="BA140" s="48">
        <f t="shared" si="75"/>
        <v>39535</v>
      </c>
      <c r="BB140" s="48">
        <f t="shared" si="76"/>
        <v>296727</v>
      </c>
      <c r="BC140" s="51">
        <f t="shared" si="77"/>
        <v>7.505425572277729</v>
      </c>
      <c r="BD140" s="12"/>
      <c r="BE140" s="52">
        <f t="shared" si="78"/>
        <v>39535</v>
      </c>
      <c r="BF140" s="48">
        <f t="shared" si="69"/>
        <v>1141070</v>
      </c>
      <c r="BG140" s="48">
        <f t="shared" si="69"/>
        <v>698870</v>
      </c>
      <c r="BH140" s="48">
        <f t="shared" si="69"/>
        <v>7</v>
      </c>
      <c r="BI140" s="48">
        <f t="shared" si="79"/>
        <v>1839947</v>
      </c>
      <c r="BJ140" s="51">
        <f t="shared" si="80"/>
        <v>46.539699000885292</v>
      </c>
      <c r="BK140" s="12"/>
      <c r="BL140" s="1">
        <f t="shared" si="81"/>
        <v>865654</v>
      </c>
      <c r="BM140" s="53">
        <f t="shared" si="82"/>
        <v>1038494</v>
      </c>
      <c r="BN140" s="48">
        <f t="shared" si="70"/>
        <v>1141070</v>
      </c>
      <c r="BO140" s="48">
        <f t="shared" si="70"/>
        <v>698870</v>
      </c>
      <c r="BP140" s="48">
        <f t="shared" si="70"/>
        <v>7</v>
      </c>
      <c r="BQ140" s="48">
        <f t="shared" si="83"/>
        <v>1839947</v>
      </c>
      <c r="BR140" s="12">
        <f t="shared" si="84"/>
        <v>1038494</v>
      </c>
      <c r="BS140" s="54">
        <f t="shared" si="85"/>
        <v>1.7717454313650343</v>
      </c>
      <c r="BT140" s="12"/>
      <c r="BU140" s="48">
        <f t="shared" si="86"/>
        <v>1038494</v>
      </c>
      <c r="BV140" s="48">
        <f t="shared" si="87"/>
        <v>5928363</v>
      </c>
      <c r="BW140" s="54">
        <f t="shared" si="88"/>
        <v>5.7086155529064202</v>
      </c>
      <c r="BX140" s="12"/>
      <c r="BY140" s="52">
        <f t="shared" si="89"/>
        <v>39535</v>
      </c>
      <c r="BZ140" s="48">
        <f t="shared" si="90"/>
        <v>5928363</v>
      </c>
      <c r="CA140" s="55">
        <f t="shared" si="91"/>
        <v>149.95227014038193</v>
      </c>
      <c r="CB140" s="12"/>
      <c r="CC140" s="48">
        <f t="shared" si="92"/>
        <v>39535</v>
      </c>
      <c r="CD140" s="48">
        <f t="shared" si="93"/>
        <v>19088340</v>
      </c>
      <c r="CE140" s="55">
        <f t="shared" si="94"/>
        <v>482.82129758441886</v>
      </c>
      <c r="CF140" s="12"/>
      <c r="CG140" s="48">
        <f t="shared" si="95"/>
        <v>1038494</v>
      </c>
      <c r="CH140" s="48">
        <f t="shared" si="96"/>
        <v>865654</v>
      </c>
      <c r="CI140" s="48">
        <f t="shared" si="97"/>
        <v>19088340</v>
      </c>
      <c r="CJ140" s="55">
        <f t="shared" si="98"/>
        <v>18.380789874568364</v>
      </c>
      <c r="CK140" s="46"/>
      <c r="CL140" s="48">
        <f t="shared" si="71"/>
        <v>1038494</v>
      </c>
      <c r="CM140" s="48">
        <f t="shared" si="71"/>
        <v>865654</v>
      </c>
      <c r="CN140" s="48">
        <f t="shared" si="99"/>
        <v>24816001</v>
      </c>
      <c r="CO140" s="55">
        <f t="shared" si="100"/>
        <v>23.89614287612639</v>
      </c>
    </row>
    <row r="141" spans="1:93" x14ac:dyDescent="0.2">
      <c r="A141" s="30" t="s">
        <v>183</v>
      </c>
      <c r="B141" s="30">
        <v>61066</v>
      </c>
      <c r="C141" s="30">
        <v>2010</v>
      </c>
      <c r="D141" s="30" t="s">
        <v>67</v>
      </c>
      <c r="E141" s="30">
        <v>578433</v>
      </c>
      <c r="F141" s="30" t="s">
        <v>317</v>
      </c>
      <c r="G141" s="30">
        <v>2553980</v>
      </c>
      <c r="H141" s="30">
        <v>10388152</v>
      </c>
      <c r="I141" s="30">
        <v>1721131</v>
      </c>
      <c r="J141" s="30">
        <v>6188057</v>
      </c>
      <c r="K141" s="30">
        <v>0</v>
      </c>
      <c r="L141" s="30">
        <v>0</v>
      </c>
      <c r="M141" s="30">
        <v>0</v>
      </c>
      <c r="N141" s="30">
        <v>0</v>
      </c>
      <c r="O141" s="30">
        <v>0</v>
      </c>
      <c r="P141" s="30">
        <v>0</v>
      </c>
      <c r="Q141" s="30">
        <v>0</v>
      </c>
      <c r="R141" s="30">
        <v>0</v>
      </c>
      <c r="S141" s="30">
        <v>0</v>
      </c>
      <c r="T141" s="30">
        <v>76221140</v>
      </c>
      <c r="U141" s="30">
        <v>1288</v>
      </c>
      <c r="V141" s="30">
        <v>10388152</v>
      </c>
      <c r="W141" s="30">
        <v>1721131</v>
      </c>
      <c r="X141" s="30">
        <v>12109283</v>
      </c>
      <c r="Y141" s="30">
        <v>7020837</v>
      </c>
      <c r="Z141" s="30">
        <v>0</v>
      </c>
      <c r="AA141" s="30">
        <v>7020837</v>
      </c>
      <c r="AB141" s="30">
        <v>6980815</v>
      </c>
      <c r="AC141" s="30">
        <v>1514034</v>
      </c>
      <c r="AD141" s="30">
        <v>1039946</v>
      </c>
      <c r="AE141" s="30">
        <v>1385935</v>
      </c>
      <c r="AF141" s="30">
        <v>687957</v>
      </c>
      <c r="AG141" s="30">
        <v>248</v>
      </c>
      <c r="AH141" s="30">
        <v>5476671</v>
      </c>
      <c r="AI141" s="30">
        <v>135634</v>
      </c>
      <c r="AJ141" s="30">
        <v>5612305</v>
      </c>
      <c r="AK141" s="30">
        <v>379925</v>
      </c>
      <c r="AL141" s="30">
        <v>470465</v>
      </c>
      <c r="AM141" s="30">
        <v>2034630</v>
      </c>
      <c r="AN141" s="30">
        <v>261607</v>
      </c>
      <c r="AO141" s="30">
        <v>593159</v>
      </c>
      <c r="AP141" s="30">
        <v>161080</v>
      </c>
      <c r="AQ141" s="30">
        <v>40374</v>
      </c>
      <c r="AR141" s="30">
        <v>35478</v>
      </c>
      <c r="AS141" s="30">
        <v>4633</v>
      </c>
      <c r="AT141" s="30">
        <v>2</v>
      </c>
      <c r="AU141" s="30" t="s">
        <v>332</v>
      </c>
      <c r="AW141" s="48">
        <f t="shared" si="72"/>
        <v>1015846</v>
      </c>
      <c r="AX141" s="49">
        <f t="shared" si="73"/>
        <v>40022</v>
      </c>
      <c r="AY141" s="50">
        <f t="shared" si="74"/>
        <v>3.9397703982690289E-2</v>
      </c>
      <c r="AZ141" s="12"/>
      <c r="BA141" s="48">
        <f t="shared" si="75"/>
        <v>40374</v>
      </c>
      <c r="BB141" s="48">
        <f t="shared" si="76"/>
        <v>40022</v>
      </c>
      <c r="BC141" s="51">
        <f t="shared" si="77"/>
        <v>0.99128151780849061</v>
      </c>
      <c r="BD141" s="12"/>
      <c r="BE141" s="52">
        <f t="shared" si="78"/>
        <v>40374</v>
      </c>
      <c r="BF141" s="48">
        <f t="shared" ref="BF141:BH194" si="101">+AE141</f>
        <v>1385935</v>
      </c>
      <c r="BG141" s="48">
        <f t="shared" si="101"/>
        <v>687957</v>
      </c>
      <c r="BH141" s="48">
        <f t="shared" si="101"/>
        <v>248</v>
      </c>
      <c r="BI141" s="48">
        <f t="shared" si="79"/>
        <v>2074140</v>
      </c>
      <c r="BJ141" s="51">
        <f t="shared" si="80"/>
        <v>51.373160945162731</v>
      </c>
      <c r="BK141" s="12"/>
      <c r="BL141" s="1">
        <f t="shared" si="81"/>
        <v>854766</v>
      </c>
      <c r="BM141" s="53">
        <f t="shared" si="82"/>
        <v>1015846</v>
      </c>
      <c r="BN141" s="48">
        <f t="shared" ref="BN141:BP194" si="102">+AE141</f>
        <v>1385935</v>
      </c>
      <c r="BO141" s="48">
        <f t="shared" si="102"/>
        <v>687957</v>
      </c>
      <c r="BP141" s="48">
        <f t="shared" si="102"/>
        <v>248</v>
      </c>
      <c r="BQ141" s="48">
        <f t="shared" si="83"/>
        <v>2074140</v>
      </c>
      <c r="BR141" s="12">
        <f t="shared" si="84"/>
        <v>1015846</v>
      </c>
      <c r="BS141" s="54">
        <f t="shared" si="85"/>
        <v>2.0417858612427473</v>
      </c>
      <c r="BT141" s="12"/>
      <c r="BU141" s="48">
        <f t="shared" si="86"/>
        <v>1015846</v>
      </c>
      <c r="BV141" s="48">
        <f t="shared" si="87"/>
        <v>4761915</v>
      </c>
      <c r="BW141" s="54">
        <f t="shared" si="88"/>
        <v>4.6876347399113643</v>
      </c>
      <c r="BX141" s="12"/>
      <c r="BY141" s="52">
        <f t="shared" si="89"/>
        <v>40374</v>
      </c>
      <c r="BZ141" s="48">
        <f t="shared" si="90"/>
        <v>4761915</v>
      </c>
      <c r="CA141" s="55">
        <f t="shared" si="91"/>
        <v>117.94508842324268</v>
      </c>
      <c r="CB141" s="12"/>
      <c r="CC141" s="48">
        <f t="shared" si="92"/>
        <v>40374</v>
      </c>
      <c r="CD141" s="48">
        <f t="shared" si="93"/>
        <v>16410872</v>
      </c>
      <c r="CE141" s="55">
        <f t="shared" si="94"/>
        <v>406.47129340664782</v>
      </c>
      <c r="CF141" s="12"/>
      <c r="CG141" s="48">
        <f t="shared" si="95"/>
        <v>1015846</v>
      </c>
      <c r="CH141" s="48">
        <f t="shared" si="96"/>
        <v>854766</v>
      </c>
      <c r="CI141" s="48">
        <f t="shared" si="97"/>
        <v>16410872</v>
      </c>
      <c r="CJ141" s="55">
        <f t="shared" si="98"/>
        <v>16.154881743886378</v>
      </c>
      <c r="CK141" s="46"/>
      <c r="CL141" s="48">
        <f t="shared" ref="CL141:CM194" si="103">CG141</f>
        <v>1015846</v>
      </c>
      <c r="CM141" s="48">
        <f t="shared" si="103"/>
        <v>854766</v>
      </c>
      <c r="CN141" s="48">
        <f t="shared" si="99"/>
        <v>22332098</v>
      </c>
      <c r="CO141" s="55">
        <f t="shared" si="100"/>
        <v>21.983743598931333</v>
      </c>
    </row>
    <row r="142" spans="1:93" x14ac:dyDescent="0.2">
      <c r="A142" s="30" t="s">
        <v>183</v>
      </c>
      <c r="B142" s="30">
        <v>61066</v>
      </c>
      <c r="C142" s="30">
        <v>2009</v>
      </c>
      <c r="D142" s="30" t="s">
        <v>67</v>
      </c>
      <c r="E142" s="30">
        <v>578433</v>
      </c>
      <c r="F142" s="30" t="s">
        <v>317</v>
      </c>
      <c r="G142" s="30">
        <v>2074743</v>
      </c>
      <c r="H142" s="30">
        <v>9311824</v>
      </c>
      <c r="I142" s="30">
        <v>1213994</v>
      </c>
      <c r="J142" s="30">
        <v>7011618</v>
      </c>
      <c r="K142" s="30">
        <v>0</v>
      </c>
      <c r="L142" s="30">
        <v>0</v>
      </c>
      <c r="M142" s="30">
        <v>0</v>
      </c>
      <c r="N142" s="30">
        <v>0</v>
      </c>
      <c r="O142" s="30">
        <v>0</v>
      </c>
      <c r="P142" s="30">
        <v>0</v>
      </c>
      <c r="Q142" s="30">
        <v>0</v>
      </c>
      <c r="R142" s="30">
        <v>0</v>
      </c>
      <c r="S142" s="30">
        <v>0</v>
      </c>
      <c r="T142" s="30">
        <v>73637205</v>
      </c>
      <c r="U142" s="30">
        <v>0</v>
      </c>
      <c r="V142" s="30">
        <v>9311824</v>
      </c>
      <c r="W142" s="30">
        <v>1213994</v>
      </c>
      <c r="X142" s="30">
        <v>10525818</v>
      </c>
      <c r="Y142" s="30">
        <v>5773364</v>
      </c>
      <c r="Z142" s="30">
        <v>0</v>
      </c>
      <c r="AA142" s="30">
        <v>5773364</v>
      </c>
      <c r="AB142" s="30">
        <v>5765982</v>
      </c>
      <c r="AC142" s="30">
        <v>1269007</v>
      </c>
      <c r="AD142" s="30">
        <v>805736</v>
      </c>
      <c r="AE142" s="30">
        <v>952435</v>
      </c>
      <c r="AF142" s="30">
        <v>566392</v>
      </c>
      <c r="AG142" s="30">
        <v>0</v>
      </c>
      <c r="AH142" s="30">
        <v>6140918</v>
      </c>
      <c r="AI142" s="30">
        <v>34387</v>
      </c>
      <c r="AJ142" s="30">
        <v>6175305</v>
      </c>
      <c r="AK142" s="30">
        <v>326800</v>
      </c>
      <c r="AL142" s="30">
        <v>1455807</v>
      </c>
      <c r="AM142" s="30">
        <v>2026013</v>
      </c>
      <c r="AN142" s="30">
        <v>255131</v>
      </c>
      <c r="AO142" s="30">
        <v>582727</v>
      </c>
      <c r="AP142" s="30">
        <v>174792</v>
      </c>
      <c r="AQ142" s="30">
        <v>39961</v>
      </c>
      <c r="AR142" s="30">
        <v>35318</v>
      </c>
      <c r="AS142" s="30">
        <v>4631</v>
      </c>
      <c r="AT142" s="30">
        <v>2</v>
      </c>
      <c r="AU142" s="30" t="s">
        <v>332</v>
      </c>
      <c r="AW142" s="48">
        <f t="shared" si="72"/>
        <v>1012650</v>
      </c>
      <c r="AX142" s="49">
        <f t="shared" si="73"/>
        <v>7382</v>
      </c>
      <c r="AY142" s="50">
        <f t="shared" si="74"/>
        <v>7.2897842294968648E-3</v>
      </c>
      <c r="AZ142" s="12"/>
      <c r="BA142" s="48">
        <f t="shared" si="75"/>
        <v>39961</v>
      </c>
      <c r="BB142" s="48">
        <f t="shared" si="76"/>
        <v>7382</v>
      </c>
      <c r="BC142" s="51">
        <f t="shared" si="77"/>
        <v>0.18473011185906257</v>
      </c>
      <c r="BD142" s="12"/>
      <c r="BE142" s="52">
        <f t="shared" si="78"/>
        <v>39961</v>
      </c>
      <c r="BF142" s="48">
        <f t="shared" si="101"/>
        <v>952435</v>
      </c>
      <c r="BG142" s="48">
        <f t="shared" si="101"/>
        <v>566392</v>
      </c>
      <c r="BH142" s="48">
        <f t="shared" si="101"/>
        <v>0</v>
      </c>
      <c r="BI142" s="48">
        <f t="shared" si="79"/>
        <v>1518827</v>
      </c>
      <c r="BJ142" s="51">
        <f t="shared" si="80"/>
        <v>38.007732539225742</v>
      </c>
      <c r="BK142" s="12"/>
      <c r="BL142" s="1">
        <f t="shared" si="81"/>
        <v>837858</v>
      </c>
      <c r="BM142" s="53">
        <f t="shared" si="82"/>
        <v>1012650</v>
      </c>
      <c r="BN142" s="48">
        <f t="shared" si="102"/>
        <v>952435</v>
      </c>
      <c r="BO142" s="48">
        <f t="shared" si="102"/>
        <v>566392</v>
      </c>
      <c r="BP142" s="48">
        <f t="shared" si="102"/>
        <v>0</v>
      </c>
      <c r="BQ142" s="48">
        <f t="shared" si="83"/>
        <v>1518827</v>
      </c>
      <c r="BR142" s="12">
        <f t="shared" si="84"/>
        <v>1012650</v>
      </c>
      <c r="BS142" s="54">
        <f t="shared" si="85"/>
        <v>1.4998538488125217</v>
      </c>
      <c r="BT142" s="12"/>
      <c r="BU142" s="48">
        <f t="shared" si="86"/>
        <v>1012650</v>
      </c>
      <c r="BV142" s="48">
        <f t="shared" si="87"/>
        <v>4392698</v>
      </c>
      <c r="BW142" s="54">
        <f t="shared" si="88"/>
        <v>4.337824519824224</v>
      </c>
      <c r="BX142" s="12"/>
      <c r="BY142" s="52">
        <f t="shared" si="89"/>
        <v>39961</v>
      </c>
      <c r="BZ142" s="48">
        <f t="shared" si="90"/>
        <v>4392698</v>
      </c>
      <c r="CA142" s="55">
        <f t="shared" si="91"/>
        <v>109.92462651084807</v>
      </c>
      <c r="CB142" s="12"/>
      <c r="CC142" s="48">
        <f t="shared" si="92"/>
        <v>39961</v>
      </c>
      <c r="CD142" s="48">
        <f t="shared" si="93"/>
        <v>13759632</v>
      </c>
      <c r="CE142" s="55">
        <f t="shared" si="94"/>
        <v>344.3265183553965</v>
      </c>
      <c r="CF142" s="12"/>
      <c r="CG142" s="48">
        <f t="shared" si="95"/>
        <v>1012650</v>
      </c>
      <c r="CH142" s="48">
        <f t="shared" si="96"/>
        <v>837858</v>
      </c>
      <c r="CI142" s="48">
        <f t="shared" si="97"/>
        <v>13759632</v>
      </c>
      <c r="CJ142" s="55">
        <f t="shared" si="98"/>
        <v>13.587747000444379</v>
      </c>
      <c r="CK142" s="46"/>
      <c r="CL142" s="48">
        <f t="shared" si="103"/>
        <v>1012650</v>
      </c>
      <c r="CM142" s="48">
        <f t="shared" si="103"/>
        <v>837858</v>
      </c>
      <c r="CN142" s="48">
        <f t="shared" si="99"/>
        <v>17273832</v>
      </c>
      <c r="CO142" s="55">
        <f t="shared" si="100"/>
        <v>17.058047696637534</v>
      </c>
    </row>
    <row r="143" spans="1:93" x14ac:dyDescent="0.2">
      <c r="A143" s="30" t="s">
        <v>183</v>
      </c>
      <c r="B143" s="30">
        <v>61066</v>
      </c>
      <c r="C143" s="30">
        <v>2008</v>
      </c>
      <c r="D143" s="30" t="s">
        <v>67</v>
      </c>
      <c r="E143" s="30">
        <v>578433</v>
      </c>
      <c r="F143" s="30" t="s">
        <v>317</v>
      </c>
      <c r="G143" s="30">
        <v>1830256</v>
      </c>
      <c r="H143" s="30">
        <v>9110641</v>
      </c>
      <c r="I143" s="30">
        <v>2484913</v>
      </c>
      <c r="J143" s="30">
        <v>6544374</v>
      </c>
      <c r="K143" s="30">
        <v>0</v>
      </c>
      <c r="L143" s="30">
        <v>0</v>
      </c>
      <c r="M143" s="30">
        <v>0</v>
      </c>
      <c r="N143" s="30">
        <v>0</v>
      </c>
      <c r="O143" s="30">
        <v>0</v>
      </c>
      <c r="P143" s="30">
        <v>0</v>
      </c>
      <c r="Q143" s="30">
        <v>0</v>
      </c>
      <c r="R143" s="30">
        <v>0</v>
      </c>
      <c r="S143" s="30">
        <v>0</v>
      </c>
      <c r="T143" s="30">
        <v>73352567</v>
      </c>
      <c r="U143" s="30">
        <v>1812388</v>
      </c>
      <c r="V143" s="30">
        <v>9110641</v>
      </c>
      <c r="W143" s="30">
        <v>2484913</v>
      </c>
      <c r="X143" s="30">
        <v>11595554</v>
      </c>
      <c r="Y143" s="30">
        <v>5181909</v>
      </c>
      <c r="Z143" s="30">
        <v>0</v>
      </c>
      <c r="AA143" s="30">
        <v>5181909</v>
      </c>
      <c r="AB143" s="30">
        <v>5178756</v>
      </c>
      <c r="AC143" s="30">
        <v>956847</v>
      </c>
      <c r="AD143" s="30">
        <v>873409</v>
      </c>
      <c r="AE143" s="30">
        <v>923713</v>
      </c>
      <c r="AF143" s="30">
        <v>456999</v>
      </c>
      <c r="AG143" s="30">
        <v>0</v>
      </c>
      <c r="AH143" s="30">
        <v>6855352</v>
      </c>
      <c r="AI143" s="30">
        <v>52579</v>
      </c>
      <c r="AJ143" s="30">
        <v>6907931</v>
      </c>
      <c r="AK143" s="30">
        <v>361339</v>
      </c>
      <c r="AL143" s="30">
        <v>1564272</v>
      </c>
      <c r="AM143" s="30">
        <v>1950538</v>
      </c>
      <c r="AN143" s="30">
        <v>255345</v>
      </c>
      <c r="AO143" s="30">
        <v>586151</v>
      </c>
      <c r="AP143" s="30">
        <v>144179</v>
      </c>
      <c r="AQ143" s="30">
        <v>39663</v>
      </c>
      <c r="AR143" s="30">
        <v>35174</v>
      </c>
      <c r="AS143" s="30">
        <v>4481</v>
      </c>
      <c r="AT143" s="30">
        <v>2</v>
      </c>
      <c r="AU143" s="30" t="s">
        <v>332</v>
      </c>
      <c r="AW143" s="48">
        <f t="shared" si="72"/>
        <v>985675</v>
      </c>
      <c r="AX143" s="49">
        <f t="shared" si="73"/>
        <v>3153</v>
      </c>
      <c r="AY143" s="50">
        <f t="shared" si="74"/>
        <v>3.1988231415020162E-3</v>
      </c>
      <c r="AZ143" s="12"/>
      <c r="BA143" s="48">
        <f t="shared" si="75"/>
        <v>39663</v>
      </c>
      <c r="BB143" s="48">
        <f t="shared" si="76"/>
        <v>3153</v>
      </c>
      <c r="BC143" s="51">
        <f t="shared" si="77"/>
        <v>7.9494743211557375E-2</v>
      </c>
      <c r="BD143" s="12"/>
      <c r="BE143" s="52">
        <f t="shared" si="78"/>
        <v>39663</v>
      </c>
      <c r="BF143" s="48">
        <f t="shared" si="101"/>
        <v>923713</v>
      </c>
      <c r="BG143" s="48">
        <f t="shared" si="101"/>
        <v>456999</v>
      </c>
      <c r="BH143" s="48">
        <f t="shared" si="101"/>
        <v>0</v>
      </c>
      <c r="BI143" s="48">
        <f t="shared" si="79"/>
        <v>1380712</v>
      </c>
      <c r="BJ143" s="51">
        <f t="shared" si="80"/>
        <v>34.811083377455056</v>
      </c>
      <c r="BK143" s="12"/>
      <c r="BL143" s="1">
        <f t="shared" si="81"/>
        <v>841496</v>
      </c>
      <c r="BM143" s="53">
        <f t="shared" si="82"/>
        <v>985675</v>
      </c>
      <c r="BN143" s="48">
        <f t="shared" si="102"/>
        <v>923713</v>
      </c>
      <c r="BO143" s="48">
        <f t="shared" si="102"/>
        <v>456999</v>
      </c>
      <c r="BP143" s="48">
        <f t="shared" si="102"/>
        <v>0</v>
      </c>
      <c r="BQ143" s="48">
        <f t="shared" si="83"/>
        <v>1380712</v>
      </c>
      <c r="BR143" s="12">
        <f t="shared" si="84"/>
        <v>985675</v>
      </c>
      <c r="BS143" s="54">
        <f t="shared" si="85"/>
        <v>1.4007781469551324</v>
      </c>
      <c r="BT143" s="12"/>
      <c r="BU143" s="48">
        <f t="shared" si="86"/>
        <v>985675</v>
      </c>
      <c r="BV143" s="48">
        <f t="shared" si="87"/>
        <v>4982320</v>
      </c>
      <c r="BW143" s="54">
        <f t="shared" si="88"/>
        <v>5.0547289928221781</v>
      </c>
      <c r="BX143" s="12"/>
      <c r="BY143" s="52">
        <f t="shared" si="89"/>
        <v>39663</v>
      </c>
      <c r="BZ143" s="48">
        <f t="shared" si="90"/>
        <v>4982320</v>
      </c>
      <c r="CA143" s="55">
        <f t="shared" si="91"/>
        <v>125.61631747472455</v>
      </c>
      <c r="CB143" s="12"/>
      <c r="CC143" s="48">
        <f t="shared" si="92"/>
        <v>39663</v>
      </c>
      <c r="CD143" s="48">
        <f t="shared" si="93"/>
        <v>13375197</v>
      </c>
      <c r="CE143" s="55">
        <f t="shared" si="94"/>
        <v>337.22101202632177</v>
      </c>
      <c r="CF143" s="12"/>
      <c r="CG143" s="48">
        <f t="shared" si="95"/>
        <v>985675</v>
      </c>
      <c r="CH143" s="48">
        <f t="shared" si="96"/>
        <v>841496</v>
      </c>
      <c r="CI143" s="48">
        <f t="shared" si="97"/>
        <v>13375197</v>
      </c>
      <c r="CJ143" s="55">
        <f t="shared" si="98"/>
        <v>13.569581251426687</v>
      </c>
      <c r="CK143" s="46"/>
      <c r="CL143" s="48">
        <f t="shared" si="103"/>
        <v>985675</v>
      </c>
      <c r="CM143" s="48">
        <f t="shared" si="103"/>
        <v>841496</v>
      </c>
      <c r="CN143" s="48">
        <f t="shared" si="99"/>
        <v>18426377</v>
      </c>
      <c r="CO143" s="55">
        <f t="shared" si="100"/>
        <v>18.694170999568822</v>
      </c>
    </row>
    <row r="144" spans="1:93" x14ac:dyDescent="0.2">
      <c r="A144" s="30" t="s">
        <v>183</v>
      </c>
      <c r="B144" s="30">
        <v>61066</v>
      </c>
      <c r="C144" s="30">
        <v>2007</v>
      </c>
      <c r="D144" s="30" t="s">
        <v>67</v>
      </c>
      <c r="E144" s="30">
        <v>578433</v>
      </c>
      <c r="F144" s="30" t="s">
        <v>317</v>
      </c>
      <c r="G144" s="30">
        <v>1946486</v>
      </c>
      <c r="H144" s="30">
        <v>0</v>
      </c>
      <c r="I144" s="30">
        <v>0</v>
      </c>
      <c r="J144" s="30">
        <v>0</v>
      </c>
      <c r="K144" s="30">
        <v>0</v>
      </c>
      <c r="L144" s="30">
        <v>0</v>
      </c>
      <c r="M144" s="30">
        <v>0</v>
      </c>
      <c r="N144" s="30">
        <v>0</v>
      </c>
      <c r="O144" s="30">
        <v>0</v>
      </c>
      <c r="P144" s="30">
        <v>0</v>
      </c>
      <c r="Q144" s="30">
        <v>0</v>
      </c>
      <c r="R144" s="30">
        <v>0</v>
      </c>
      <c r="S144" s="30">
        <v>0</v>
      </c>
      <c r="T144" s="30">
        <v>45491560</v>
      </c>
      <c r="U144" s="30">
        <v>-3181700</v>
      </c>
      <c r="V144" s="30">
        <v>0</v>
      </c>
      <c r="W144" s="30">
        <v>0</v>
      </c>
      <c r="X144" s="30">
        <v>0</v>
      </c>
      <c r="Y144" s="30">
        <v>8397816</v>
      </c>
      <c r="Z144" s="30">
        <v>0</v>
      </c>
      <c r="AA144" s="30">
        <v>8397816</v>
      </c>
      <c r="AB144" s="30">
        <v>8371624</v>
      </c>
      <c r="AC144" s="30">
        <v>1047328</v>
      </c>
      <c r="AD144" s="30">
        <v>899158</v>
      </c>
      <c r="AE144" s="30">
        <v>923364</v>
      </c>
      <c r="AF144" s="30">
        <v>353369</v>
      </c>
      <c r="AG144" s="30">
        <v>0</v>
      </c>
      <c r="AH144" s="30">
        <v>5267949</v>
      </c>
      <c r="AI144" s="30">
        <v>41659</v>
      </c>
      <c r="AJ144" s="30">
        <v>5309608</v>
      </c>
      <c r="AK144" s="30">
        <v>228783</v>
      </c>
      <c r="AL144" s="30">
        <v>1530466</v>
      </c>
      <c r="AM144" s="30">
        <v>958287</v>
      </c>
      <c r="AN144" s="30">
        <v>251313</v>
      </c>
      <c r="AO144" s="30">
        <v>561963</v>
      </c>
      <c r="AP144" s="30">
        <v>141353</v>
      </c>
      <c r="AQ144" s="30">
        <v>39359</v>
      </c>
      <c r="AR144" s="30">
        <v>35058</v>
      </c>
      <c r="AS144" s="30">
        <v>4293</v>
      </c>
      <c r="AT144" s="30">
        <v>2</v>
      </c>
      <c r="AU144" s="30" t="s">
        <v>332</v>
      </c>
      <c r="AW144" s="48">
        <f t="shared" si="72"/>
        <v>954629</v>
      </c>
      <c r="AX144" s="49">
        <f t="shared" si="73"/>
        <v>26192</v>
      </c>
      <c r="AY144" s="50">
        <f t="shared" si="74"/>
        <v>2.7436836718767187E-2</v>
      </c>
      <c r="AZ144" s="12"/>
      <c r="BA144" s="48">
        <f t="shared" si="75"/>
        <v>39359</v>
      </c>
      <c r="BB144" s="48">
        <f t="shared" si="76"/>
        <v>26192</v>
      </c>
      <c r="BC144" s="51">
        <f t="shared" si="77"/>
        <v>0.66546406158693061</v>
      </c>
      <c r="BD144" s="12"/>
      <c r="BE144" s="52">
        <f t="shared" si="78"/>
        <v>39359</v>
      </c>
      <c r="BF144" s="48">
        <f t="shared" si="101"/>
        <v>923364</v>
      </c>
      <c r="BG144" s="48">
        <f t="shared" si="101"/>
        <v>353369</v>
      </c>
      <c r="BH144" s="48">
        <f t="shared" si="101"/>
        <v>0</v>
      </c>
      <c r="BI144" s="48">
        <f t="shared" si="79"/>
        <v>1276733</v>
      </c>
      <c r="BJ144" s="51">
        <f t="shared" si="80"/>
        <v>32.438146294367236</v>
      </c>
      <c r="BK144" s="12"/>
      <c r="BL144" s="1">
        <f t="shared" si="81"/>
        <v>813276</v>
      </c>
      <c r="BM144" s="53">
        <f t="shared" si="82"/>
        <v>954629</v>
      </c>
      <c r="BN144" s="48">
        <f t="shared" si="102"/>
        <v>923364</v>
      </c>
      <c r="BO144" s="48">
        <f t="shared" si="102"/>
        <v>353369</v>
      </c>
      <c r="BP144" s="48">
        <f t="shared" si="102"/>
        <v>0</v>
      </c>
      <c r="BQ144" s="48">
        <f t="shared" si="83"/>
        <v>1276733</v>
      </c>
      <c r="BR144" s="12">
        <f t="shared" si="84"/>
        <v>954629</v>
      </c>
      <c r="BS144" s="54">
        <f t="shared" si="85"/>
        <v>1.3374127540646681</v>
      </c>
      <c r="BT144" s="12"/>
      <c r="BU144" s="48">
        <f t="shared" si="86"/>
        <v>954629</v>
      </c>
      <c r="BV144" s="48">
        <f t="shared" si="87"/>
        <v>3550359</v>
      </c>
      <c r="BW144" s="54">
        <f t="shared" si="88"/>
        <v>3.7190982046428509</v>
      </c>
      <c r="BX144" s="12"/>
      <c r="BY144" s="52">
        <f t="shared" si="89"/>
        <v>39359</v>
      </c>
      <c r="BZ144" s="48">
        <f t="shared" si="90"/>
        <v>3550359</v>
      </c>
      <c r="CA144" s="55">
        <f t="shared" si="91"/>
        <v>90.204502146904133</v>
      </c>
      <c r="CB144" s="12"/>
      <c r="CC144" s="48">
        <f t="shared" si="92"/>
        <v>39359</v>
      </c>
      <c r="CD144" s="48">
        <f t="shared" si="93"/>
        <v>15171394</v>
      </c>
      <c r="CE144" s="55">
        <f t="shared" si="94"/>
        <v>385.46187657206735</v>
      </c>
      <c r="CF144" s="12"/>
      <c r="CG144" s="48">
        <f t="shared" si="95"/>
        <v>954629</v>
      </c>
      <c r="CH144" s="48">
        <f t="shared" si="96"/>
        <v>813276</v>
      </c>
      <c r="CI144" s="48">
        <f t="shared" si="97"/>
        <v>15171394</v>
      </c>
      <c r="CJ144" s="55">
        <f t="shared" si="98"/>
        <v>15.892450365534673</v>
      </c>
      <c r="CK144" s="46"/>
      <c r="CL144" s="48">
        <f t="shared" si="103"/>
        <v>954629</v>
      </c>
      <c r="CM144" s="48">
        <f t="shared" si="103"/>
        <v>813276</v>
      </c>
      <c r="CN144" s="48">
        <f t="shared" si="99"/>
        <v>15171394</v>
      </c>
      <c r="CO144" s="55">
        <f t="shared" si="100"/>
        <v>15.892450365534673</v>
      </c>
    </row>
    <row r="145" spans="1:93" x14ac:dyDescent="0.2">
      <c r="A145" s="30" t="s">
        <v>183</v>
      </c>
      <c r="B145" s="30">
        <v>61066</v>
      </c>
      <c r="C145" s="30">
        <v>2006</v>
      </c>
      <c r="D145" s="30" t="s">
        <v>67</v>
      </c>
      <c r="E145" s="30">
        <v>578433</v>
      </c>
      <c r="F145" s="30" t="s">
        <v>317</v>
      </c>
      <c r="G145" s="30">
        <v>1548560</v>
      </c>
      <c r="H145" s="30">
        <v>0</v>
      </c>
      <c r="I145" s="30">
        <v>0</v>
      </c>
      <c r="J145" s="30">
        <v>0</v>
      </c>
      <c r="K145" s="30">
        <v>0</v>
      </c>
      <c r="L145" s="30">
        <v>0</v>
      </c>
      <c r="M145" s="30">
        <v>0</v>
      </c>
      <c r="N145" s="30">
        <v>0</v>
      </c>
      <c r="O145" s="30">
        <v>0</v>
      </c>
      <c r="P145" s="30">
        <v>0</v>
      </c>
      <c r="Q145" s="30">
        <v>0</v>
      </c>
      <c r="R145" s="30">
        <v>0</v>
      </c>
      <c r="S145" s="30">
        <v>0</v>
      </c>
      <c r="T145" s="30">
        <v>57353131</v>
      </c>
      <c r="U145" s="30">
        <v>10080470</v>
      </c>
      <c r="V145" s="30">
        <v>0</v>
      </c>
      <c r="W145" s="30">
        <v>0</v>
      </c>
      <c r="X145" s="30">
        <v>0</v>
      </c>
      <c r="Y145" s="30">
        <v>7632006</v>
      </c>
      <c r="Z145" s="30">
        <v>0</v>
      </c>
      <c r="AA145" s="30">
        <v>7632006</v>
      </c>
      <c r="AB145" s="30">
        <v>7611742</v>
      </c>
      <c r="AC145" s="30">
        <v>915048</v>
      </c>
      <c r="AD145" s="30">
        <v>633512</v>
      </c>
      <c r="AE145" s="30">
        <v>1707020</v>
      </c>
      <c r="AF145" s="30">
        <v>307723</v>
      </c>
      <c r="AG145" s="30">
        <v>0</v>
      </c>
      <c r="AH145" s="30">
        <v>3711037</v>
      </c>
      <c r="AI145" s="30">
        <v>49741</v>
      </c>
      <c r="AJ145" s="30">
        <v>3760778</v>
      </c>
      <c r="AK145" s="30">
        <v>192457</v>
      </c>
      <c r="AL145" s="30">
        <v>1429718</v>
      </c>
      <c r="AM145" s="30">
        <v>919938</v>
      </c>
      <c r="AN145" s="30">
        <v>249888</v>
      </c>
      <c r="AO145" s="30">
        <v>536954</v>
      </c>
      <c r="AP145" s="30">
        <v>129462</v>
      </c>
      <c r="AQ145" s="30">
        <v>38897</v>
      </c>
      <c r="AR145" s="30">
        <v>35124</v>
      </c>
      <c r="AS145" s="30">
        <v>3764</v>
      </c>
      <c r="AT145" s="30">
        <v>2</v>
      </c>
      <c r="AU145" s="30" t="s">
        <v>332</v>
      </c>
      <c r="AW145" s="48">
        <f t="shared" si="72"/>
        <v>916304</v>
      </c>
      <c r="AX145" s="49">
        <f t="shared" si="73"/>
        <v>20264</v>
      </c>
      <c r="AY145" s="50">
        <f t="shared" si="74"/>
        <v>2.2114931289179136E-2</v>
      </c>
      <c r="AZ145" s="12"/>
      <c r="BA145" s="48">
        <f t="shared" si="75"/>
        <v>38897</v>
      </c>
      <c r="BB145" s="48">
        <f t="shared" si="76"/>
        <v>20264</v>
      </c>
      <c r="BC145" s="51">
        <f t="shared" si="77"/>
        <v>0.52096562716919037</v>
      </c>
      <c r="BD145" s="12"/>
      <c r="BE145" s="52">
        <f t="shared" si="78"/>
        <v>38897</v>
      </c>
      <c r="BF145" s="48">
        <f t="shared" si="101"/>
        <v>1707020</v>
      </c>
      <c r="BG145" s="48">
        <f t="shared" si="101"/>
        <v>307723</v>
      </c>
      <c r="BH145" s="48">
        <f t="shared" si="101"/>
        <v>0</v>
      </c>
      <c r="BI145" s="48">
        <f t="shared" si="79"/>
        <v>2014743</v>
      </c>
      <c r="BJ145" s="51">
        <f t="shared" si="80"/>
        <v>51.796873794894211</v>
      </c>
      <c r="BK145" s="12"/>
      <c r="BL145" s="1">
        <f t="shared" si="81"/>
        <v>786842</v>
      </c>
      <c r="BM145" s="53">
        <f t="shared" si="82"/>
        <v>916304</v>
      </c>
      <c r="BN145" s="48">
        <f t="shared" si="102"/>
        <v>1707020</v>
      </c>
      <c r="BO145" s="48">
        <f t="shared" si="102"/>
        <v>307723</v>
      </c>
      <c r="BP145" s="48">
        <f t="shared" si="102"/>
        <v>0</v>
      </c>
      <c r="BQ145" s="48">
        <f t="shared" si="83"/>
        <v>2014743</v>
      </c>
      <c r="BR145" s="12">
        <f t="shared" si="84"/>
        <v>916304</v>
      </c>
      <c r="BS145" s="54">
        <f t="shared" si="85"/>
        <v>2.1987713684541377</v>
      </c>
      <c r="BT145" s="12"/>
      <c r="BU145" s="48">
        <f t="shared" si="86"/>
        <v>916304</v>
      </c>
      <c r="BV145" s="48">
        <f t="shared" si="87"/>
        <v>2138603</v>
      </c>
      <c r="BW145" s="54">
        <f t="shared" si="88"/>
        <v>2.3339448479980445</v>
      </c>
      <c r="BX145" s="12"/>
      <c r="BY145" s="52">
        <f t="shared" si="89"/>
        <v>38897</v>
      </c>
      <c r="BZ145" s="48">
        <f t="shared" si="90"/>
        <v>2138603</v>
      </c>
      <c r="CA145" s="55">
        <f t="shared" si="91"/>
        <v>54.981181067948683</v>
      </c>
      <c r="CB145" s="12"/>
      <c r="CC145" s="48">
        <f t="shared" si="92"/>
        <v>38897</v>
      </c>
      <c r="CD145" s="48">
        <f t="shared" si="93"/>
        <v>13333912</v>
      </c>
      <c r="CE145" s="55">
        <f t="shared" si="94"/>
        <v>342.80052446204076</v>
      </c>
      <c r="CF145" s="12"/>
      <c r="CG145" s="48">
        <f t="shared" si="95"/>
        <v>916304</v>
      </c>
      <c r="CH145" s="48">
        <f t="shared" si="96"/>
        <v>786842</v>
      </c>
      <c r="CI145" s="48">
        <f t="shared" si="97"/>
        <v>13333912</v>
      </c>
      <c r="CJ145" s="55">
        <f t="shared" si="98"/>
        <v>14.55184305645288</v>
      </c>
      <c r="CK145" s="46"/>
      <c r="CL145" s="48">
        <f t="shared" si="103"/>
        <v>916304</v>
      </c>
      <c r="CM145" s="48">
        <f t="shared" si="103"/>
        <v>786842</v>
      </c>
      <c r="CN145" s="48">
        <f t="shared" si="99"/>
        <v>13333912</v>
      </c>
      <c r="CO145" s="55">
        <f t="shared" si="100"/>
        <v>14.55184305645288</v>
      </c>
    </row>
    <row r="146" spans="1:93" x14ac:dyDescent="0.2">
      <c r="A146" s="30" t="s">
        <v>183</v>
      </c>
      <c r="B146" s="30">
        <v>61066</v>
      </c>
      <c r="C146" s="30">
        <v>2005</v>
      </c>
      <c r="D146" s="30" t="s">
        <v>67</v>
      </c>
      <c r="E146" s="30">
        <v>578433</v>
      </c>
      <c r="F146" s="30" t="s">
        <v>317</v>
      </c>
      <c r="G146" s="30">
        <v>1686546</v>
      </c>
      <c r="H146" s="30">
        <v>0</v>
      </c>
      <c r="I146" s="30">
        <v>0</v>
      </c>
      <c r="J146" s="30">
        <v>0</v>
      </c>
      <c r="K146" s="30">
        <v>0</v>
      </c>
      <c r="L146" s="30">
        <v>0</v>
      </c>
      <c r="M146" s="30">
        <v>0</v>
      </c>
      <c r="N146" s="30">
        <v>0</v>
      </c>
      <c r="O146" s="30">
        <v>0</v>
      </c>
      <c r="P146" s="30">
        <v>0</v>
      </c>
      <c r="Q146" s="30">
        <v>0</v>
      </c>
      <c r="R146" s="30">
        <v>0</v>
      </c>
      <c r="S146" s="30">
        <v>0</v>
      </c>
      <c r="T146" s="30">
        <v>57892256</v>
      </c>
      <c r="U146" s="30">
        <v>9014028</v>
      </c>
      <c r="V146" s="30">
        <v>0</v>
      </c>
      <c r="W146" s="30">
        <v>0</v>
      </c>
      <c r="X146" s="30">
        <v>0</v>
      </c>
      <c r="Y146" s="30">
        <v>7915840</v>
      </c>
      <c r="Z146" s="30">
        <v>0</v>
      </c>
      <c r="AA146" s="30">
        <v>7915840</v>
      </c>
      <c r="AB146" s="30">
        <v>7850428</v>
      </c>
      <c r="AC146" s="30">
        <v>985595</v>
      </c>
      <c r="AD146" s="30">
        <v>700951</v>
      </c>
      <c r="AE146" s="30">
        <v>1455266</v>
      </c>
      <c r="AF146" s="30">
        <v>190278</v>
      </c>
      <c r="AG146" s="30">
        <v>0</v>
      </c>
      <c r="AH146" s="30">
        <v>3146820</v>
      </c>
      <c r="AI146" s="30">
        <v>64258</v>
      </c>
      <c r="AJ146" s="30">
        <v>3211078</v>
      </c>
      <c r="AK146" s="30">
        <v>151660</v>
      </c>
      <c r="AL146" s="30">
        <v>1380507</v>
      </c>
      <c r="AM146" s="30">
        <v>925276</v>
      </c>
      <c r="AN146" s="30">
        <v>255318</v>
      </c>
      <c r="AO146" s="30">
        <v>516968</v>
      </c>
      <c r="AP146" s="30">
        <v>149454</v>
      </c>
      <c r="AQ146" s="30">
        <v>38287</v>
      </c>
      <c r="AR146" s="30">
        <v>35466</v>
      </c>
      <c r="AS146" s="30">
        <v>2812</v>
      </c>
      <c r="AT146" s="30">
        <v>2</v>
      </c>
      <c r="AU146" s="30" t="s">
        <v>332</v>
      </c>
      <c r="AW146" s="48">
        <f t="shared" ref="AW146:AW199" si="104">+AN146+AO146+AP146</f>
        <v>921740</v>
      </c>
      <c r="AX146" s="49">
        <f t="shared" ref="AX146:AX199" si="105">+AA146-AB146</f>
        <v>65412</v>
      </c>
      <c r="AY146" s="50">
        <f t="shared" ref="AY146:AY199" si="106">IF(AW146=0,0,IF(AX146=0,0,AX146/AW146))</f>
        <v>7.0965782107752728E-2</v>
      </c>
      <c r="AZ146" s="12"/>
      <c r="BA146" s="48">
        <f t="shared" ref="BA146:BA199" si="107">+AQ146</f>
        <v>38287</v>
      </c>
      <c r="BB146" s="48">
        <f t="shared" ref="BB146:BB199" si="108">+AX146</f>
        <v>65412</v>
      </c>
      <c r="BC146" s="51">
        <f t="shared" ref="BC146:BC199" si="109">IF(BA146=0,0,IF(BB146=0,0,BB146/BA146))</f>
        <v>1.7084650142345965</v>
      </c>
      <c r="BD146" s="12"/>
      <c r="BE146" s="52">
        <f t="shared" ref="BE146:BE199" si="110">+AQ146</f>
        <v>38287</v>
      </c>
      <c r="BF146" s="48">
        <f t="shared" si="101"/>
        <v>1455266</v>
      </c>
      <c r="BG146" s="48">
        <f t="shared" si="101"/>
        <v>190278</v>
      </c>
      <c r="BH146" s="48">
        <f t="shared" si="101"/>
        <v>0</v>
      </c>
      <c r="BI146" s="48">
        <f t="shared" ref="BI146:BI199" si="111">SUM(BF146:BH146)</f>
        <v>1645544</v>
      </c>
      <c r="BJ146" s="51">
        <f t="shared" ref="BJ146:BJ199" si="112">IF(BE146=0,0,IF(BI146=0,0,BI146/BE146))</f>
        <v>42.979183534881294</v>
      </c>
      <c r="BK146" s="12"/>
      <c r="BL146" s="1">
        <f t="shared" ref="BL146:BL199" si="113">AO146+AN146</f>
        <v>772286</v>
      </c>
      <c r="BM146" s="53">
        <f t="shared" ref="BM146:BM199" si="114">+AN146+AO146+AP146</f>
        <v>921740</v>
      </c>
      <c r="BN146" s="48">
        <f t="shared" si="102"/>
        <v>1455266</v>
      </c>
      <c r="BO146" s="48">
        <f t="shared" si="102"/>
        <v>190278</v>
      </c>
      <c r="BP146" s="48">
        <f t="shared" si="102"/>
        <v>0</v>
      </c>
      <c r="BQ146" s="48">
        <f t="shared" ref="BQ146:BQ199" si="115">SUM(BN146:BP146)</f>
        <v>1645544</v>
      </c>
      <c r="BR146" s="12">
        <f t="shared" ref="BR146:BR199" si="116">+BM146</f>
        <v>921740</v>
      </c>
      <c r="BS146" s="54">
        <f t="shared" ref="BS146:BS199" si="117">+IF(BQ146=0,0,IF(BR146=0,0,BQ146/BR146))</f>
        <v>1.7852583157940416</v>
      </c>
      <c r="BT146" s="12"/>
      <c r="BU146" s="48">
        <f t="shared" ref="BU146:BU199" si="118">+AN146+AO146+AP146</f>
        <v>921740</v>
      </c>
      <c r="BV146" s="48">
        <f t="shared" ref="BV146:BV199" si="119">+(AJ146)-AK146-AL146</f>
        <v>1678911</v>
      </c>
      <c r="BW146" s="54">
        <f t="shared" ref="BW146:BW199" si="120">IF(BU146=0,0,IF(BV146=0,0,BV146/BU146))</f>
        <v>1.8214583288128974</v>
      </c>
      <c r="BX146" s="12"/>
      <c r="BY146" s="52">
        <f t="shared" ref="BY146:BY199" si="121">+AQ146</f>
        <v>38287</v>
      </c>
      <c r="BZ146" s="48">
        <f t="shared" ref="BZ146:BZ199" si="122">+AJ146-AK146-AL146</f>
        <v>1678911</v>
      </c>
      <c r="CA146" s="55">
        <f t="shared" ref="CA146:CA199" si="123">IF(BY146=0,0,IF(BZ146=0,0,BZ146/BY146))</f>
        <v>43.850680387598921</v>
      </c>
      <c r="CB146" s="12"/>
      <c r="CC146" s="48">
        <f t="shared" ref="CC146:CC199" si="124">+AQ146</f>
        <v>38287</v>
      </c>
      <c r="CD146" s="48">
        <f t="shared" ref="CD146:CD199" si="125">+(AJ146-AK146-AL146)+(AC146+AD146)+(AA146)+(AE146+AF146+AG146)</f>
        <v>12926841</v>
      </c>
      <c r="CE146" s="55">
        <f t="shared" ref="CE146:CE199" si="126">IF(CC146=0,0,IF(CD146=0,0,CD146/CC146))</f>
        <v>337.63003108104579</v>
      </c>
      <c r="CF146" s="12"/>
      <c r="CG146" s="48">
        <f t="shared" ref="CG146:CG199" si="127">+AN146+AO146+AP146</f>
        <v>921740</v>
      </c>
      <c r="CH146" s="48">
        <f t="shared" ref="CH146:CH199" si="128">+AN146+AO146</f>
        <v>772286</v>
      </c>
      <c r="CI146" s="48">
        <f t="shared" ref="CI146:CI199" si="129">+(AJ146-AK146-AL146)+(AC146+AD146)+(AA146)+(AE146+AF146+AG146)</f>
        <v>12926841</v>
      </c>
      <c r="CJ146" s="55">
        <f t="shared" ref="CJ146:CJ199" si="130">IF(CG146=0,0,IF(CI146=0,0,CI146/CG146))</f>
        <v>14.024389741141754</v>
      </c>
      <c r="CK146" s="46"/>
      <c r="CL146" s="48">
        <f t="shared" si="103"/>
        <v>921740</v>
      </c>
      <c r="CM146" s="48">
        <f t="shared" si="103"/>
        <v>772286</v>
      </c>
      <c r="CN146" s="48">
        <f t="shared" ref="CN146:CN199" si="131">(AJ146-AK146-AL146)+(AC146+AD146)+(AA146)+(AE146+AF146+AG146)+(X146-Q146-N146-K146-J146)</f>
        <v>12926841</v>
      </c>
      <c r="CO146" s="55">
        <f t="shared" ref="CO146:CO199" si="132">IF(CL146=0,0,IF(CN146=0,0,CN146/CL146))</f>
        <v>14.024389741141754</v>
      </c>
    </row>
    <row r="147" spans="1:93" x14ac:dyDescent="0.2">
      <c r="A147" s="30" t="s">
        <v>73</v>
      </c>
      <c r="B147" s="30">
        <v>1022</v>
      </c>
      <c r="C147" s="30">
        <v>2014</v>
      </c>
      <c r="D147" s="30" t="s">
        <v>74</v>
      </c>
      <c r="E147" s="30">
        <v>424229</v>
      </c>
      <c r="F147" s="30" t="s">
        <v>317</v>
      </c>
      <c r="G147" s="30">
        <v>29011420</v>
      </c>
      <c r="H147" s="30">
        <v>358120003</v>
      </c>
      <c r="I147" s="30">
        <v>67922243</v>
      </c>
      <c r="J147" s="30">
        <v>336667120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0">
        <v>0</v>
      </c>
      <c r="Q147" s="30">
        <v>2668</v>
      </c>
      <c r="R147" s="30">
        <v>2668</v>
      </c>
      <c r="S147" s="30">
        <v>18678</v>
      </c>
      <c r="T147" s="30">
        <v>215526394</v>
      </c>
      <c r="U147" s="30">
        <v>-13974009</v>
      </c>
      <c r="V147" s="30">
        <v>358122671</v>
      </c>
      <c r="W147" s="30">
        <v>67940921</v>
      </c>
      <c r="X147" s="30">
        <v>426063592</v>
      </c>
      <c r="Y147" s="30">
        <v>23383251</v>
      </c>
      <c r="Z147" s="30">
        <v>6029165</v>
      </c>
      <c r="AA147" s="30">
        <v>29412416</v>
      </c>
      <c r="AB147" s="30">
        <v>18642858</v>
      </c>
      <c r="AC147" s="30">
        <v>10354210</v>
      </c>
      <c r="AD147" s="30">
        <v>18657210</v>
      </c>
      <c r="AE147" s="30">
        <v>10856628</v>
      </c>
      <c r="AF147" s="30">
        <v>5910994</v>
      </c>
      <c r="AG147" s="30">
        <v>4834440</v>
      </c>
      <c r="AH147" s="30">
        <v>53968466</v>
      </c>
      <c r="AI147" s="30">
        <v>3426910</v>
      </c>
      <c r="AJ147" s="30">
        <v>57395376</v>
      </c>
      <c r="AK147" s="30">
        <v>5425076</v>
      </c>
      <c r="AL147" s="30">
        <v>24605868</v>
      </c>
      <c r="AM147" s="30">
        <v>22057912</v>
      </c>
      <c r="AN147" s="30">
        <v>3783176</v>
      </c>
      <c r="AO147" s="30">
        <v>2689364</v>
      </c>
      <c r="AP147" s="30">
        <v>2212028</v>
      </c>
      <c r="AQ147" s="30">
        <v>285523</v>
      </c>
      <c r="AR147" s="30">
        <v>243592</v>
      </c>
      <c r="AS147" s="30">
        <v>38409</v>
      </c>
      <c r="AT147" s="30">
        <v>589</v>
      </c>
      <c r="AU147" s="30" t="s">
        <v>333</v>
      </c>
      <c r="AW147" s="48">
        <f t="shared" si="104"/>
        <v>8684568</v>
      </c>
      <c r="AX147" s="49">
        <f t="shared" si="105"/>
        <v>10769558</v>
      </c>
      <c r="AY147" s="50">
        <f t="shared" si="106"/>
        <v>1.2400798750150843</v>
      </c>
      <c r="AZ147" s="12"/>
      <c r="BA147" s="48">
        <f t="shared" si="107"/>
        <v>285523</v>
      </c>
      <c r="BB147" s="48">
        <f t="shared" si="108"/>
        <v>10769558</v>
      </c>
      <c r="BC147" s="51">
        <f t="shared" si="109"/>
        <v>37.718705673448376</v>
      </c>
      <c r="BD147" s="12"/>
      <c r="BE147" s="52">
        <f t="shared" si="110"/>
        <v>285523</v>
      </c>
      <c r="BF147" s="48">
        <f t="shared" si="101"/>
        <v>10856628</v>
      </c>
      <c r="BG147" s="48">
        <f t="shared" si="101"/>
        <v>5910994</v>
      </c>
      <c r="BH147" s="48">
        <f t="shared" si="101"/>
        <v>4834440</v>
      </c>
      <c r="BI147" s="48">
        <f t="shared" si="111"/>
        <v>21602062</v>
      </c>
      <c r="BJ147" s="51">
        <f t="shared" si="112"/>
        <v>75.657869943927466</v>
      </c>
      <c r="BK147" s="12"/>
      <c r="BL147" s="1">
        <f t="shared" si="113"/>
        <v>6472540</v>
      </c>
      <c r="BM147" s="53">
        <f t="shared" si="114"/>
        <v>8684568</v>
      </c>
      <c r="BN147" s="48">
        <f t="shared" si="102"/>
        <v>10856628</v>
      </c>
      <c r="BO147" s="48">
        <f t="shared" si="102"/>
        <v>5910994</v>
      </c>
      <c r="BP147" s="48">
        <f t="shared" si="102"/>
        <v>4834440</v>
      </c>
      <c r="BQ147" s="48">
        <f t="shared" si="115"/>
        <v>21602062</v>
      </c>
      <c r="BR147" s="12">
        <f t="shared" si="116"/>
        <v>8684568</v>
      </c>
      <c r="BS147" s="54">
        <f t="shared" si="117"/>
        <v>2.4874077789476692</v>
      </c>
      <c r="BT147" s="12"/>
      <c r="BU147" s="48">
        <f t="shared" si="118"/>
        <v>8684568</v>
      </c>
      <c r="BV147" s="48">
        <f t="shared" si="119"/>
        <v>27364432</v>
      </c>
      <c r="BW147" s="54">
        <f t="shared" si="120"/>
        <v>3.1509261024843149</v>
      </c>
      <c r="BX147" s="12"/>
      <c r="BY147" s="52">
        <f t="shared" si="121"/>
        <v>285523</v>
      </c>
      <c r="BZ147" s="48">
        <f t="shared" si="122"/>
        <v>27364432</v>
      </c>
      <c r="CA147" s="55">
        <f t="shared" si="123"/>
        <v>95.839676663526234</v>
      </c>
      <c r="CB147" s="12"/>
      <c r="CC147" s="48">
        <f t="shared" si="124"/>
        <v>285523</v>
      </c>
      <c r="CD147" s="48">
        <f t="shared" si="125"/>
        <v>107390330</v>
      </c>
      <c r="CE147" s="55">
        <f t="shared" si="126"/>
        <v>376.1179659782224</v>
      </c>
      <c r="CF147" s="12"/>
      <c r="CG147" s="48">
        <f t="shared" si="127"/>
        <v>8684568</v>
      </c>
      <c r="CH147" s="48">
        <f t="shared" si="128"/>
        <v>6472540</v>
      </c>
      <c r="CI147" s="48">
        <f t="shared" si="129"/>
        <v>107390330</v>
      </c>
      <c r="CJ147" s="55">
        <f t="shared" si="130"/>
        <v>12.365650196993103</v>
      </c>
      <c r="CK147" s="46"/>
      <c r="CL147" s="48">
        <f t="shared" si="103"/>
        <v>8684568</v>
      </c>
      <c r="CM147" s="48">
        <f t="shared" si="103"/>
        <v>6472540</v>
      </c>
      <c r="CN147" s="48">
        <f t="shared" si="131"/>
        <v>196784134</v>
      </c>
      <c r="CO147" s="55">
        <f t="shared" si="132"/>
        <v>22.659058458636054</v>
      </c>
    </row>
    <row r="148" spans="1:93" x14ac:dyDescent="0.2">
      <c r="A148" s="30" t="s">
        <v>73</v>
      </c>
      <c r="B148" s="30">
        <v>1022</v>
      </c>
      <c r="C148" s="30">
        <v>2013</v>
      </c>
      <c r="D148" s="30" t="s">
        <v>74</v>
      </c>
      <c r="E148" s="30">
        <v>424229</v>
      </c>
      <c r="F148" s="30" t="s">
        <v>317</v>
      </c>
      <c r="G148" s="30">
        <v>28602731</v>
      </c>
      <c r="H148" s="30">
        <v>344089468</v>
      </c>
      <c r="I148" s="30">
        <v>58124032</v>
      </c>
      <c r="J148" s="30">
        <v>326559951</v>
      </c>
      <c r="K148" s="30">
        <v>0</v>
      </c>
      <c r="L148" s="30">
        <v>0</v>
      </c>
      <c r="M148" s="30">
        <v>0</v>
      </c>
      <c r="N148" s="30">
        <v>0</v>
      </c>
      <c r="O148" s="30">
        <v>0</v>
      </c>
      <c r="P148" s="30">
        <v>0</v>
      </c>
      <c r="Q148" s="30">
        <v>2758</v>
      </c>
      <c r="R148" s="30">
        <v>6250</v>
      </c>
      <c r="S148" s="30">
        <v>25751</v>
      </c>
      <c r="T148" s="30">
        <v>81610962</v>
      </c>
      <c r="U148" s="30">
        <v>3309225</v>
      </c>
      <c r="V148" s="30">
        <v>344095718</v>
      </c>
      <c r="W148" s="30">
        <v>58149783</v>
      </c>
      <c r="X148" s="30">
        <v>402245501</v>
      </c>
      <c r="Y148" s="30">
        <v>12917897</v>
      </c>
      <c r="Z148" s="30">
        <v>6030734</v>
      </c>
      <c r="AA148" s="30">
        <v>18948631</v>
      </c>
      <c r="AB148" s="30">
        <v>10827547</v>
      </c>
      <c r="AC148" s="30">
        <v>9448847</v>
      </c>
      <c r="AD148" s="30">
        <v>19153884</v>
      </c>
      <c r="AE148" s="30">
        <v>11226942</v>
      </c>
      <c r="AF148" s="30">
        <v>5919351</v>
      </c>
      <c r="AG148" s="30">
        <v>4528685</v>
      </c>
      <c r="AH148" s="30">
        <v>51823667</v>
      </c>
      <c r="AI148" s="30">
        <v>2303550</v>
      </c>
      <c r="AJ148" s="30">
        <v>54127217</v>
      </c>
      <c r="AK148" s="30">
        <v>5078793</v>
      </c>
      <c r="AL148" s="30">
        <v>30069470</v>
      </c>
      <c r="AM148" s="30">
        <v>11115732</v>
      </c>
      <c r="AN148" s="30">
        <v>3714199</v>
      </c>
      <c r="AO148" s="30">
        <v>2671929</v>
      </c>
      <c r="AP148" s="30">
        <v>2321554</v>
      </c>
      <c r="AQ148" s="30">
        <v>284182</v>
      </c>
      <c r="AR148" s="30">
        <v>242506</v>
      </c>
      <c r="AS148" s="30">
        <v>38150</v>
      </c>
      <c r="AT148" s="30">
        <v>600</v>
      </c>
      <c r="AU148" s="30" t="s">
        <v>333</v>
      </c>
      <c r="AW148" s="48">
        <f t="shared" si="104"/>
        <v>8707682</v>
      </c>
      <c r="AX148" s="49">
        <f t="shared" si="105"/>
        <v>8121084</v>
      </c>
      <c r="AY148" s="50">
        <f t="shared" si="106"/>
        <v>0.93263442555665221</v>
      </c>
      <c r="AZ148" s="12"/>
      <c r="BA148" s="48">
        <f t="shared" si="107"/>
        <v>284182</v>
      </c>
      <c r="BB148" s="48">
        <f t="shared" si="108"/>
        <v>8121084</v>
      </c>
      <c r="BC148" s="51">
        <f t="shared" si="109"/>
        <v>28.577052733811431</v>
      </c>
      <c r="BD148" s="12"/>
      <c r="BE148" s="52">
        <f t="shared" si="110"/>
        <v>284182</v>
      </c>
      <c r="BF148" s="48">
        <f t="shared" si="101"/>
        <v>11226942</v>
      </c>
      <c r="BG148" s="48">
        <f t="shared" si="101"/>
        <v>5919351</v>
      </c>
      <c r="BH148" s="48">
        <f t="shared" si="101"/>
        <v>4528685</v>
      </c>
      <c r="BI148" s="48">
        <f t="shared" si="111"/>
        <v>21674978</v>
      </c>
      <c r="BJ148" s="51">
        <f t="shared" si="112"/>
        <v>76.2714668768606</v>
      </c>
      <c r="BK148" s="12"/>
      <c r="BL148" s="1">
        <f t="shared" si="113"/>
        <v>6386128</v>
      </c>
      <c r="BM148" s="53">
        <f t="shared" si="114"/>
        <v>8707682</v>
      </c>
      <c r="BN148" s="48">
        <f t="shared" si="102"/>
        <v>11226942</v>
      </c>
      <c r="BO148" s="48">
        <f t="shared" si="102"/>
        <v>5919351</v>
      </c>
      <c r="BP148" s="48">
        <f t="shared" si="102"/>
        <v>4528685</v>
      </c>
      <c r="BQ148" s="48">
        <f t="shared" si="115"/>
        <v>21674978</v>
      </c>
      <c r="BR148" s="12">
        <f t="shared" si="116"/>
        <v>8707682</v>
      </c>
      <c r="BS148" s="54">
        <f t="shared" si="117"/>
        <v>2.4891788652824025</v>
      </c>
      <c r="BT148" s="12"/>
      <c r="BU148" s="48">
        <f t="shared" si="118"/>
        <v>8707682</v>
      </c>
      <c r="BV148" s="48">
        <f t="shared" si="119"/>
        <v>18978954</v>
      </c>
      <c r="BW148" s="54">
        <f t="shared" si="120"/>
        <v>2.179564435173448</v>
      </c>
      <c r="BX148" s="12"/>
      <c r="BY148" s="52">
        <f t="shared" si="121"/>
        <v>284182</v>
      </c>
      <c r="BZ148" s="48">
        <f t="shared" si="122"/>
        <v>18978954</v>
      </c>
      <c r="CA148" s="55">
        <f t="shared" si="123"/>
        <v>66.784504296542352</v>
      </c>
      <c r="CB148" s="12"/>
      <c r="CC148" s="48">
        <f t="shared" si="124"/>
        <v>284182</v>
      </c>
      <c r="CD148" s="48">
        <f t="shared" si="125"/>
        <v>88205294</v>
      </c>
      <c r="CE148" s="55">
        <f t="shared" si="126"/>
        <v>310.38311363844298</v>
      </c>
      <c r="CF148" s="12"/>
      <c r="CG148" s="48">
        <f t="shared" si="127"/>
        <v>8707682</v>
      </c>
      <c r="CH148" s="48">
        <f t="shared" si="128"/>
        <v>6386128</v>
      </c>
      <c r="CI148" s="48">
        <f t="shared" si="129"/>
        <v>88205294</v>
      </c>
      <c r="CJ148" s="55">
        <f t="shared" si="130"/>
        <v>10.129595224079152</v>
      </c>
      <c r="CK148" s="46"/>
      <c r="CL148" s="48">
        <f t="shared" si="103"/>
        <v>8707682</v>
      </c>
      <c r="CM148" s="48">
        <f t="shared" si="103"/>
        <v>6386128</v>
      </c>
      <c r="CN148" s="48">
        <f t="shared" si="131"/>
        <v>163888086</v>
      </c>
      <c r="CO148" s="55">
        <f t="shared" si="132"/>
        <v>18.821092226381257</v>
      </c>
    </row>
    <row r="149" spans="1:93" x14ac:dyDescent="0.2">
      <c r="A149" s="30" t="s">
        <v>73</v>
      </c>
      <c r="B149" s="30">
        <v>1022</v>
      </c>
      <c r="C149" s="30">
        <v>2012</v>
      </c>
      <c r="D149" s="30" t="s">
        <v>74</v>
      </c>
      <c r="E149" s="30">
        <v>424229</v>
      </c>
      <c r="F149" s="30" t="s">
        <v>317</v>
      </c>
      <c r="G149" s="30">
        <v>27875448</v>
      </c>
      <c r="H149" s="30">
        <v>313820300</v>
      </c>
      <c r="I149" s="30">
        <v>45185657</v>
      </c>
      <c r="J149" s="30">
        <v>294638294</v>
      </c>
      <c r="K149" s="30">
        <v>0</v>
      </c>
      <c r="L149" s="30">
        <v>0</v>
      </c>
      <c r="M149" s="30">
        <v>0</v>
      </c>
      <c r="N149" s="30">
        <v>0</v>
      </c>
      <c r="O149" s="30">
        <v>0</v>
      </c>
      <c r="P149" s="30">
        <v>0</v>
      </c>
      <c r="Q149" s="30">
        <v>1366</v>
      </c>
      <c r="R149" s="30">
        <v>3254</v>
      </c>
      <c r="S149" s="30">
        <v>10365</v>
      </c>
      <c r="T149" s="30">
        <v>66173844</v>
      </c>
      <c r="U149" s="30">
        <v>-14416971</v>
      </c>
      <c r="V149" s="30">
        <v>313823554</v>
      </c>
      <c r="W149" s="30">
        <v>45196022</v>
      </c>
      <c r="X149" s="30">
        <v>359019576</v>
      </c>
      <c r="Y149" s="30">
        <v>12471056</v>
      </c>
      <c r="Z149" s="30">
        <v>5965211</v>
      </c>
      <c r="AA149" s="30">
        <v>18436267</v>
      </c>
      <c r="AB149" s="30">
        <v>10438854</v>
      </c>
      <c r="AC149" s="30">
        <v>9271546</v>
      </c>
      <c r="AD149" s="30">
        <v>18603902</v>
      </c>
      <c r="AE149" s="30">
        <v>15177280</v>
      </c>
      <c r="AF149" s="30">
        <v>5180680</v>
      </c>
      <c r="AG149" s="30">
        <v>4225861</v>
      </c>
      <c r="AH149" s="30">
        <v>47606045</v>
      </c>
      <c r="AI149" s="30">
        <v>2621022</v>
      </c>
      <c r="AJ149" s="30">
        <v>50227067</v>
      </c>
      <c r="AK149" s="30">
        <v>4959593</v>
      </c>
      <c r="AL149" s="30">
        <v>30936235</v>
      </c>
      <c r="AM149" s="30">
        <v>10828849</v>
      </c>
      <c r="AN149" s="30">
        <v>3624444</v>
      </c>
      <c r="AO149" s="30">
        <v>2654537</v>
      </c>
      <c r="AP149" s="30">
        <v>2310748</v>
      </c>
      <c r="AQ149" s="30">
        <v>282595</v>
      </c>
      <c r="AR149" s="30">
        <v>241256</v>
      </c>
      <c r="AS149" s="30">
        <v>37811</v>
      </c>
      <c r="AT149" s="30">
        <v>606</v>
      </c>
      <c r="AU149" s="30" t="s">
        <v>333</v>
      </c>
      <c r="AW149" s="48">
        <f t="shared" si="104"/>
        <v>8589729</v>
      </c>
      <c r="AX149" s="49">
        <f t="shared" si="105"/>
        <v>7997413</v>
      </c>
      <c r="AY149" s="50">
        <f t="shared" si="106"/>
        <v>0.93104369183241986</v>
      </c>
      <c r="AZ149" s="12"/>
      <c r="BA149" s="48">
        <f t="shared" si="107"/>
        <v>282595</v>
      </c>
      <c r="BB149" s="48">
        <f t="shared" si="108"/>
        <v>7997413</v>
      </c>
      <c r="BC149" s="51">
        <f t="shared" si="109"/>
        <v>28.299909764857837</v>
      </c>
      <c r="BD149" s="12"/>
      <c r="BE149" s="52">
        <f t="shared" si="110"/>
        <v>282595</v>
      </c>
      <c r="BF149" s="48">
        <f t="shared" si="101"/>
        <v>15177280</v>
      </c>
      <c r="BG149" s="48">
        <f t="shared" si="101"/>
        <v>5180680</v>
      </c>
      <c r="BH149" s="48">
        <f t="shared" si="101"/>
        <v>4225861</v>
      </c>
      <c r="BI149" s="48">
        <f t="shared" si="111"/>
        <v>24583821</v>
      </c>
      <c r="BJ149" s="51">
        <f t="shared" si="112"/>
        <v>86.993120897397333</v>
      </c>
      <c r="BK149" s="12"/>
      <c r="BL149" s="1">
        <f t="shared" si="113"/>
        <v>6278981</v>
      </c>
      <c r="BM149" s="53">
        <f t="shared" si="114"/>
        <v>8589729</v>
      </c>
      <c r="BN149" s="48">
        <f t="shared" si="102"/>
        <v>15177280</v>
      </c>
      <c r="BO149" s="48">
        <f t="shared" si="102"/>
        <v>5180680</v>
      </c>
      <c r="BP149" s="48">
        <f t="shared" si="102"/>
        <v>4225861</v>
      </c>
      <c r="BQ149" s="48">
        <f t="shared" si="115"/>
        <v>24583821</v>
      </c>
      <c r="BR149" s="12">
        <f t="shared" si="116"/>
        <v>8589729</v>
      </c>
      <c r="BS149" s="54">
        <f t="shared" si="117"/>
        <v>2.8620019327734321</v>
      </c>
      <c r="BT149" s="12"/>
      <c r="BU149" s="48">
        <f t="shared" si="118"/>
        <v>8589729</v>
      </c>
      <c r="BV149" s="48">
        <f t="shared" si="119"/>
        <v>14331239</v>
      </c>
      <c r="BW149" s="54">
        <f t="shared" si="120"/>
        <v>1.668415732324035</v>
      </c>
      <c r="BX149" s="12"/>
      <c r="BY149" s="52">
        <f t="shared" si="121"/>
        <v>282595</v>
      </c>
      <c r="BZ149" s="48">
        <f t="shared" si="122"/>
        <v>14331239</v>
      </c>
      <c r="CA149" s="55">
        <f t="shared" si="123"/>
        <v>50.71299562978821</v>
      </c>
      <c r="CB149" s="12"/>
      <c r="CC149" s="48">
        <f t="shared" si="124"/>
        <v>282595</v>
      </c>
      <c r="CD149" s="48">
        <f t="shared" si="125"/>
        <v>85226775</v>
      </c>
      <c r="CE149" s="55">
        <f t="shared" si="126"/>
        <v>301.58628071975795</v>
      </c>
      <c r="CF149" s="12"/>
      <c r="CG149" s="48">
        <f t="shared" si="127"/>
        <v>8589729</v>
      </c>
      <c r="CH149" s="48">
        <f t="shared" si="128"/>
        <v>6278981</v>
      </c>
      <c r="CI149" s="48">
        <f t="shared" si="129"/>
        <v>85226775</v>
      </c>
      <c r="CJ149" s="55">
        <f t="shared" si="130"/>
        <v>9.9219399121904779</v>
      </c>
      <c r="CK149" s="46"/>
      <c r="CL149" s="48">
        <f t="shared" si="103"/>
        <v>8589729</v>
      </c>
      <c r="CM149" s="48">
        <f t="shared" si="103"/>
        <v>6278981</v>
      </c>
      <c r="CN149" s="48">
        <f t="shared" si="131"/>
        <v>149606691</v>
      </c>
      <c r="CO149" s="55">
        <f t="shared" si="132"/>
        <v>17.416927938005962</v>
      </c>
    </row>
    <row r="150" spans="1:93" x14ac:dyDescent="0.2">
      <c r="A150" s="30" t="s">
        <v>73</v>
      </c>
      <c r="B150" s="30">
        <v>1022</v>
      </c>
      <c r="C150" s="30">
        <v>2011</v>
      </c>
      <c r="D150" s="30" t="s">
        <v>74</v>
      </c>
      <c r="E150" s="30">
        <v>424229</v>
      </c>
      <c r="F150" s="30" t="s">
        <v>317</v>
      </c>
      <c r="G150" s="30">
        <v>28996202</v>
      </c>
      <c r="H150" s="30">
        <v>402256879</v>
      </c>
      <c r="I150" s="30">
        <v>46087274</v>
      </c>
      <c r="J150" s="30">
        <v>384815403</v>
      </c>
      <c r="K150" s="30">
        <v>0</v>
      </c>
      <c r="L150" s="30">
        <v>0</v>
      </c>
      <c r="M150" s="30">
        <v>0</v>
      </c>
      <c r="N150" s="30">
        <v>0</v>
      </c>
      <c r="O150" s="30">
        <v>0</v>
      </c>
      <c r="P150" s="30">
        <v>0</v>
      </c>
      <c r="Q150" s="30">
        <v>2981</v>
      </c>
      <c r="R150" s="30">
        <v>4226</v>
      </c>
      <c r="S150" s="30">
        <v>5167</v>
      </c>
      <c r="T150" s="30">
        <v>71351787</v>
      </c>
      <c r="U150" s="30">
        <v>-1629487</v>
      </c>
      <c r="V150" s="30">
        <v>402261105</v>
      </c>
      <c r="W150" s="30">
        <v>46092441</v>
      </c>
      <c r="X150" s="30">
        <v>448353546</v>
      </c>
      <c r="Y150" s="30">
        <v>11559495</v>
      </c>
      <c r="Z150" s="30">
        <v>6277059</v>
      </c>
      <c r="AA150" s="30">
        <v>17836554</v>
      </c>
      <c r="AB150" s="30">
        <v>9348383</v>
      </c>
      <c r="AC150" s="30">
        <v>9526091</v>
      </c>
      <c r="AD150" s="30">
        <v>19470111</v>
      </c>
      <c r="AE150" s="30">
        <v>16042255</v>
      </c>
      <c r="AF150" s="30">
        <v>6978147</v>
      </c>
      <c r="AG150" s="30">
        <v>4083039</v>
      </c>
      <c r="AH150" s="30">
        <v>48817963</v>
      </c>
      <c r="AI150" s="30">
        <v>2763795</v>
      </c>
      <c r="AJ150" s="30">
        <v>51581758</v>
      </c>
      <c r="AK150" s="30">
        <v>5506222</v>
      </c>
      <c r="AL150" s="30">
        <v>22193020</v>
      </c>
      <c r="AM150" s="30">
        <v>11028814</v>
      </c>
      <c r="AN150" s="30">
        <v>3877069</v>
      </c>
      <c r="AO150" s="30">
        <v>2650409</v>
      </c>
      <c r="AP150" s="30">
        <v>2366087</v>
      </c>
      <c r="AQ150" s="30">
        <v>280857</v>
      </c>
      <c r="AR150" s="30">
        <v>239758</v>
      </c>
      <c r="AS150" s="30">
        <v>37566</v>
      </c>
      <c r="AT150" s="30">
        <v>606</v>
      </c>
      <c r="AU150" s="30" t="s">
        <v>333</v>
      </c>
      <c r="AW150" s="48">
        <f t="shared" si="104"/>
        <v>8893565</v>
      </c>
      <c r="AX150" s="49">
        <f t="shared" si="105"/>
        <v>8488171</v>
      </c>
      <c r="AY150" s="50">
        <f t="shared" si="106"/>
        <v>0.95441715442569997</v>
      </c>
      <c r="AZ150" s="12"/>
      <c r="BA150" s="48">
        <f t="shared" si="107"/>
        <v>280857</v>
      </c>
      <c r="BB150" s="48">
        <f t="shared" si="108"/>
        <v>8488171</v>
      </c>
      <c r="BC150" s="51">
        <f t="shared" si="109"/>
        <v>30.222394314544413</v>
      </c>
      <c r="BD150" s="12"/>
      <c r="BE150" s="52">
        <f t="shared" si="110"/>
        <v>280857</v>
      </c>
      <c r="BF150" s="48">
        <f t="shared" si="101"/>
        <v>16042255</v>
      </c>
      <c r="BG150" s="48">
        <f t="shared" si="101"/>
        <v>6978147</v>
      </c>
      <c r="BH150" s="48">
        <f t="shared" si="101"/>
        <v>4083039</v>
      </c>
      <c r="BI150" s="48">
        <f t="shared" si="111"/>
        <v>27103441</v>
      </c>
      <c r="BJ150" s="51">
        <f t="shared" si="112"/>
        <v>96.502636573060315</v>
      </c>
      <c r="BK150" s="12"/>
      <c r="BL150" s="1">
        <f t="shared" si="113"/>
        <v>6527478</v>
      </c>
      <c r="BM150" s="53">
        <f t="shared" si="114"/>
        <v>8893565</v>
      </c>
      <c r="BN150" s="48">
        <f t="shared" si="102"/>
        <v>16042255</v>
      </c>
      <c r="BO150" s="48">
        <f t="shared" si="102"/>
        <v>6978147</v>
      </c>
      <c r="BP150" s="48">
        <f t="shared" si="102"/>
        <v>4083039</v>
      </c>
      <c r="BQ150" s="48">
        <f t="shared" si="115"/>
        <v>27103441</v>
      </c>
      <c r="BR150" s="12">
        <f t="shared" si="116"/>
        <v>8893565</v>
      </c>
      <c r="BS150" s="54">
        <f t="shared" si="117"/>
        <v>3.0475339191876372</v>
      </c>
      <c r="BT150" s="12"/>
      <c r="BU150" s="48">
        <f t="shared" si="118"/>
        <v>8893565</v>
      </c>
      <c r="BV150" s="48">
        <f t="shared" si="119"/>
        <v>23882516</v>
      </c>
      <c r="BW150" s="54">
        <f t="shared" si="120"/>
        <v>2.6853703773458677</v>
      </c>
      <c r="BX150" s="12"/>
      <c r="BY150" s="52">
        <f t="shared" si="121"/>
        <v>280857</v>
      </c>
      <c r="BZ150" s="48">
        <f t="shared" si="122"/>
        <v>23882516</v>
      </c>
      <c r="CA150" s="55">
        <f t="shared" si="123"/>
        <v>85.034433893404824</v>
      </c>
      <c r="CB150" s="12"/>
      <c r="CC150" s="48">
        <f t="shared" si="124"/>
        <v>280857</v>
      </c>
      <c r="CD150" s="48">
        <f t="shared" si="125"/>
        <v>97818713</v>
      </c>
      <c r="CE150" s="55">
        <f t="shared" si="126"/>
        <v>348.28654083750803</v>
      </c>
      <c r="CF150" s="12"/>
      <c r="CG150" s="48">
        <f t="shared" si="127"/>
        <v>8893565</v>
      </c>
      <c r="CH150" s="48">
        <f t="shared" si="128"/>
        <v>6527478</v>
      </c>
      <c r="CI150" s="48">
        <f t="shared" si="129"/>
        <v>97818713</v>
      </c>
      <c r="CJ150" s="55">
        <f t="shared" si="130"/>
        <v>10.998819146202901</v>
      </c>
      <c r="CK150" s="46"/>
      <c r="CL150" s="48">
        <f t="shared" si="103"/>
        <v>8893565</v>
      </c>
      <c r="CM150" s="48">
        <f t="shared" si="103"/>
        <v>6527478</v>
      </c>
      <c r="CN150" s="48">
        <f t="shared" si="131"/>
        <v>161353875</v>
      </c>
      <c r="CO150" s="55">
        <f t="shared" si="132"/>
        <v>18.142766708288519</v>
      </c>
    </row>
    <row r="151" spans="1:93" x14ac:dyDescent="0.2">
      <c r="A151" s="30" t="s">
        <v>73</v>
      </c>
      <c r="B151" s="30">
        <v>1022</v>
      </c>
      <c r="C151" s="30">
        <v>2010</v>
      </c>
      <c r="D151" s="30" t="s">
        <v>74</v>
      </c>
      <c r="E151" s="30">
        <v>424229</v>
      </c>
      <c r="F151" s="30" t="s">
        <v>317</v>
      </c>
      <c r="G151" s="30">
        <v>27470440</v>
      </c>
      <c r="H151" s="30">
        <v>363340960</v>
      </c>
      <c r="I151" s="30">
        <v>44117031</v>
      </c>
      <c r="J151" s="30">
        <v>349074560</v>
      </c>
      <c r="K151" s="30">
        <v>0</v>
      </c>
      <c r="L151" s="30">
        <v>0</v>
      </c>
      <c r="M151" s="30">
        <v>0</v>
      </c>
      <c r="N151" s="30">
        <v>0</v>
      </c>
      <c r="O151" s="30">
        <v>0</v>
      </c>
      <c r="P151" s="30">
        <v>0</v>
      </c>
      <c r="Q151" s="30">
        <v>2300</v>
      </c>
      <c r="R151" s="30">
        <v>2394</v>
      </c>
      <c r="S151" s="30">
        <v>11848</v>
      </c>
      <c r="T151" s="30">
        <v>161523686</v>
      </c>
      <c r="U151" s="30">
        <v>14483960</v>
      </c>
      <c r="V151" s="30">
        <v>363343354</v>
      </c>
      <c r="W151" s="30">
        <v>44128879</v>
      </c>
      <c r="X151" s="30">
        <v>407472233</v>
      </c>
      <c r="Y151" s="30">
        <v>10518942</v>
      </c>
      <c r="Z151" s="30">
        <v>6268734</v>
      </c>
      <c r="AA151" s="30">
        <v>16787676</v>
      </c>
      <c r="AB151" s="30">
        <v>8655785</v>
      </c>
      <c r="AC151" s="30">
        <v>8583743</v>
      </c>
      <c r="AD151" s="30">
        <v>18886697</v>
      </c>
      <c r="AE151" s="30">
        <v>15874230</v>
      </c>
      <c r="AF151" s="30">
        <v>7183761</v>
      </c>
      <c r="AG151" s="30">
        <v>3820253</v>
      </c>
      <c r="AH151" s="30">
        <v>46447606</v>
      </c>
      <c r="AI151" s="30">
        <v>2763481</v>
      </c>
      <c r="AJ151" s="30">
        <v>49211087</v>
      </c>
      <c r="AK151" s="30">
        <v>5080441</v>
      </c>
      <c r="AL151" s="30">
        <v>21658604</v>
      </c>
      <c r="AM151" s="30">
        <v>11068724</v>
      </c>
      <c r="AN151" s="30">
        <v>3978190</v>
      </c>
      <c r="AO151" s="30">
        <v>2604558</v>
      </c>
      <c r="AP151" s="30">
        <v>2270690</v>
      </c>
      <c r="AQ151" s="30">
        <v>279208</v>
      </c>
      <c r="AR151" s="30">
        <v>238550</v>
      </c>
      <c r="AS151" s="30">
        <v>37078</v>
      </c>
      <c r="AT151" s="30">
        <v>621</v>
      </c>
      <c r="AU151" s="30" t="s">
        <v>333</v>
      </c>
      <c r="AW151" s="48">
        <f t="shared" si="104"/>
        <v>8853438</v>
      </c>
      <c r="AX151" s="49">
        <f t="shared" si="105"/>
        <v>8131891</v>
      </c>
      <c r="AY151" s="50">
        <f t="shared" si="106"/>
        <v>0.91850092585501808</v>
      </c>
      <c r="AZ151" s="12"/>
      <c r="BA151" s="48">
        <f t="shared" si="107"/>
        <v>279208</v>
      </c>
      <c r="BB151" s="48">
        <f t="shared" si="108"/>
        <v>8131891</v>
      </c>
      <c r="BC151" s="51">
        <f t="shared" si="109"/>
        <v>29.124849574510758</v>
      </c>
      <c r="BD151" s="12"/>
      <c r="BE151" s="52">
        <f t="shared" si="110"/>
        <v>279208</v>
      </c>
      <c r="BF151" s="48">
        <f t="shared" si="101"/>
        <v>15874230</v>
      </c>
      <c r="BG151" s="48">
        <f t="shared" si="101"/>
        <v>7183761</v>
      </c>
      <c r="BH151" s="48">
        <f t="shared" si="101"/>
        <v>3820253</v>
      </c>
      <c r="BI151" s="48">
        <f t="shared" si="111"/>
        <v>26878244</v>
      </c>
      <c r="BJ151" s="51">
        <f t="shared" si="112"/>
        <v>96.266023896163432</v>
      </c>
      <c r="BK151" s="12"/>
      <c r="BL151" s="1">
        <f t="shared" si="113"/>
        <v>6582748</v>
      </c>
      <c r="BM151" s="53">
        <f t="shared" si="114"/>
        <v>8853438</v>
      </c>
      <c r="BN151" s="48">
        <f t="shared" si="102"/>
        <v>15874230</v>
      </c>
      <c r="BO151" s="48">
        <f t="shared" si="102"/>
        <v>7183761</v>
      </c>
      <c r="BP151" s="48">
        <f t="shared" si="102"/>
        <v>3820253</v>
      </c>
      <c r="BQ151" s="48">
        <f t="shared" si="115"/>
        <v>26878244</v>
      </c>
      <c r="BR151" s="12">
        <f t="shared" si="116"/>
        <v>8853438</v>
      </c>
      <c r="BS151" s="54">
        <f t="shared" si="117"/>
        <v>3.035910343529824</v>
      </c>
      <c r="BT151" s="12"/>
      <c r="BU151" s="48">
        <f t="shared" si="118"/>
        <v>8853438</v>
      </c>
      <c r="BV151" s="48">
        <f t="shared" si="119"/>
        <v>22472042</v>
      </c>
      <c r="BW151" s="54">
        <f t="shared" si="120"/>
        <v>2.5382277483617099</v>
      </c>
      <c r="BX151" s="12"/>
      <c r="BY151" s="52">
        <f t="shared" si="121"/>
        <v>279208</v>
      </c>
      <c r="BZ151" s="48">
        <f t="shared" si="122"/>
        <v>22472042</v>
      </c>
      <c r="CA151" s="55">
        <f t="shared" si="123"/>
        <v>80.484950287957361</v>
      </c>
      <c r="CB151" s="12"/>
      <c r="CC151" s="48">
        <f t="shared" si="124"/>
        <v>279208</v>
      </c>
      <c r="CD151" s="48">
        <f t="shared" si="125"/>
        <v>93608402</v>
      </c>
      <c r="CE151" s="55">
        <f t="shared" si="126"/>
        <v>335.26403971232918</v>
      </c>
      <c r="CF151" s="12"/>
      <c r="CG151" s="48">
        <f t="shared" si="127"/>
        <v>8853438</v>
      </c>
      <c r="CH151" s="48">
        <f t="shared" si="128"/>
        <v>6582748</v>
      </c>
      <c r="CI151" s="48">
        <f t="shared" si="129"/>
        <v>93608402</v>
      </c>
      <c r="CJ151" s="55">
        <f t="shared" si="130"/>
        <v>10.573113179309551</v>
      </c>
      <c r="CK151" s="46"/>
      <c r="CL151" s="48">
        <f t="shared" si="103"/>
        <v>8853438</v>
      </c>
      <c r="CM151" s="48">
        <f t="shared" si="103"/>
        <v>6582748</v>
      </c>
      <c r="CN151" s="48">
        <f t="shared" si="131"/>
        <v>152003775</v>
      </c>
      <c r="CO151" s="55">
        <f t="shared" si="132"/>
        <v>17.168898116189439</v>
      </c>
    </row>
    <row r="152" spans="1:93" x14ac:dyDescent="0.2">
      <c r="A152" s="30" t="s">
        <v>73</v>
      </c>
      <c r="B152" s="30">
        <v>1022</v>
      </c>
      <c r="C152" s="30">
        <v>2009</v>
      </c>
      <c r="D152" s="30" t="s">
        <v>74</v>
      </c>
      <c r="E152" s="30">
        <v>424229</v>
      </c>
      <c r="F152" s="30" t="s">
        <v>317</v>
      </c>
      <c r="G152" s="30">
        <v>24885011</v>
      </c>
      <c r="H152" s="30">
        <v>272341667</v>
      </c>
      <c r="I152" s="30">
        <v>22726750</v>
      </c>
      <c r="J152" s="30">
        <v>263289450</v>
      </c>
      <c r="K152" s="30">
        <v>0</v>
      </c>
      <c r="L152" s="30">
        <v>0</v>
      </c>
      <c r="M152" s="30">
        <v>0</v>
      </c>
      <c r="N152" s="30">
        <v>0</v>
      </c>
      <c r="O152" s="30">
        <v>0</v>
      </c>
      <c r="P152" s="30">
        <v>0</v>
      </c>
      <c r="Q152" s="30">
        <v>2300</v>
      </c>
      <c r="R152" s="30">
        <v>2300</v>
      </c>
      <c r="S152" s="30">
        <v>6246</v>
      </c>
      <c r="T152" s="30">
        <v>219669291</v>
      </c>
      <c r="U152" s="30">
        <v>-1835932</v>
      </c>
      <c r="V152" s="30">
        <v>272343967</v>
      </c>
      <c r="W152" s="30">
        <v>22732996</v>
      </c>
      <c r="X152" s="30">
        <v>295076963</v>
      </c>
      <c r="Y152" s="30">
        <v>9579265</v>
      </c>
      <c r="Z152" s="30">
        <v>4899622</v>
      </c>
      <c r="AA152" s="30">
        <v>14478887</v>
      </c>
      <c r="AB152" s="30">
        <v>7910781</v>
      </c>
      <c r="AC152" s="30">
        <v>7865318</v>
      </c>
      <c r="AD152" s="30">
        <v>17019693</v>
      </c>
      <c r="AE152" s="30">
        <v>15626939</v>
      </c>
      <c r="AF152" s="30">
        <v>4838444</v>
      </c>
      <c r="AG152" s="30">
        <v>3406327</v>
      </c>
      <c r="AH152" s="30">
        <v>44590547</v>
      </c>
      <c r="AI152" s="30">
        <v>2526835</v>
      </c>
      <c r="AJ152" s="30">
        <v>47117382</v>
      </c>
      <c r="AK152" s="30">
        <v>6620089</v>
      </c>
      <c r="AL152" s="30">
        <v>19303996</v>
      </c>
      <c r="AM152" s="30">
        <v>9996510</v>
      </c>
      <c r="AN152" s="30">
        <v>3636884</v>
      </c>
      <c r="AO152" s="30">
        <v>2484041</v>
      </c>
      <c r="AP152" s="30">
        <v>2232048</v>
      </c>
      <c r="AQ152" s="30">
        <v>277375</v>
      </c>
      <c r="AR152" s="30">
        <v>237126</v>
      </c>
      <c r="AS152" s="30">
        <v>36689</v>
      </c>
      <c r="AT152" s="30">
        <v>632</v>
      </c>
      <c r="AU152" s="30" t="s">
        <v>333</v>
      </c>
      <c r="AW152" s="48">
        <f t="shared" si="104"/>
        <v>8352973</v>
      </c>
      <c r="AX152" s="49">
        <f t="shared" si="105"/>
        <v>6568106</v>
      </c>
      <c r="AY152" s="50">
        <f t="shared" si="106"/>
        <v>0.78631955352902494</v>
      </c>
      <c r="AZ152" s="12"/>
      <c r="BA152" s="48">
        <f t="shared" si="107"/>
        <v>277375</v>
      </c>
      <c r="BB152" s="48">
        <f t="shared" si="108"/>
        <v>6568106</v>
      </c>
      <c r="BC152" s="51">
        <f t="shared" si="109"/>
        <v>23.679516899504282</v>
      </c>
      <c r="BD152" s="12"/>
      <c r="BE152" s="52">
        <f t="shared" si="110"/>
        <v>277375</v>
      </c>
      <c r="BF152" s="48">
        <f t="shared" si="101"/>
        <v>15626939</v>
      </c>
      <c r="BG152" s="48">
        <f t="shared" si="101"/>
        <v>4838444</v>
      </c>
      <c r="BH152" s="48">
        <f t="shared" si="101"/>
        <v>3406327</v>
      </c>
      <c r="BI152" s="48">
        <f t="shared" si="111"/>
        <v>23871710</v>
      </c>
      <c r="BJ152" s="51">
        <f t="shared" si="112"/>
        <v>86.062947273546641</v>
      </c>
      <c r="BK152" s="12"/>
      <c r="BL152" s="1">
        <f t="shared" si="113"/>
        <v>6120925</v>
      </c>
      <c r="BM152" s="53">
        <f t="shared" si="114"/>
        <v>8352973</v>
      </c>
      <c r="BN152" s="48">
        <f t="shared" si="102"/>
        <v>15626939</v>
      </c>
      <c r="BO152" s="48">
        <f t="shared" si="102"/>
        <v>4838444</v>
      </c>
      <c r="BP152" s="48">
        <f t="shared" si="102"/>
        <v>3406327</v>
      </c>
      <c r="BQ152" s="48">
        <f t="shared" si="115"/>
        <v>23871710</v>
      </c>
      <c r="BR152" s="12">
        <f t="shared" si="116"/>
        <v>8352973</v>
      </c>
      <c r="BS152" s="54">
        <f t="shared" si="117"/>
        <v>2.8578698865661365</v>
      </c>
      <c r="BT152" s="12"/>
      <c r="BU152" s="48">
        <f t="shared" si="118"/>
        <v>8352973</v>
      </c>
      <c r="BV152" s="48">
        <f t="shared" si="119"/>
        <v>21193297</v>
      </c>
      <c r="BW152" s="54">
        <f t="shared" si="120"/>
        <v>2.5372160307473757</v>
      </c>
      <c r="BX152" s="12"/>
      <c r="BY152" s="52">
        <f t="shared" si="121"/>
        <v>277375</v>
      </c>
      <c r="BZ152" s="48">
        <f t="shared" si="122"/>
        <v>21193297</v>
      </c>
      <c r="CA152" s="55">
        <f t="shared" si="123"/>
        <v>76.40665885534024</v>
      </c>
      <c r="CB152" s="12"/>
      <c r="CC152" s="48">
        <f t="shared" si="124"/>
        <v>277375</v>
      </c>
      <c r="CD152" s="48">
        <f t="shared" si="125"/>
        <v>84428905</v>
      </c>
      <c r="CE152" s="55">
        <f t="shared" si="126"/>
        <v>304.38541685443892</v>
      </c>
      <c r="CF152" s="12"/>
      <c r="CG152" s="48">
        <f t="shared" si="127"/>
        <v>8352973</v>
      </c>
      <c r="CH152" s="48">
        <f t="shared" si="128"/>
        <v>6120925</v>
      </c>
      <c r="CI152" s="48">
        <f t="shared" si="129"/>
        <v>84428905</v>
      </c>
      <c r="CJ152" s="55">
        <f t="shared" si="130"/>
        <v>10.10764730114655</v>
      </c>
      <c r="CK152" s="46"/>
      <c r="CL152" s="48">
        <f t="shared" si="103"/>
        <v>8352973</v>
      </c>
      <c r="CM152" s="48">
        <f t="shared" si="103"/>
        <v>6120925</v>
      </c>
      <c r="CN152" s="48">
        <f t="shared" si="131"/>
        <v>116214118</v>
      </c>
      <c r="CO152" s="55">
        <f t="shared" si="132"/>
        <v>13.912904782524738</v>
      </c>
    </row>
    <row r="153" spans="1:93" x14ac:dyDescent="0.2">
      <c r="A153" s="30" t="s">
        <v>73</v>
      </c>
      <c r="B153" s="30">
        <v>1022</v>
      </c>
      <c r="C153" s="30">
        <v>2008</v>
      </c>
      <c r="D153" s="30" t="s">
        <v>74</v>
      </c>
      <c r="E153" s="30">
        <v>424229</v>
      </c>
      <c r="F153" s="30" t="s">
        <v>317</v>
      </c>
      <c r="G153" s="30">
        <v>23887507</v>
      </c>
      <c r="H153" s="30">
        <v>249875480</v>
      </c>
      <c r="I153" s="30">
        <v>19053034</v>
      </c>
      <c r="J153" s="30">
        <v>242549066</v>
      </c>
      <c r="K153" s="30">
        <v>0</v>
      </c>
      <c r="L153" s="30">
        <v>0</v>
      </c>
      <c r="M153" s="30">
        <v>0</v>
      </c>
      <c r="N153" s="30">
        <v>0</v>
      </c>
      <c r="O153" s="30">
        <v>0</v>
      </c>
      <c r="P153" s="30">
        <v>0</v>
      </c>
      <c r="Q153" s="30">
        <v>4865</v>
      </c>
      <c r="R153" s="30">
        <v>4865</v>
      </c>
      <c r="S153" s="30">
        <v>20452</v>
      </c>
      <c r="T153" s="30">
        <v>466730932</v>
      </c>
      <c r="U153" s="30">
        <v>-6841476</v>
      </c>
      <c r="V153" s="30">
        <v>249880345</v>
      </c>
      <c r="W153" s="30">
        <v>19073486</v>
      </c>
      <c r="X153" s="30">
        <v>268953831</v>
      </c>
      <c r="Y153" s="30">
        <v>10613830</v>
      </c>
      <c r="Z153" s="30">
        <v>5621622</v>
      </c>
      <c r="AA153" s="30">
        <v>16235452</v>
      </c>
      <c r="AB153" s="30">
        <v>8921468</v>
      </c>
      <c r="AC153" s="30">
        <v>7841899</v>
      </c>
      <c r="AD153" s="30">
        <v>16045608</v>
      </c>
      <c r="AE153" s="30">
        <v>17363159</v>
      </c>
      <c r="AF153" s="30">
        <v>4773113</v>
      </c>
      <c r="AG153" s="30">
        <v>3501171</v>
      </c>
      <c r="AH153" s="30">
        <v>39508931</v>
      </c>
      <c r="AI153" s="30">
        <v>2289568</v>
      </c>
      <c r="AJ153" s="30">
        <v>41798499</v>
      </c>
      <c r="AK153" s="30">
        <v>3962694</v>
      </c>
      <c r="AL153" s="30">
        <v>12690232</v>
      </c>
      <c r="AM153" s="30">
        <v>10330256</v>
      </c>
      <c r="AN153" s="30">
        <v>3545376</v>
      </c>
      <c r="AO153" s="30">
        <v>2450083</v>
      </c>
      <c r="AP153" s="30">
        <v>2898176</v>
      </c>
      <c r="AQ153" s="30">
        <v>275524</v>
      </c>
      <c r="AR153" s="30">
        <v>235769</v>
      </c>
      <c r="AS153" s="30">
        <v>36256</v>
      </c>
      <c r="AT153" s="30">
        <v>639</v>
      </c>
      <c r="AU153" s="30" t="s">
        <v>333</v>
      </c>
      <c r="AW153" s="48">
        <f t="shared" si="104"/>
        <v>8893635</v>
      </c>
      <c r="AX153" s="49">
        <f t="shared" si="105"/>
        <v>7313984</v>
      </c>
      <c r="AY153" s="50">
        <f t="shared" si="106"/>
        <v>0.82238409829051906</v>
      </c>
      <c r="AZ153" s="12"/>
      <c r="BA153" s="48">
        <f t="shared" si="107"/>
        <v>275524</v>
      </c>
      <c r="BB153" s="48">
        <f t="shared" si="108"/>
        <v>7313984</v>
      </c>
      <c r="BC153" s="51">
        <f t="shared" si="109"/>
        <v>26.545723784497902</v>
      </c>
      <c r="BD153" s="12"/>
      <c r="BE153" s="52">
        <f t="shared" si="110"/>
        <v>275524</v>
      </c>
      <c r="BF153" s="48">
        <f t="shared" si="101"/>
        <v>17363159</v>
      </c>
      <c r="BG153" s="48">
        <f t="shared" si="101"/>
        <v>4773113</v>
      </c>
      <c r="BH153" s="48">
        <f t="shared" si="101"/>
        <v>3501171</v>
      </c>
      <c r="BI153" s="48">
        <f t="shared" si="111"/>
        <v>25637443</v>
      </c>
      <c r="BJ153" s="51">
        <f t="shared" si="112"/>
        <v>93.049763359997684</v>
      </c>
      <c r="BK153" s="12"/>
      <c r="BL153" s="1">
        <f t="shared" si="113"/>
        <v>5995459</v>
      </c>
      <c r="BM153" s="53">
        <f t="shared" si="114"/>
        <v>8893635</v>
      </c>
      <c r="BN153" s="48">
        <f t="shared" si="102"/>
        <v>17363159</v>
      </c>
      <c r="BO153" s="48">
        <f t="shared" si="102"/>
        <v>4773113</v>
      </c>
      <c r="BP153" s="48">
        <f t="shared" si="102"/>
        <v>3501171</v>
      </c>
      <c r="BQ153" s="48">
        <f t="shared" si="115"/>
        <v>25637443</v>
      </c>
      <c r="BR153" s="12">
        <f t="shared" si="116"/>
        <v>8893635</v>
      </c>
      <c r="BS153" s="54">
        <f t="shared" si="117"/>
        <v>2.8826731701941894</v>
      </c>
      <c r="BT153" s="12"/>
      <c r="BU153" s="48">
        <f t="shared" si="118"/>
        <v>8893635</v>
      </c>
      <c r="BV153" s="48">
        <f t="shared" si="119"/>
        <v>25145573</v>
      </c>
      <c r="BW153" s="54">
        <f t="shared" si="120"/>
        <v>2.8273673250588764</v>
      </c>
      <c r="BX153" s="12"/>
      <c r="BY153" s="52">
        <f t="shared" si="121"/>
        <v>275524</v>
      </c>
      <c r="BZ153" s="48">
        <f t="shared" si="122"/>
        <v>25145573</v>
      </c>
      <c r="CA153" s="55">
        <f t="shared" si="123"/>
        <v>91.264546827136655</v>
      </c>
      <c r="CB153" s="12"/>
      <c r="CC153" s="48">
        <f t="shared" si="124"/>
        <v>275524</v>
      </c>
      <c r="CD153" s="48">
        <f t="shared" si="125"/>
        <v>90905975</v>
      </c>
      <c r="CE153" s="55">
        <f t="shared" si="126"/>
        <v>329.9384990055313</v>
      </c>
      <c r="CF153" s="12"/>
      <c r="CG153" s="48">
        <f t="shared" si="127"/>
        <v>8893635</v>
      </c>
      <c r="CH153" s="48">
        <f t="shared" si="128"/>
        <v>5995459</v>
      </c>
      <c r="CI153" s="48">
        <f t="shared" si="129"/>
        <v>90905975</v>
      </c>
      <c r="CJ153" s="55">
        <f t="shared" si="130"/>
        <v>10.221464564264219</v>
      </c>
      <c r="CK153" s="46"/>
      <c r="CL153" s="48">
        <f t="shared" si="103"/>
        <v>8893635</v>
      </c>
      <c r="CM153" s="48">
        <f t="shared" si="103"/>
        <v>5995459</v>
      </c>
      <c r="CN153" s="48">
        <f t="shared" si="131"/>
        <v>117305875</v>
      </c>
      <c r="CO153" s="55">
        <f t="shared" si="132"/>
        <v>13.189868372156042</v>
      </c>
    </row>
    <row r="154" spans="1:93" x14ac:dyDescent="0.2">
      <c r="A154" s="30" t="s">
        <v>73</v>
      </c>
      <c r="B154" s="30">
        <v>1022</v>
      </c>
      <c r="C154" s="30">
        <v>2007</v>
      </c>
      <c r="D154" s="30" t="s">
        <v>74</v>
      </c>
      <c r="E154" s="30">
        <v>424229</v>
      </c>
      <c r="F154" s="30" t="s">
        <v>317</v>
      </c>
      <c r="G154" s="30">
        <v>25464269</v>
      </c>
      <c r="H154" s="30">
        <v>271258914</v>
      </c>
      <c r="I154" s="30">
        <v>21364934</v>
      </c>
      <c r="J154" s="30">
        <v>264542650</v>
      </c>
      <c r="K154" s="30">
        <v>0</v>
      </c>
      <c r="L154" s="30">
        <v>0</v>
      </c>
      <c r="M154" s="30">
        <v>0</v>
      </c>
      <c r="N154" s="30">
        <v>0</v>
      </c>
      <c r="O154" s="30">
        <v>0</v>
      </c>
      <c r="P154" s="30">
        <v>0</v>
      </c>
      <c r="Q154" s="30">
        <v>5481</v>
      </c>
      <c r="R154" s="30">
        <v>5481</v>
      </c>
      <c r="S154" s="30">
        <v>12409</v>
      </c>
      <c r="T154" s="30">
        <v>396724457</v>
      </c>
      <c r="U154" s="30">
        <v>9411873</v>
      </c>
      <c r="V154" s="30">
        <v>271264395</v>
      </c>
      <c r="W154" s="30">
        <v>21377343</v>
      </c>
      <c r="X154" s="30">
        <v>292641738</v>
      </c>
      <c r="Y154" s="30">
        <v>11001534</v>
      </c>
      <c r="Z154" s="30">
        <v>5400278</v>
      </c>
      <c r="AA154" s="30">
        <v>16401812</v>
      </c>
      <c r="AB154" s="30">
        <v>9258721</v>
      </c>
      <c r="AC154" s="30">
        <v>8094581</v>
      </c>
      <c r="AD154" s="30">
        <v>17369688</v>
      </c>
      <c r="AE154" s="30">
        <v>17057898</v>
      </c>
      <c r="AF154" s="30">
        <v>5315652</v>
      </c>
      <c r="AG154" s="30">
        <v>3593585</v>
      </c>
      <c r="AH154" s="30">
        <v>43468337</v>
      </c>
      <c r="AI154" s="30">
        <v>2556481</v>
      </c>
      <c r="AJ154" s="30">
        <v>46024818</v>
      </c>
      <c r="AK154" s="30">
        <v>4280858</v>
      </c>
      <c r="AL154" s="30">
        <v>15855401</v>
      </c>
      <c r="AM154" s="30">
        <v>10327879</v>
      </c>
      <c r="AN154" s="30">
        <v>3595481</v>
      </c>
      <c r="AO154" s="30">
        <v>2478080</v>
      </c>
      <c r="AP154" s="30">
        <v>3008436</v>
      </c>
      <c r="AQ154" s="30">
        <v>273046</v>
      </c>
      <c r="AR154" s="30">
        <v>233794</v>
      </c>
      <c r="AS154" s="30">
        <v>35776</v>
      </c>
      <c r="AT154" s="30">
        <v>649</v>
      </c>
      <c r="AU154" s="30" t="s">
        <v>333</v>
      </c>
      <c r="AW154" s="48">
        <f t="shared" si="104"/>
        <v>9081997</v>
      </c>
      <c r="AX154" s="49">
        <f t="shared" si="105"/>
        <v>7143091</v>
      </c>
      <c r="AY154" s="50">
        <f t="shared" si="106"/>
        <v>0.78651105037801705</v>
      </c>
      <c r="AZ154" s="12"/>
      <c r="BA154" s="48">
        <f t="shared" si="107"/>
        <v>273046</v>
      </c>
      <c r="BB154" s="48">
        <f t="shared" si="108"/>
        <v>7143091</v>
      </c>
      <c r="BC154" s="51">
        <f t="shared" si="109"/>
        <v>26.160760457944814</v>
      </c>
      <c r="BD154" s="12"/>
      <c r="BE154" s="52">
        <f t="shared" si="110"/>
        <v>273046</v>
      </c>
      <c r="BF154" s="48">
        <f t="shared" si="101"/>
        <v>17057898</v>
      </c>
      <c r="BG154" s="48">
        <f t="shared" si="101"/>
        <v>5315652</v>
      </c>
      <c r="BH154" s="48">
        <f t="shared" si="101"/>
        <v>3593585</v>
      </c>
      <c r="BI154" s="48">
        <f t="shared" si="111"/>
        <v>25967135</v>
      </c>
      <c r="BJ154" s="51">
        <f t="shared" si="112"/>
        <v>95.101686162771102</v>
      </c>
      <c r="BK154" s="12"/>
      <c r="BL154" s="1">
        <f t="shared" si="113"/>
        <v>6073561</v>
      </c>
      <c r="BM154" s="53">
        <f t="shared" si="114"/>
        <v>9081997</v>
      </c>
      <c r="BN154" s="48">
        <f t="shared" si="102"/>
        <v>17057898</v>
      </c>
      <c r="BO154" s="48">
        <f t="shared" si="102"/>
        <v>5315652</v>
      </c>
      <c r="BP154" s="48">
        <f t="shared" si="102"/>
        <v>3593585</v>
      </c>
      <c r="BQ154" s="48">
        <f t="shared" si="115"/>
        <v>25967135</v>
      </c>
      <c r="BR154" s="12">
        <f t="shared" si="116"/>
        <v>9081997</v>
      </c>
      <c r="BS154" s="54">
        <f t="shared" si="117"/>
        <v>2.8591877975735955</v>
      </c>
      <c r="BT154" s="12"/>
      <c r="BU154" s="48">
        <f t="shared" si="118"/>
        <v>9081997</v>
      </c>
      <c r="BV154" s="48">
        <f t="shared" si="119"/>
        <v>25888559</v>
      </c>
      <c r="BW154" s="54">
        <f t="shared" si="120"/>
        <v>2.8505359559136609</v>
      </c>
      <c r="BX154" s="12"/>
      <c r="BY154" s="52">
        <f t="shared" si="121"/>
        <v>273046</v>
      </c>
      <c r="BZ154" s="48">
        <f t="shared" si="122"/>
        <v>25888559</v>
      </c>
      <c r="CA154" s="55">
        <f t="shared" si="123"/>
        <v>94.813910476622993</v>
      </c>
      <c r="CB154" s="12"/>
      <c r="CC154" s="48">
        <f t="shared" si="124"/>
        <v>273046</v>
      </c>
      <c r="CD154" s="48">
        <f t="shared" si="125"/>
        <v>93721775</v>
      </c>
      <c r="CE154" s="55">
        <f t="shared" si="126"/>
        <v>343.24536891219793</v>
      </c>
      <c r="CF154" s="12"/>
      <c r="CG154" s="48">
        <f t="shared" si="127"/>
        <v>9081997</v>
      </c>
      <c r="CH154" s="48">
        <f t="shared" si="128"/>
        <v>6073561</v>
      </c>
      <c r="CI154" s="48">
        <f t="shared" si="129"/>
        <v>93721775</v>
      </c>
      <c r="CJ154" s="55">
        <f t="shared" si="130"/>
        <v>10.319511776980328</v>
      </c>
      <c r="CK154" s="46"/>
      <c r="CL154" s="48">
        <f t="shared" si="103"/>
        <v>9081997</v>
      </c>
      <c r="CM154" s="48">
        <f t="shared" si="103"/>
        <v>6073561</v>
      </c>
      <c r="CN154" s="48">
        <f t="shared" si="131"/>
        <v>121815382</v>
      </c>
      <c r="CO154" s="55">
        <f t="shared" si="132"/>
        <v>13.412841030447378</v>
      </c>
    </row>
    <row r="155" spans="1:93" x14ac:dyDescent="0.2">
      <c r="A155" s="30" t="s">
        <v>73</v>
      </c>
      <c r="B155" s="30">
        <v>1022</v>
      </c>
      <c r="C155" s="30">
        <v>2006</v>
      </c>
      <c r="D155" s="30" t="s">
        <v>74</v>
      </c>
      <c r="E155" s="30">
        <v>424229</v>
      </c>
      <c r="F155" s="30" t="s">
        <v>317</v>
      </c>
      <c r="G155" s="30">
        <v>21327559</v>
      </c>
      <c r="H155" s="30">
        <v>248398771</v>
      </c>
      <c r="I155" s="30">
        <v>15810386</v>
      </c>
      <c r="J155" s="30">
        <v>241438830</v>
      </c>
      <c r="K155" s="30">
        <v>0</v>
      </c>
      <c r="L155" s="30">
        <v>0</v>
      </c>
      <c r="M155" s="30">
        <v>0</v>
      </c>
      <c r="N155" s="30">
        <v>0</v>
      </c>
      <c r="O155" s="30">
        <v>0</v>
      </c>
      <c r="P155" s="30">
        <v>0</v>
      </c>
      <c r="Q155" s="30">
        <v>995</v>
      </c>
      <c r="R155" s="30">
        <v>995</v>
      </c>
      <c r="S155" s="30">
        <v>3982</v>
      </c>
      <c r="T155" s="30">
        <v>399345301</v>
      </c>
      <c r="U155" s="30">
        <v>24100038</v>
      </c>
      <c r="V155" s="30">
        <v>248399766</v>
      </c>
      <c r="W155" s="30">
        <v>15814368</v>
      </c>
      <c r="X155" s="30">
        <v>264214134</v>
      </c>
      <c r="Y155" s="30">
        <v>8236073</v>
      </c>
      <c r="Z155" s="30">
        <v>4984131</v>
      </c>
      <c r="AA155" s="30">
        <v>13220204</v>
      </c>
      <c r="AB155" s="30">
        <v>7052911</v>
      </c>
      <c r="AC155" s="30">
        <v>7011997</v>
      </c>
      <c r="AD155" s="30">
        <v>14315562</v>
      </c>
      <c r="AE155" s="30">
        <v>16611896</v>
      </c>
      <c r="AF155" s="30">
        <v>4575770</v>
      </c>
      <c r="AG155" s="30">
        <v>-3539626</v>
      </c>
      <c r="AH155" s="30">
        <v>39939386</v>
      </c>
      <c r="AI155" s="30">
        <v>9624534</v>
      </c>
      <c r="AJ155" s="30">
        <v>49563920</v>
      </c>
      <c r="AK155" s="30">
        <v>3247079</v>
      </c>
      <c r="AL155" s="30">
        <v>-3035133</v>
      </c>
      <c r="AM155" s="30">
        <v>10251972</v>
      </c>
      <c r="AN155" s="30">
        <v>3551702</v>
      </c>
      <c r="AO155" s="30">
        <v>2108729</v>
      </c>
      <c r="AP155" s="30">
        <v>2963261</v>
      </c>
      <c r="AQ155" s="30">
        <v>268358</v>
      </c>
      <c r="AR155" s="30">
        <v>229457</v>
      </c>
      <c r="AS155" s="30">
        <v>33424</v>
      </c>
      <c r="AT155" s="30">
        <v>659</v>
      </c>
      <c r="AU155" s="30" t="s">
        <v>333</v>
      </c>
      <c r="AW155" s="48">
        <f t="shared" si="104"/>
        <v>8623692</v>
      </c>
      <c r="AX155" s="49">
        <f t="shared" si="105"/>
        <v>6167293</v>
      </c>
      <c r="AY155" s="50">
        <f t="shared" si="106"/>
        <v>0.71515691886955146</v>
      </c>
      <c r="AZ155" s="12"/>
      <c r="BA155" s="48">
        <f t="shared" si="107"/>
        <v>268358</v>
      </c>
      <c r="BB155" s="48">
        <f t="shared" si="108"/>
        <v>6167293</v>
      </c>
      <c r="BC155" s="51">
        <f t="shared" si="109"/>
        <v>22.981588027932837</v>
      </c>
      <c r="BD155" s="12"/>
      <c r="BE155" s="52">
        <f t="shared" si="110"/>
        <v>268358</v>
      </c>
      <c r="BF155" s="48">
        <f t="shared" si="101"/>
        <v>16611896</v>
      </c>
      <c r="BG155" s="48">
        <f t="shared" si="101"/>
        <v>4575770</v>
      </c>
      <c r="BH155" s="48">
        <f t="shared" si="101"/>
        <v>-3539626</v>
      </c>
      <c r="BI155" s="48">
        <f t="shared" si="111"/>
        <v>17648040</v>
      </c>
      <c r="BJ155" s="51">
        <f t="shared" si="112"/>
        <v>65.763047868891562</v>
      </c>
      <c r="BK155" s="12"/>
      <c r="BL155" s="1">
        <f t="shared" si="113"/>
        <v>5660431</v>
      </c>
      <c r="BM155" s="53">
        <f t="shared" si="114"/>
        <v>8623692</v>
      </c>
      <c r="BN155" s="48">
        <f t="shared" si="102"/>
        <v>16611896</v>
      </c>
      <c r="BO155" s="48">
        <f t="shared" si="102"/>
        <v>4575770</v>
      </c>
      <c r="BP155" s="48">
        <f t="shared" si="102"/>
        <v>-3539626</v>
      </c>
      <c r="BQ155" s="48">
        <f t="shared" si="115"/>
        <v>17648040</v>
      </c>
      <c r="BR155" s="12">
        <f t="shared" si="116"/>
        <v>8623692</v>
      </c>
      <c r="BS155" s="54">
        <f t="shared" si="117"/>
        <v>2.0464599153123744</v>
      </c>
      <c r="BT155" s="12"/>
      <c r="BU155" s="48">
        <f t="shared" si="118"/>
        <v>8623692</v>
      </c>
      <c r="BV155" s="48">
        <f t="shared" si="119"/>
        <v>49351974</v>
      </c>
      <c r="BW155" s="54">
        <f t="shared" si="120"/>
        <v>5.7228358805022257</v>
      </c>
      <c r="BX155" s="12"/>
      <c r="BY155" s="52">
        <f t="shared" si="121"/>
        <v>268358</v>
      </c>
      <c r="BZ155" s="48">
        <f t="shared" si="122"/>
        <v>49351974</v>
      </c>
      <c r="CA155" s="55">
        <f t="shared" si="123"/>
        <v>183.90349458559089</v>
      </c>
      <c r="CB155" s="12"/>
      <c r="CC155" s="48">
        <f t="shared" si="124"/>
        <v>268358</v>
      </c>
      <c r="CD155" s="48">
        <f t="shared" si="125"/>
        <v>101547777</v>
      </c>
      <c r="CE155" s="55">
        <f t="shared" si="126"/>
        <v>378.40413552046147</v>
      </c>
      <c r="CF155" s="12"/>
      <c r="CG155" s="48">
        <f t="shared" si="127"/>
        <v>8623692</v>
      </c>
      <c r="CH155" s="48">
        <f t="shared" si="128"/>
        <v>5660431</v>
      </c>
      <c r="CI155" s="48">
        <f t="shared" si="129"/>
        <v>101547777</v>
      </c>
      <c r="CJ155" s="55">
        <f t="shared" si="130"/>
        <v>11.775441075585723</v>
      </c>
      <c r="CK155" s="46"/>
      <c r="CL155" s="48">
        <f t="shared" si="103"/>
        <v>8623692</v>
      </c>
      <c r="CM155" s="48">
        <f t="shared" si="103"/>
        <v>5660431</v>
      </c>
      <c r="CN155" s="48">
        <f t="shared" si="131"/>
        <v>124322086</v>
      </c>
      <c r="CO155" s="55">
        <f t="shared" si="132"/>
        <v>14.416341168028728</v>
      </c>
    </row>
    <row r="156" spans="1:93" x14ac:dyDescent="0.2">
      <c r="A156" s="30" t="s">
        <v>73</v>
      </c>
      <c r="B156" s="30">
        <v>1022</v>
      </c>
      <c r="C156" s="30">
        <v>2005</v>
      </c>
      <c r="D156" s="30" t="s">
        <v>74</v>
      </c>
      <c r="E156" s="30">
        <v>424229</v>
      </c>
      <c r="F156" s="30" t="s">
        <v>317</v>
      </c>
      <c r="G156" s="30">
        <v>21819649</v>
      </c>
      <c r="H156" s="30">
        <v>227512341</v>
      </c>
      <c r="I156" s="30">
        <v>16700652</v>
      </c>
      <c r="J156" s="30">
        <v>220812566</v>
      </c>
      <c r="K156" s="30">
        <v>0</v>
      </c>
      <c r="L156" s="30">
        <v>0</v>
      </c>
      <c r="M156" s="30">
        <v>0</v>
      </c>
      <c r="N156" s="30">
        <v>0</v>
      </c>
      <c r="O156" s="30">
        <v>0</v>
      </c>
      <c r="P156" s="30">
        <v>0</v>
      </c>
      <c r="Q156" s="30">
        <v>305</v>
      </c>
      <c r="R156" s="30">
        <v>1572</v>
      </c>
      <c r="S156" s="30">
        <v>7583</v>
      </c>
      <c r="T156" s="30">
        <v>357993404</v>
      </c>
      <c r="U156" s="30">
        <v>-22804469</v>
      </c>
      <c r="V156" s="30">
        <v>227513913</v>
      </c>
      <c r="W156" s="30">
        <v>16708235</v>
      </c>
      <c r="X156" s="30">
        <v>244222148</v>
      </c>
      <c r="Y156" s="30">
        <v>2236177</v>
      </c>
      <c r="Z156" s="30">
        <v>6994759</v>
      </c>
      <c r="AA156" s="30">
        <v>9230936</v>
      </c>
      <c r="AB156" s="30">
        <v>-46287</v>
      </c>
      <c r="AC156" s="30">
        <v>4767410</v>
      </c>
      <c r="AD156" s="30">
        <v>17052239</v>
      </c>
      <c r="AE156" s="30">
        <v>16999081</v>
      </c>
      <c r="AF156" s="30">
        <v>5125766</v>
      </c>
      <c r="AG156" s="30">
        <v>3869780</v>
      </c>
      <c r="AH156" s="30">
        <v>39180793</v>
      </c>
      <c r="AI156" s="30">
        <v>2482989</v>
      </c>
      <c r="AJ156" s="30">
        <v>41663782</v>
      </c>
      <c r="AK156" s="30">
        <v>3753239</v>
      </c>
      <c r="AL156" s="30">
        <v>-626070</v>
      </c>
      <c r="AM156" s="30">
        <v>9903454</v>
      </c>
      <c r="AN156" s="30">
        <v>3515981</v>
      </c>
      <c r="AO156" s="30">
        <v>1837727</v>
      </c>
      <c r="AP156" s="30">
        <v>2861249</v>
      </c>
      <c r="AQ156" s="30">
        <v>267030</v>
      </c>
      <c r="AR156" s="30">
        <v>227799</v>
      </c>
      <c r="AS156" s="30">
        <v>32161</v>
      </c>
      <c r="AT156" s="30">
        <v>674</v>
      </c>
      <c r="AU156" s="30" t="s">
        <v>333</v>
      </c>
      <c r="AW156" s="48">
        <f t="shared" si="104"/>
        <v>8214957</v>
      </c>
      <c r="AX156" s="49">
        <f t="shared" si="105"/>
        <v>9277223</v>
      </c>
      <c r="AY156" s="50">
        <f t="shared" si="106"/>
        <v>1.129308771792719</v>
      </c>
      <c r="AZ156" s="12"/>
      <c r="BA156" s="48">
        <f t="shared" si="107"/>
        <v>267030</v>
      </c>
      <c r="BB156" s="48">
        <f t="shared" si="108"/>
        <v>9277223</v>
      </c>
      <c r="BC156" s="51">
        <f t="shared" si="109"/>
        <v>34.74224993446429</v>
      </c>
      <c r="BD156" s="12"/>
      <c r="BE156" s="52">
        <f t="shared" si="110"/>
        <v>267030</v>
      </c>
      <c r="BF156" s="48">
        <f t="shared" si="101"/>
        <v>16999081</v>
      </c>
      <c r="BG156" s="48">
        <f t="shared" si="101"/>
        <v>5125766</v>
      </c>
      <c r="BH156" s="48">
        <f t="shared" si="101"/>
        <v>3869780</v>
      </c>
      <c r="BI156" s="48">
        <f t="shared" si="111"/>
        <v>25994627</v>
      </c>
      <c r="BJ156" s="51">
        <f t="shared" si="112"/>
        <v>97.347215668651458</v>
      </c>
      <c r="BK156" s="12"/>
      <c r="BL156" s="1">
        <f t="shared" si="113"/>
        <v>5353708</v>
      </c>
      <c r="BM156" s="53">
        <f t="shared" si="114"/>
        <v>8214957</v>
      </c>
      <c r="BN156" s="48">
        <f t="shared" si="102"/>
        <v>16999081</v>
      </c>
      <c r="BO156" s="48">
        <f t="shared" si="102"/>
        <v>5125766</v>
      </c>
      <c r="BP156" s="48">
        <f t="shared" si="102"/>
        <v>3869780</v>
      </c>
      <c r="BQ156" s="48">
        <f t="shared" si="115"/>
        <v>25994627</v>
      </c>
      <c r="BR156" s="12">
        <f t="shared" si="116"/>
        <v>8214957</v>
      </c>
      <c r="BS156" s="54">
        <f t="shared" si="117"/>
        <v>3.164304694473751</v>
      </c>
      <c r="BT156" s="12"/>
      <c r="BU156" s="48">
        <f t="shared" si="118"/>
        <v>8214957</v>
      </c>
      <c r="BV156" s="48">
        <f t="shared" si="119"/>
        <v>38536613</v>
      </c>
      <c r="BW156" s="54">
        <f t="shared" si="120"/>
        <v>4.691030397359353</v>
      </c>
      <c r="BX156" s="12"/>
      <c r="BY156" s="52">
        <f t="shared" si="121"/>
        <v>267030</v>
      </c>
      <c r="BZ156" s="48">
        <f t="shared" si="122"/>
        <v>38536613</v>
      </c>
      <c r="CA156" s="55">
        <f t="shared" si="123"/>
        <v>144.31566865146237</v>
      </c>
      <c r="CB156" s="12"/>
      <c r="CC156" s="48">
        <f t="shared" si="124"/>
        <v>267030</v>
      </c>
      <c r="CD156" s="48">
        <f t="shared" si="125"/>
        <v>95581825</v>
      </c>
      <c r="CE156" s="55">
        <f t="shared" si="126"/>
        <v>357.94414485263826</v>
      </c>
      <c r="CF156" s="12"/>
      <c r="CG156" s="48">
        <f t="shared" si="127"/>
        <v>8214957</v>
      </c>
      <c r="CH156" s="48">
        <f t="shared" si="128"/>
        <v>5353708</v>
      </c>
      <c r="CI156" s="48">
        <f t="shared" si="129"/>
        <v>95581825</v>
      </c>
      <c r="CJ156" s="55">
        <f t="shared" si="130"/>
        <v>11.635097420473413</v>
      </c>
      <c r="CK156" s="46"/>
      <c r="CL156" s="48">
        <f t="shared" si="103"/>
        <v>8214957</v>
      </c>
      <c r="CM156" s="48">
        <f t="shared" si="103"/>
        <v>5353708</v>
      </c>
      <c r="CN156" s="48">
        <f t="shared" si="131"/>
        <v>118991102</v>
      </c>
      <c r="CO156" s="55">
        <f t="shared" si="132"/>
        <v>14.484689572933856</v>
      </c>
    </row>
    <row r="157" spans="1:93" x14ac:dyDescent="0.2">
      <c r="A157" s="30" t="s">
        <v>75</v>
      </c>
      <c r="B157" s="30">
        <v>1030</v>
      </c>
      <c r="C157" s="30">
        <v>2014</v>
      </c>
      <c r="D157" s="30" t="s">
        <v>76</v>
      </c>
      <c r="E157" s="30">
        <v>442971</v>
      </c>
      <c r="F157" s="30" t="s">
        <v>317</v>
      </c>
      <c r="G157" s="30">
        <v>36239159</v>
      </c>
      <c r="H157" s="30">
        <v>43</v>
      </c>
      <c r="I157" s="30">
        <v>5329</v>
      </c>
      <c r="J157" s="30">
        <v>0</v>
      </c>
      <c r="K157" s="30">
        <v>0</v>
      </c>
      <c r="L157" s="30">
        <v>0</v>
      </c>
      <c r="M157" s="30">
        <v>0</v>
      </c>
      <c r="N157" s="30">
        <v>0</v>
      </c>
      <c r="O157" s="30">
        <v>0</v>
      </c>
      <c r="P157" s="30">
        <v>0</v>
      </c>
      <c r="Q157" s="30">
        <v>0</v>
      </c>
      <c r="R157" s="30">
        <v>0</v>
      </c>
      <c r="S157" s="30">
        <v>0</v>
      </c>
      <c r="T157" s="30">
        <v>183205155</v>
      </c>
      <c r="U157" s="30">
        <v>369251</v>
      </c>
      <c r="V157" s="30">
        <v>43</v>
      </c>
      <c r="W157" s="30">
        <v>5329</v>
      </c>
      <c r="X157" s="30">
        <v>5372</v>
      </c>
      <c r="Y157" s="30">
        <v>89941877</v>
      </c>
      <c r="Z157" s="30">
        <v>650854</v>
      </c>
      <c r="AA157" s="30">
        <v>90592731</v>
      </c>
      <c r="AB157" s="30">
        <v>89268778</v>
      </c>
      <c r="AC157" s="30">
        <v>6724878</v>
      </c>
      <c r="AD157" s="30">
        <v>29514281</v>
      </c>
      <c r="AE157" s="30">
        <v>18861963</v>
      </c>
      <c r="AF157" s="30">
        <v>16050772</v>
      </c>
      <c r="AG157" s="30">
        <v>422437</v>
      </c>
      <c r="AH157" s="30">
        <v>67853261</v>
      </c>
      <c r="AI157" s="30">
        <v>848335</v>
      </c>
      <c r="AJ157" s="30">
        <v>68701596</v>
      </c>
      <c r="AK157" s="30">
        <v>11263108</v>
      </c>
      <c r="AL157" s="30">
        <v>34749333</v>
      </c>
      <c r="AM157" s="30">
        <v>18733302</v>
      </c>
      <c r="AN157" s="30">
        <v>5548823</v>
      </c>
      <c r="AO157" s="30">
        <v>6579998</v>
      </c>
      <c r="AP157" s="30">
        <v>6460968</v>
      </c>
      <c r="AQ157" s="30">
        <v>744410</v>
      </c>
      <c r="AR157" s="30">
        <v>659795</v>
      </c>
      <c r="AS157" s="30">
        <v>83518</v>
      </c>
      <c r="AT157" s="30">
        <v>653</v>
      </c>
      <c r="AU157" s="30" t="s">
        <v>316</v>
      </c>
      <c r="AW157" s="48">
        <f t="shared" si="104"/>
        <v>18589789</v>
      </c>
      <c r="AX157" s="49">
        <f t="shared" si="105"/>
        <v>1323953</v>
      </c>
      <c r="AY157" s="50">
        <f t="shared" si="106"/>
        <v>7.1219366717933164E-2</v>
      </c>
      <c r="AZ157" s="12"/>
      <c r="BA157" s="48">
        <f t="shared" si="107"/>
        <v>744410</v>
      </c>
      <c r="BB157" s="48">
        <f t="shared" si="108"/>
        <v>1323953</v>
      </c>
      <c r="BC157" s="51">
        <f t="shared" si="109"/>
        <v>1.7785266183957764</v>
      </c>
      <c r="BD157" s="12"/>
      <c r="BE157" s="52">
        <f t="shared" si="110"/>
        <v>744410</v>
      </c>
      <c r="BF157" s="48">
        <f t="shared" si="101"/>
        <v>18861963</v>
      </c>
      <c r="BG157" s="48">
        <f t="shared" si="101"/>
        <v>16050772</v>
      </c>
      <c r="BH157" s="48">
        <f t="shared" si="101"/>
        <v>422437</v>
      </c>
      <c r="BI157" s="48">
        <f t="shared" si="111"/>
        <v>35335172</v>
      </c>
      <c r="BJ157" s="51">
        <f t="shared" si="112"/>
        <v>47.467352668556309</v>
      </c>
      <c r="BK157" s="12"/>
      <c r="BL157" s="1">
        <f t="shared" si="113"/>
        <v>12128821</v>
      </c>
      <c r="BM157" s="53">
        <f t="shared" si="114"/>
        <v>18589789</v>
      </c>
      <c r="BN157" s="48">
        <f t="shared" si="102"/>
        <v>18861963</v>
      </c>
      <c r="BO157" s="48">
        <f t="shared" si="102"/>
        <v>16050772</v>
      </c>
      <c r="BP157" s="48">
        <f t="shared" si="102"/>
        <v>422437</v>
      </c>
      <c r="BQ157" s="48">
        <f t="shared" si="115"/>
        <v>35335172</v>
      </c>
      <c r="BR157" s="12">
        <f t="shared" si="116"/>
        <v>18589789</v>
      </c>
      <c r="BS157" s="54">
        <f t="shared" si="117"/>
        <v>1.9007839196023151</v>
      </c>
      <c r="BT157" s="12"/>
      <c r="BU157" s="48">
        <f t="shared" si="118"/>
        <v>18589789</v>
      </c>
      <c r="BV157" s="48">
        <f t="shared" si="119"/>
        <v>22689155</v>
      </c>
      <c r="BW157" s="54">
        <f t="shared" si="120"/>
        <v>1.2205170806403451</v>
      </c>
      <c r="BX157" s="12"/>
      <c r="BY157" s="52">
        <f t="shared" si="121"/>
        <v>744410</v>
      </c>
      <c r="BZ157" s="48">
        <f t="shared" si="122"/>
        <v>22689155</v>
      </c>
      <c r="CA157" s="55">
        <f t="shared" si="123"/>
        <v>30.479379642938703</v>
      </c>
      <c r="CB157" s="12"/>
      <c r="CC157" s="48">
        <f t="shared" si="124"/>
        <v>744410</v>
      </c>
      <c r="CD157" s="48">
        <f t="shared" si="125"/>
        <v>184856217</v>
      </c>
      <c r="CE157" s="55">
        <f t="shared" si="126"/>
        <v>248.32581104498865</v>
      </c>
      <c r="CF157" s="12"/>
      <c r="CG157" s="48">
        <f t="shared" si="127"/>
        <v>18589789</v>
      </c>
      <c r="CH157" s="48">
        <f t="shared" si="128"/>
        <v>12128821</v>
      </c>
      <c r="CI157" s="48">
        <f t="shared" si="129"/>
        <v>184856217</v>
      </c>
      <c r="CJ157" s="55">
        <f t="shared" si="130"/>
        <v>9.9439653134309385</v>
      </c>
      <c r="CK157" s="46"/>
      <c r="CL157" s="48">
        <f t="shared" si="103"/>
        <v>18589789</v>
      </c>
      <c r="CM157" s="48">
        <f t="shared" si="103"/>
        <v>12128821</v>
      </c>
      <c r="CN157" s="48">
        <f t="shared" si="131"/>
        <v>184861589</v>
      </c>
      <c r="CO157" s="55">
        <f t="shared" si="132"/>
        <v>9.9442542892767634</v>
      </c>
    </row>
    <row r="158" spans="1:93" x14ac:dyDescent="0.2">
      <c r="A158" s="30" t="s">
        <v>75</v>
      </c>
      <c r="B158" s="30">
        <v>1030</v>
      </c>
      <c r="C158" s="30">
        <v>2013</v>
      </c>
      <c r="D158" s="30" t="s">
        <v>76</v>
      </c>
      <c r="E158" s="30">
        <v>442971</v>
      </c>
      <c r="F158" s="30" t="s">
        <v>317</v>
      </c>
      <c r="G158" s="30">
        <v>35045613</v>
      </c>
      <c r="H158" s="30">
        <v>0</v>
      </c>
      <c r="I158" s="30">
        <v>0</v>
      </c>
      <c r="J158" s="30">
        <v>0</v>
      </c>
      <c r="K158" s="30">
        <v>0</v>
      </c>
      <c r="L158" s="30">
        <v>0</v>
      </c>
      <c r="M158" s="30">
        <v>0</v>
      </c>
      <c r="N158" s="30">
        <v>0</v>
      </c>
      <c r="O158" s="30">
        <v>0</v>
      </c>
      <c r="P158" s="30">
        <v>0</v>
      </c>
      <c r="Q158" s="30">
        <v>0</v>
      </c>
      <c r="R158" s="30">
        <v>0</v>
      </c>
      <c r="S158" s="30">
        <v>0</v>
      </c>
      <c r="T158" s="30">
        <v>159341820</v>
      </c>
      <c r="U158" s="30">
        <v>838629</v>
      </c>
      <c r="V158" s="30">
        <v>0</v>
      </c>
      <c r="W158" s="30">
        <v>0</v>
      </c>
      <c r="X158" s="30">
        <v>0</v>
      </c>
      <c r="Y158" s="30">
        <v>87092815</v>
      </c>
      <c r="Z158" s="30">
        <v>918058</v>
      </c>
      <c r="AA158" s="30">
        <v>88010873</v>
      </c>
      <c r="AB158" s="30">
        <v>86439575</v>
      </c>
      <c r="AC158" s="30">
        <v>4019119</v>
      </c>
      <c r="AD158" s="30">
        <v>31026494</v>
      </c>
      <c r="AE158" s="30">
        <v>18809175</v>
      </c>
      <c r="AF158" s="30">
        <v>17272701</v>
      </c>
      <c r="AG158" s="30">
        <v>331017</v>
      </c>
      <c r="AH158" s="30">
        <v>-2987757</v>
      </c>
      <c r="AI158" s="30">
        <v>1245135</v>
      </c>
      <c r="AJ158" s="30">
        <v>-1742622</v>
      </c>
      <c r="AK158" s="30">
        <v>1392065</v>
      </c>
      <c r="AL158" s="30">
        <v>-28365865</v>
      </c>
      <c r="AM158" s="30">
        <v>18712244</v>
      </c>
      <c r="AN158" s="30">
        <v>5507951</v>
      </c>
      <c r="AO158" s="30">
        <v>6617601</v>
      </c>
      <c r="AP158" s="30">
        <v>6443504</v>
      </c>
      <c r="AQ158" s="30">
        <v>744879</v>
      </c>
      <c r="AR158" s="30">
        <v>660648</v>
      </c>
      <c r="AS158" s="30">
        <v>83130</v>
      </c>
      <c r="AT158" s="30">
        <v>666</v>
      </c>
      <c r="AU158" s="30" t="s">
        <v>316</v>
      </c>
      <c r="AW158" s="48">
        <f t="shared" si="104"/>
        <v>18569056</v>
      </c>
      <c r="AX158" s="49">
        <f t="shared" si="105"/>
        <v>1571298</v>
      </c>
      <c r="AY158" s="50">
        <f t="shared" si="106"/>
        <v>8.4619164269847641E-2</v>
      </c>
      <c r="AZ158" s="12"/>
      <c r="BA158" s="48">
        <f t="shared" si="107"/>
        <v>744879</v>
      </c>
      <c r="BB158" s="48">
        <f t="shared" si="108"/>
        <v>1571298</v>
      </c>
      <c r="BC158" s="51">
        <f t="shared" si="109"/>
        <v>2.109467443705622</v>
      </c>
      <c r="BD158" s="12"/>
      <c r="BE158" s="52">
        <f t="shared" si="110"/>
        <v>744879</v>
      </c>
      <c r="BF158" s="48">
        <f t="shared" si="101"/>
        <v>18809175</v>
      </c>
      <c r="BG158" s="48">
        <f t="shared" si="101"/>
        <v>17272701</v>
      </c>
      <c r="BH158" s="48">
        <f t="shared" si="101"/>
        <v>331017</v>
      </c>
      <c r="BI158" s="48">
        <f t="shared" si="111"/>
        <v>36412893</v>
      </c>
      <c r="BJ158" s="51">
        <f t="shared" si="112"/>
        <v>48.884306041652401</v>
      </c>
      <c r="BK158" s="12"/>
      <c r="BL158" s="1">
        <f t="shared" si="113"/>
        <v>12125552</v>
      </c>
      <c r="BM158" s="53">
        <f t="shared" si="114"/>
        <v>18569056</v>
      </c>
      <c r="BN158" s="48">
        <f t="shared" si="102"/>
        <v>18809175</v>
      </c>
      <c r="BO158" s="48">
        <f t="shared" si="102"/>
        <v>17272701</v>
      </c>
      <c r="BP158" s="48">
        <f t="shared" si="102"/>
        <v>331017</v>
      </c>
      <c r="BQ158" s="48">
        <f t="shared" si="115"/>
        <v>36412893</v>
      </c>
      <c r="BR158" s="12">
        <f t="shared" si="116"/>
        <v>18569056</v>
      </c>
      <c r="BS158" s="54">
        <f t="shared" si="117"/>
        <v>1.9609447566963016</v>
      </c>
      <c r="BT158" s="12"/>
      <c r="BU158" s="48">
        <f t="shared" si="118"/>
        <v>18569056</v>
      </c>
      <c r="BV158" s="48">
        <f t="shared" si="119"/>
        <v>25231178</v>
      </c>
      <c r="BW158" s="54">
        <f t="shared" si="120"/>
        <v>1.3587754811014625</v>
      </c>
      <c r="BX158" s="12"/>
      <c r="BY158" s="52">
        <f t="shared" si="121"/>
        <v>744879</v>
      </c>
      <c r="BZ158" s="48">
        <f t="shared" si="122"/>
        <v>25231178</v>
      </c>
      <c r="CA158" s="55">
        <f t="shared" si="123"/>
        <v>33.872854517310863</v>
      </c>
      <c r="CB158" s="12"/>
      <c r="CC158" s="48">
        <f t="shared" si="124"/>
        <v>744879</v>
      </c>
      <c r="CD158" s="48">
        <f t="shared" si="125"/>
        <v>184700557</v>
      </c>
      <c r="CE158" s="55">
        <f t="shared" si="126"/>
        <v>247.96048351477219</v>
      </c>
      <c r="CF158" s="12"/>
      <c r="CG158" s="48">
        <f t="shared" si="127"/>
        <v>18569056</v>
      </c>
      <c r="CH158" s="48">
        <f t="shared" si="128"/>
        <v>12125552</v>
      </c>
      <c r="CI158" s="48">
        <f t="shared" si="129"/>
        <v>184700557</v>
      </c>
      <c r="CJ158" s="55">
        <f t="shared" si="130"/>
        <v>9.9466853350003355</v>
      </c>
      <c r="CK158" s="46"/>
      <c r="CL158" s="48">
        <f t="shared" si="103"/>
        <v>18569056</v>
      </c>
      <c r="CM158" s="48">
        <f t="shared" si="103"/>
        <v>12125552</v>
      </c>
      <c r="CN158" s="48">
        <f t="shared" si="131"/>
        <v>184700557</v>
      </c>
      <c r="CO158" s="55">
        <f t="shared" si="132"/>
        <v>9.9466853350003355</v>
      </c>
    </row>
    <row r="159" spans="1:93" x14ac:dyDescent="0.2">
      <c r="A159" s="30" t="s">
        <v>75</v>
      </c>
      <c r="B159" s="30">
        <v>1030</v>
      </c>
      <c r="C159" s="30">
        <v>2012</v>
      </c>
      <c r="D159" s="30" t="s">
        <v>76</v>
      </c>
      <c r="E159" s="30">
        <v>442971</v>
      </c>
      <c r="F159" s="30" t="s">
        <v>317</v>
      </c>
      <c r="G159" s="30">
        <v>48791592</v>
      </c>
      <c r="H159" s="30">
        <v>0</v>
      </c>
      <c r="I159" s="30">
        <v>0</v>
      </c>
      <c r="J159" s="30">
        <v>0</v>
      </c>
      <c r="K159" s="30">
        <v>0</v>
      </c>
      <c r="L159" s="30">
        <v>0</v>
      </c>
      <c r="M159" s="30">
        <v>0</v>
      </c>
      <c r="N159" s="30">
        <v>0</v>
      </c>
      <c r="O159" s="30">
        <v>0</v>
      </c>
      <c r="P159" s="30">
        <v>0</v>
      </c>
      <c r="Q159" s="30">
        <v>0</v>
      </c>
      <c r="R159" s="30">
        <v>0</v>
      </c>
      <c r="S159" s="30">
        <v>0</v>
      </c>
      <c r="T159" s="30">
        <v>170164719</v>
      </c>
      <c r="U159" s="30">
        <v>585387</v>
      </c>
      <c r="V159" s="30">
        <v>0</v>
      </c>
      <c r="W159" s="30">
        <v>0</v>
      </c>
      <c r="X159" s="30">
        <v>0</v>
      </c>
      <c r="Y159" s="30">
        <v>61940299</v>
      </c>
      <c r="Z159" s="30">
        <v>772930</v>
      </c>
      <c r="AA159" s="30">
        <v>62713229</v>
      </c>
      <c r="AB159" s="30">
        <v>61538089</v>
      </c>
      <c r="AC159" s="30">
        <v>5142366</v>
      </c>
      <c r="AD159" s="30">
        <v>43649226</v>
      </c>
      <c r="AE159" s="30">
        <v>21442484</v>
      </c>
      <c r="AF159" s="30">
        <v>25391573</v>
      </c>
      <c r="AG159" s="30">
        <v>1049331</v>
      </c>
      <c r="AH159" s="30">
        <v>54786003</v>
      </c>
      <c r="AI159" s="30">
        <v>949166</v>
      </c>
      <c r="AJ159" s="30">
        <v>55735169</v>
      </c>
      <c r="AK159" s="30">
        <v>3573897</v>
      </c>
      <c r="AL159" s="30">
        <v>24629830</v>
      </c>
      <c r="AM159" s="30">
        <v>18804605</v>
      </c>
      <c r="AN159" s="30">
        <v>5677712</v>
      </c>
      <c r="AO159" s="30">
        <v>6665388</v>
      </c>
      <c r="AP159" s="30">
        <v>6323671</v>
      </c>
      <c r="AQ159" s="30">
        <v>745328</v>
      </c>
      <c r="AR159" s="30">
        <v>660818</v>
      </c>
      <c r="AS159" s="30">
        <v>83432</v>
      </c>
      <c r="AT159" s="30">
        <v>657</v>
      </c>
      <c r="AU159" s="30" t="s">
        <v>316</v>
      </c>
      <c r="AW159" s="48">
        <f t="shared" si="104"/>
        <v>18666771</v>
      </c>
      <c r="AX159" s="49">
        <f t="shared" si="105"/>
        <v>1175140</v>
      </c>
      <c r="AY159" s="50">
        <f t="shared" si="106"/>
        <v>6.2953576705901626E-2</v>
      </c>
      <c r="AZ159" s="12"/>
      <c r="BA159" s="48">
        <f t="shared" si="107"/>
        <v>745328</v>
      </c>
      <c r="BB159" s="48">
        <f t="shared" si="108"/>
        <v>1175140</v>
      </c>
      <c r="BC159" s="51">
        <f t="shared" si="109"/>
        <v>1.5766749672627354</v>
      </c>
      <c r="BD159" s="12"/>
      <c r="BE159" s="52">
        <f t="shared" si="110"/>
        <v>745328</v>
      </c>
      <c r="BF159" s="48">
        <f t="shared" si="101"/>
        <v>21442484</v>
      </c>
      <c r="BG159" s="48">
        <f t="shared" si="101"/>
        <v>25391573</v>
      </c>
      <c r="BH159" s="48">
        <f t="shared" si="101"/>
        <v>1049331</v>
      </c>
      <c r="BI159" s="48">
        <f t="shared" si="111"/>
        <v>47883388</v>
      </c>
      <c r="BJ159" s="51">
        <f t="shared" si="112"/>
        <v>64.24471910353563</v>
      </c>
      <c r="BK159" s="12"/>
      <c r="BL159" s="1">
        <f t="shared" si="113"/>
        <v>12343100</v>
      </c>
      <c r="BM159" s="53">
        <f t="shared" si="114"/>
        <v>18666771</v>
      </c>
      <c r="BN159" s="48">
        <f t="shared" si="102"/>
        <v>21442484</v>
      </c>
      <c r="BO159" s="48">
        <f t="shared" si="102"/>
        <v>25391573</v>
      </c>
      <c r="BP159" s="48">
        <f t="shared" si="102"/>
        <v>1049331</v>
      </c>
      <c r="BQ159" s="48">
        <f t="shared" si="115"/>
        <v>47883388</v>
      </c>
      <c r="BR159" s="12">
        <f t="shared" si="116"/>
        <v>18666771</v>
      </c>
      <c r="BS159" s="54">
        <f t="shared" si="117"/>
        <v>2.5651671625478234</v>
      </c>
      <c r="BT159" s="12"/>
      <c r="BU159" s="48">
        <f t="shared" si="118"/>
        <v>18666771</v>
      </c>
      <c r="BV159" s="48">
        <f t="shared" si="119"/>
        <v>27531442</v>
      </c>
      <c r="BW159" s="54">
        <f t="shared" si="120"/>
        <v>1.4748904349873901</v>
      </c>
      <c r="BX159" s="12"/>
      <c r="BY159" s="52">
        <f t="shared" si="121"/>
        <v>745328</v>
      </c>
      <c r="BZ159" s="48">
        <f t="shared" si="122"/>
        <v>27531442</v>
      </c>
      <c r="CA159" s="55">
        <f t="shared" si="123"/>
        <v>36.938692763454476</v>
      </c>
      <c r="CB159" s="12"/>
      <c r="CC159" s="48">
        <f t="shared" si="124"/>
        <v>745328</v>
      </c>
      <c r="CD159" s="48">
        <f t="shared" si="125"/>
        <v>186919651</v>
      </c>
      <c r="CE159" s="55">
        <f t="shared" si="126"/>
        <v>250.78844616061653</v>
      </c>
      <c r="CF159" s="12"/>
      <c r="CG159" s="48">
        <f t="shared" si="127"/>
        <v>18666771</v>
      </c>
      <c r="CH159" s="48">
        <f t="shared" si="128"/>
        <v>12343100</v>
      </c>
      <c r="CI159" s="48">
        <f t="shared" si="129"/>
        <v>186919651</v>
      </c>
      <c r="CJ159" s="55">
        <f t="shared" si="130"/>
        <v>10.013496763848446</v>
      </c>
      <c r="CK159" s="46"/>
      <c r="CL159" s="48">
        <f t="shared" si="103"/>
        <v>18666771</v>
      </c>
      <c r="CM159" s="48">
        <f t="shared" si="103"/>
        <v>12343100</v>
      </c>
      <c r="CN159" s="48">
        <f t="shared" si="131"/>
        <v>186919651</v>
      </c>
      <c r="CO159" s="55">
        <f t="shared" si="132"/>
        <v>10.013496763848446</v>
      </c>
    </row>
    <row r="160" spans="1:93" x14ac:dyDescent="0.2">
      <c r="A160" s="30" t="s">
        <v>75</v>
      </c>
      <c r="B160" s="30">
        <v>1030</v>
      </c>
      <c r="C160" s="30">
        <v>2011</v>
      </c>
      <c r="D160" s="30" t="s">
        <v>76</v>
      </c>
      <c r="E160" s="30">
        <v>442971</v>
      </c>
      <c r="F160" s="30" t="s">
        <v>317</v>
      </c>
      <c r="G160" s="30">
        <v>39997748</v>
      </c>
      <c r="H160" s="30">
        <v>0</v>
      </c>
      <c r="I160" s="30">
        <v>0</v>
      </c>
      <c r="J160" s="30">
        <v>0</v>
      </c>
      <c r="K160" s="30">
        <v>0</v>
      </c>
      <c r="L160" s="30">
        <v>0</v>
      </c>
      <c r="M160" s="30">
        <v>0</v>
      </c>
      <c r="N160" s="30">
        <v>0</v>
      </c>
      <c r="O160" s="30">
        <v>0</v>
      </c>
      <c r="P160" s="30">
        <v>0</v>
      </c>
      <c r="Q160" s="30">
        <v>0</v>
      </c>
      <c r="R160" s="30">
        <v>0</v>
      </c>
      <c r="S160" s="30">
        <v>0</v>
      </c>
      <c r="T160" s="30">
        <v>236421039</v>
      </c>
      <c r="U160" s="30">
        <v>733992</v>
      </c>
      <c r="V160" s="30">
        <v>0</v>
      </c>
      <c r="W160" s="30">
        <v>0</v>
      </c>
      <c r="X160" s="30">
        <v>0</v>
      </c>
      <c r="Y160" s="30">
        <v>27434668</v>
      </c>
      <c r="Z160" s="30">
        <v>656992</v>
      </c>
      <c r="AA160" s="30">
        <v>28091660</v>
      </c>
      <c r="AB160" s="30">
        <v>26552396</v>
      </c>
      <c r="AC160" s="30">
        <v>5995783</v>
      </c>
      <c r="AD160" s="30">
        <v>34001965</v>
      </c>
      <c r="AE160" s="30">
        <v>19470975</v>
      </c>
      <c r="AF160" s="30">
        <v>10120627</v>
      </c>
      <c r="AG160" s="30">
        <v>1198338</v>
      </c>
      <c r="AH160" s="30">
        <v>44958593</v>
      </c>
      <c r="AI160" s="30">
        <v>2746502</v>
      </c>
      <c r="AJ160" s="30">
        <v>47705095</v>
      </c>
      <c r="AK160" s="30">
        <v>1418846</v>
      </c>
      <c r="AL160" s="30">
        <v>14411809</v>
      </c>
      <c r="AM160" s="30">
        <v>18916146</v>
      </c>
      <c r="AN160" s="30">
        <v>5709987</v>
      </c>
      <c r="AO160" s="30">
        <v>6774190</v>
      </c>
      <c r="AP160" s="30">
        <v>6283629</v>
      </c>
      <c r="AQ160" s="30">
        <v>748935</v>
      </c>
      <c r="AR160" s="30">
        <v>664170</v>
      </c>
      <c r="AS160" s="30">
        <v>83728</v>
      </c>
      <c r="AT160" s="30">
        <v>650</v>
      </c>
      <c r="AU160" s="30" t="s">
        <v>316</v>
      </c>
      <c r="AW160" s="48">
        <f t="shared" si="104"/>
        <v>18767806</v>
      </c>
      <c r="AX160" s="49">
        <f t="shared" si="105"/>
        <v>1539264</v>
      </c>
      <c r="AY160" s="50">
        <f t="shared" si="106"/>
        <v>8.2016193048883815E-2</v>
      </c>
      <c r="AZ160" s="12"/>
      <c r="BA160" s="48">
        <f t="shared" si="107"/>
        <v>748935</v>
      </c>
      <c r="BB160" s="48">
        <f t="shared" si="108"/>
        <v>1539264</v>
      </c>
      <c r="BC160" s="51">
        <f t="shared" si="109"/>
        <v>2.0552704840874041</v>
      </c>
      <c r="BD160" s="12"/>
      <c r="BE160" s="52">
        <f t="shared" si="110"/>
        <v>748935</v>
      </c>
      <c r="BF160" s="48">
        <f t="shared" si="101"/>
        <v>19470975</v>
      </c>
      <c r="BG160" s="48">
        <f t="shared" si="101"/>
        <v>10120627</v>
      </c>
      <c r="BH160" s="48">
        <f t="shared" si="101"/>
        <v>1198338</v>
      </c>
      <c r="BI160" s="48">
        <f t="shared" si="111"/>
        <v>30789940</v>
      </c>
      <c r="BJ160" s="51">
        <f t="shared" si="112"/>
        <v>41.111631850561132</v>
      </c>
      <c r="BK160" s="12"/>
      <c r="BL160" s="1">
        <f t="shared" si="113"/>
        <v>12484177</v>
      </c>
      <c r="BM160" s="53">
        <f t="shared" si="114"/>
        <v>18767806</v>
      </c>
      <c r="BN160" s="48">
        <f t="shared" si="102"/>
        <v>19470975</v>
      </c>
      <c r="BO160" s="48">
        <f t="shared" si="102"/>
        <v>10120627</v>
      </c>
      <c r="BP160" s="48">
        <f t="shared" si="102"/>
        <v>1198338</v>
      </c>
      <c r="BQ160" s="48">
        <f t="shared" si="115"/>
        <v>30789940</v>
      </c>
      <c r="BR160" s="12">
        <f t="shared" si="116"/>
        <v>18767806</v>
      </c>
      <c r="BS160" s="54">
        <f t="shared" si="117"/>
        <v>1.6405721585144262</v>
      </c>
      <c r="BT160" s="12"/>
      <c r="BU160" s="48">
        <f t="shared" si="118"/>
        <v>18767806</v>
      </c>
      <c r="BV160" s="48">
        <f t="shared" si="119"/>
        <v>31874440</v>
      </c>
      <c r="BW160" s="54">
        <f t="shared" si="120"/>
        <v>1.6983572826786466</v>
      </c>
      <c r="BX160" s="12"/>
      <c r="BY160" s="52">
        <f t="shared" si="121"/>
        <v>748935</v>
      </c>
      <c r="BZ160" s="48">
        <f t="shared" si="122"/>
        <v>31874440</v>
      </c>
      <c r="CA160" s="55">
        <f t="shared" si="123"/>
        <v>42.55968809042173</v>
      </c>
      <c r="CB160" s="12"/>
      <c r="CC160" s="48">
        <f t="shared" si="124"/>
        <v>748935</v>
      </c>
      <c r="CD160" s="48">
        <f t="shared" si="125"/>
        <v>130753788</v>
      </c>
      <c r="CE160" s="55">
        <f t="shared" si="126"/>
        <v>174.58629654108836</v>
      </c>
      <c r="CF160" s="12"/>
      <c r="CG160" s="48">
        <f t="shared" si="127"/>
        <v>18767806</v>
      </c>
      <c r="CH160" s="48">
        <f t="shared" si="128"/>
        <v>12484177</v>
      </c>
      <c r="CI160" s="48">
        <f t="shared" si="129"/>
        <v>130753788</v>
      </c>
      <c r="CJ160" s="55">
        <f t="shared" si="130"/>
        <v>6.9669192019567978</v>
      </c>
      <c r="CK160" s="46"/>
      <c r="CL160" s="48">
        <f t="shared" si="103"/>
        <v>18767806</v>
      </c>
      <c r="CM160" s="48">
        <f t="shared" si="103"/>
        <v>12484177</v>
      </c>
      <c r="CN160" s="48">
        <f t="shared" si="131"/>
        <v>130753788</v>
      </c>
      <c r="CO160" s="55">
        <f t="shared" si="132"/>
        <v>6.9669192019567978</v>
      </c>
    </row>
    <row r="161" spans="1:93" x14ac:dyDescent="0.2">
      <c r="A161" s="30" t="s">
        <v>75</v>
      </c>
      <c r="B161" s="30">
        <v>1030</v>
      </c>
      <c r="C161" s="30">
        <v>2010</v>
      </c>
      <c r="D161" s="30" t="s">
        <v>76</v>
      </c>
      <c r="E161" s="30">
        <v>442971</v>
      </c>
      <c r="F161" s="30" t="s">
        <v>317</v>
      </c>
      <c r="G161" s="30">
        <v>42838939</v>
      </c>
      <c r="H161" s="30">
        <v>0</v>
      </c>
      <c r="I161" s="30">
        <v>3544</v>
      </c>
      <c r="J161" s="30">
        <v>0</v>
      </c>
      <c r="K161" s="30">
        <v>0</v>
      </c>
      <c r="L161" s="30">
        <v>0</v>
      </c>
      <c r="M161" s="30">
        <v>0</v>
      </c>
      <c r="N161" s="30">
        <v>0</v>
      </c>
      <c r="O161" s="30">
        <v>0</v>
      </c>
      <c r="P161" s="30">
        <v>0</v>
      </c>
      <c r="Q161" s="30">
        <v>0</v>
      </c>
      <c r="R161" s="30">
        <v>0</v>
      </c>
      <c r="S161" s="30">
        <v>0</v>
      </c>
      <c r="T161" s="30">
        <v>490582251</v>
      </c>
      <c r="U161" s="30">
        <v>1135086</v>
      </c>
      <c r="V161" s="30">
        <v>0</v>
      </c>
      <c r="W161" s="30">
        <v>3544</v>
      </c>
      <c r="X161" s="30">
        <v>3544</v>
      </c>
      <c r="Y161" s="30">
        <v>3431055</v>
      </c>
      <c r="Z161" s="30">
        <v>1185621</v>
      </c>
      <c r="AA161" s="30">
        <v>4616676</v>
      </c>
      <c r="AB161" s="30">
        <v>2695676</v>
      </c>
      <c r="AC161" s="30">
        <v>9233412</v>
      </c>
      <c r="AD161" s="30">
        <v>33605527</v>
      </c>
      <c r="AE161" s="30">
        <v>26352450</v>
      </c>
      <c r="AF161" s="30">
        <v>3594423</v>
      </c>
      <c r="AG161" s="30">
        <v>1088158</v>
      </c>
      <c r="AH161" s="30">
        <v>39248903</v>
      </c>
      <c r="AI161" s="30">
        <v>1994956</v>
      </c>
      <c r="AJ161" s="30">
        <v>41243859</v>
      </c>
      <c r="AK161" s="30">
        <v>-1339492</v>
      </c>
      <c r="AL161" s="30">
        <v>10985830</v>
      </c>
      <c r="AM161" s="30">
        <v>18870458</v>
      </c>
      <c r="AN161" s="30">
        <v>5726301</v>
      </c>
      <c r="AO161" s="30">
        <v>4779481</v>
      </c>
      <c r="AP161" s="30">
        <v>8215874</v>
      </c>
      <c r="AQ161" s="30">
        <v>752207</v>
      </c>
      <c r="AR161" s="30">
        <v>666343</v>
      </c>
      <c r="AS161" s="30">
        <v>83304</v>
      </c>
      <c r="AT161" s="30">
        <v>2212</v>
      </c>
      <c r="AU161" s="30" t="s">
        <v>316</v>
      </c>
      <c r="AW161" s="48">
        <f t="shared" si="104"/>
        <v>18721656</v>
      </c>
      <c r="AX161" s="49">
        <f t="shared" si="105"/>
        <v>1921000</v>
      </c>
      <c r="AY161" s="50">
        <f t="shared" si="106"/>
        <v>0.1026084444666647</v>
      </c>
      <c r="AZ161" s="12"/>
      <c r="BA161" s="48">
        <f t="shared" si="107"/>
        <v>752207</v>
      </c>
      <c r="BB161" s="48">
        <f t="shared" si="108"/>
        <v>1921000</v>
      </c>
      <c r="BC161" s="51">
        <f t="shared" si="109"/>
        <v>2.5538182973569774</v>
      </c>
      <c r="BD161" s="12"/>
      <c r="BE161" s="52">
        <f t="shared" si="110"/>
        <v>752207</v>
      </c>
      <c r="BF161" s="48">
        <f t="shared" si="101"/>
        <v>26352450</v>
      </c>
      <c r="BG161" s="48">
        <f t="shared" si="101"/>
        <v>3594423</v>
      </c>
      <c r="BH161" s="48">
        <f t="shared" si="101"/>
        <v>1088158</v>
      </c>
      <c r="BI161" s="48">
        <f t="shared" si="111"/>
        <v>31035031</v>
      </c>
      <c r="BJ161" s="51">
        <f t="shared" si="112"/>
        <v>41.258630935367528</v>
      </c>
      <c r="BK161" s="12"/>
      <c r="BL161" s="1">
        <f t="shared" si="113"/>
        <v>10505782</v>
      </c>
      <c r="BM161" s="53">
        <f t="shared" si="114"/>
        <v>18721656</v>
      </c>
      <c r="BN161" s="48">
        <f t="shared" si="102"/>
        <v>26352450</v>
      </c>
      <c r="BO161" s="48">
        <f t="shared" si="102"/>
        <v>3594423</v>
      </c>
      <c r="BP161" s="48">
        <f t="shared" si="102"/>
        <v>1088158</v>
      </c>
      <c r="BQ161" s="48">
        <f t="shared" si="115"/>
        <v>31035031</v>
      </c>
      <c r="BR161" s="12">
        <f t="shared" si="116"/>
        <v>18721656</v>
      </c>
      <c r="BS161" s="54">
        <f t="shared" si="117"/>
        <v>1.6577075767229139</v>
      </c>
      <c r="BT161" s="12"/>
      <c r="BU161" s="48">
        <f t="shared" si="118"/>
        <v>18721656</v>
      </c>
      <c r="BV161" s="48">
        <f t="shared" si="119"/>
        <v>31597521</v>
      </c>
      <c r="BW161" s="54">
        <f t="shared" si="120"/>
        <v>1.6877524616412138</v>
      </c>
      <c r="BX161" s="12"/>
      <c r="BY161" s="52">
        <f t="shared" si="121"/>
        <v>752207</v>
      </c>
      <c r="BZ161" s="48">
        <f t="shared" si="122"/>
        <v>31597521</v>
      </c>
      <c r="CA161" s="55">
        <f t="shared" si="123"/>
        <v>42.00641711656499</v>
      </c>
      <c r="CB161" s="12"/>
      <c r="CC161" s="48">
        <f t="shared" si="124"/>
        <v>752207</v>
      </c>
      <c r="CD161" s="48">
        <f t="shared" si="125"/>
        <v>110088167</v>
      </c>
      <c r="CE161" s="55">
        <f t="shared" si="126"/>
        <v>146.35355294486757</v>
      </c>
      <c r="CF161" s="12"/>
      <c r="CG161" s="48">
        <f t="shared" si="127"/>
        <v>18721656</v>
      </c>
      <c r="CH161" s="48">
        <f t="shared" si="128"/>
        <v>10505782</v>
      </c>
      <c r="CI161" s="48">
        <f t="shared" si="129"/>
        <v>110088167</v>
      </c>
      <c r="CJ161" s="55">
        <f t="shared" si="130"/>
        <v>5.8802579750423787</v>
      </c>
      <c r="CK161" s="46"/>
      <c r="CL161" s="48">
        <f t="shared" si="103"/>
        <v>18721656</v>
      </c>
      <c r="CM161" s="48">
        <f t="shared" si="103"/>
        <v>10505782</v>
      </c>
      <c r="CN161" s="48">
        <f t="shared" si="131"/>
        <v>110091711</v>
      </c>
      <c r="CO161" s="55">
        <f t="shared" si="132"/>
        <v>5.8804472745359702</v>
      </c>
    </row>
    <row r="162" spans="1:93" x14ac:dyDescent="0.2">
      <c r="A162" s="30" t="s">
        <v>75</v>
      </c>
      <c r="B162" s="30">
        <v>1030</v>
      </c>
      <c r="C162" s="30">
        <v>2009</v>
      </c>
      <c r="D162" s="30" t="s">
        <v>76</v>
      </c>
      <c r="E162" s="30">
        <v>442971</v>
      </c>
      <c r="F162" s="30" t="s">
        <v>317</v>
      </c>
      <c r="G162" s="30">
        <v>38396299</v>
      </c>
      <c r="H162" s="30">
        <v>0</v>
      </c>
      <c r="I162" s="30">
        <v>13313</v>
      </c>
      <c r="J162" s="30">
        <v>0</v>
      </c>
      <c r="K162" s="30">
        <v>0</v>
      </c>
      <c r="L162" s="30">
        <v>0</v>
      </c>
      <c r="M162" s="30">
        <v>0</v>
      </c>
      <c r="N162" s="30">
        <v>0</v>
      </c>
      <c r="O162" s="30">
        <v>0</v>
      </c>
      <c r="P162" s="30">
        <v>0</v>
      </c>
      <c r="Q162" s="30">
        <v>0</v>
      </c>
      <c r="R162" s="30">
        <v>0</v>
      </c>
      <c r="S162" s="30">
        <v>0</v>
      </c>
      <c r="T162" s="30">
        <v>987888536</v>
      </c>
      <c r="U162" s="30">
        <v>149761</v>
      </c>
      <c r="V162" s="30">
        <v>0</v>
      </c>
      <c r="W162" s="30">
        <v>13313</v>
      </c>
      <c r="X162" s="30">
        <v>13313</v>
      </c>
      <c r="Y162" s="30">
        <v>27529459</v>
      </c>
      <c r="Z162" s="30">
        <v>1359803</v>
      </c>
      <c r="AA162" s="30">
        <v>28889262</v>
      </c>
      <c r="AB162" s="30">
        <v>24669223</v>
      </c>
      <c r="AC162" s="30">
        <v>9624005</v>
      </c>
      <c r="AD162" s="30">
        <v>28772294</v>
      </c>
      <c r="AE162" s="30">
        <v>25446850</v>
      </c>
      <c r="AF162" s="30">
        <v>3231415</v>
      </c>
      <c r="AG162" s="30">
        <v>954862</v>
      </c>
      <c r="AH162" s="30">
        <v>58400821</v>
      </c>
      <c r="AI162" s="30">
        <v>1533981</v>
      </c>
      <c r="AJ162" s="30">
        <v>59934802</v>
      </c>
      <c r="AK162" s="30">
        <v>994763</v>
      </c>
      <c r="AL162" s="30">
        <v>14864080</v>
      </c>
      <c r="AM162" s="30">
        <v>17639417</v>
      </c>
      <c r="AN162" s="30">
        <v>5428739</v>
      </c>
      <c r="AO162" s="30">
        <v>4645908</v>
      </c>
      <c r="AP162" s="30">
        <v>7409783</v>
      </c>
      <c r="AQ162" s="30">
        <v>753865</v>
      </c>
      <c r="AR162" s="30">
        <v>667171</v>
      </c>
      <c r="AS162" s="30">
        <v>84152</v>
      </c>
      <c r="AT162" s="30">
        <v>2243</v>
      </c>
      <c r="AU162" s="30" t="s">
        <v>316</v>
      </c>
      <c r="AW162" s="48">
        <f t="shared" si="104"/>
        <v>17484430</v>
      </c>
      <c r="AX162" s="49">
        <f t="shared" si="105"/>
        <v>4220039</v>
      </c>
      <c r="AY162" s="50">
        <f t="shared" si="106"/>
        <v>0.24135982700036546</v>
      </c>
      <c r="AZ162" s="12"/>
      <c r="BA162" s="48">
        <f t="shared" si="107"/>
        <v>753865</v>
      </c>
      <c r="BB162" s="48">
        <f t="shared" si="108"/>
        <v>4220039</v>
      </c>
      <c r="BC162" s="51">
        <f t="shared" si="109"/>
        <v>5.597870971593057</v>
      </c>
      <c r="BD162" s="12"/>
      <c r="BE162" s="52">
        <f t="shared" si="110"/>
        <v>753865</v>
      </c>
      <c r="BF162" s="48">
        <f t="shared" si="101"/>
        <v>25446850</v>
      </c>
      <c r="BG162" s="48">
        <f t="shared" si="101"/>
        <v>3231415</v>
      </c>
      <c r="BH162" s="48">
        <f t="shared" si="101"/>
        <v>954862</v>
      </c>
      <c r="BI162" s="48">
        <f t="shared" si="111"/>
        <v>29633127</v>
      </c>
      <c r="BJ162" s="51">
        <f t="shared" si="112"/>
        <v>39.308267395355934</v>
      </c>
      <c r="BK162" s="12"/>
      <c r="BL162" s="1">
        <f t="shared" si="113"/>
        <v>10074647</v>
      </c>
      <c r="BM162" s="53">
        <f t="shared" si="114"/>
        <v>17484430</v>
      </c>
      <c r="BN162" s="48">
        <f t="shared" si="102"/>
        <v>25446850</v>
      </c>
      <c r="BO162" s="48">
        <f t="shared" si="102"/>
        <v>3231415</v>
      </c>
      <c r="BP162" s="48">
        <f t="shared" si="102"/>
        <v>954862</v>
      </c>
      <c r="BQ162" s="48">
        <f t="shared" si="115"/>
        <v>29633127</v>
      </c>
      <c r="BR162" s="12">
        <f t="shared" si="116"/>
        <v>17484430</v>
      </c>
      <c r="BS162" s="54">
        <f t="shared" si="117"/>
        <v>1.6948294568367399</v>
      </c>
      <c r="BT162" s="12"/>
      <c r="BU162" s="48">
        <f t="shared" si="118"/>
        <v>17484430</v>
      </c>
      <c r="BV162" s="48">
        <f t="shared" si="119"/>
        <v>44075959</v>
      </c>
      <c r="BW162" s="54">
        <f t="shared" si="120"/>
        <v>2.5208690818059267</v>
      </c>
      <c r="BX162" s="12"/>
      <c r="BY162" s="52">
        <f t="shared" si="121"/>
        <v>753865</v>
      </c>
      <c r="BZ162" s="48">
        <f t="shared" si="122"/>
        <v>44075959</v>
      </c>
      <c r="CA162" s="55">
        <f t="shared" si="123"/>
        <v>58.466647211370734</v>
      </c>
      <c r="CB162" s="12"/>
      <c r="CC162" s="48">
        <f t="shared" si="124"/>
        <v>753865</v>
      </c>
      <c r="CD162" s="48">
        <f t="shared" si="125"/>
        <v>140994647</v>
      </c>
      <c r="CE162" s="55">
        <f t="shared" si="126"/>
        <v>187.0290396821712</v>
      </c>
      <c r="CF162" s="12"/>
      <c r="CG162" s="48">
        <f t="shared" si="127"/>
        <v>17484430</v>
      </c>
      <c r="CH162" s="48">
        <f t="shared" si="128"/>
        <v>10074647</v>
      </c>
      <c r="CI162" s="48">
        <f t="shared" si="129"/>
        <v>140994647</v>
      </c>
      <c r="CJ162" s="55">
        <f t="shared" si="130"/>
        <v>8.0640116377828726</v>
      </c>
      <c r="CK162" s="46"/>
      <c r="CL162" s="48">
        <f t="shared" si="103"/>
        <v>17484430</v>
      </c>
      <c r="CM162" s="48">
        <f t="shared" si="103"/>
        <v>10074647</v>
      </c>
      <c r="CN162" s="48">
        <f t="shared" si="131"/>
        <v>141007960</v>
      </c>
      <c r="CO162" s="55">
        <f t="shared" si="132"/>
        <v>8.0647730580865371</v>
      </c>
    </row>
    <row r="163" spans="1:93" x14ac:dyDescent="0.2">
      <c r="A163" s="30" t="s">
        <v>75</v>
      </c>
      <c r="B163" s="30">
        <v>1030</v>
      </c>
      <c r="C163" s="30">
        <v>2008</v>
      </c>
      <c r="D163" s="30" t="s">
        <v>76</v>
      </c>
      <c r="E163" s="30">
        <v>442971</v>
      </c>
      <c r="F163" s="30" t="s">
        <v>317</v>
      </c>
      <c r="G163" s="30">
        <v>62065670</v>
      </c>
      <c r="H163" s="30">
        <v>0</v>
      </c>
      <c r="I163" s="30">
        <v>3603</v>
      </c>
      <c r="J163" s="30">
        <v>0</v>
      </c>
      <c r="K163" s="30">
        <v>0</v>
      </c>
      <c r="L163" s="30">
        <v>0</v>
      </c>
      <c r="M163" s="30">
        <v>0</v>
      </c>
      <c r="N163" s="30">
        <v>0</v>
      </c>
      <c r="O163" s="30">
        <v>0</v>
      </c>
      <c r="P163" s="30">
        <v>0</v>
      </c>
      <c r="Q163" s="30">
        <v>0</v>
      </c>
      <c r="R163" s="30">
        <v>0</v>
      </c>
      <c r="S163" s="30">
        <v>0</v>
      </c>
      <c r="T163" s="30">
        <v>777322200</v>
      </c>
      <c r="U163" s="30">
        <v>229101</v>
      </c>
      <c r="V163" s="30">
        <v>0</v>
      </c>
      <c r="W163" s="30">
        <v>3603</v>
      </c>
      <c r="X163" s="30">
        <v>3603</v>
      </c>
      <c r="Y163" s="30">
        <v>124799838</v>
      </c>
      <c r="Z163" s="30">
        <v>1772092</v>
      </c>
      <c r="AA163" s="30">
        <v>126571930</v>
      </c>
      <c r="AB163" s="30">
        <v>119659514</v>
      </c>
      <c r="AC163" s="30">
        <v>14458527</v>
      </c>
      <c r="AD163" s="30">
        <v>47607143</v>
      </c>
      <c r="AE163" s="30">
        <v>27816445</v>
      </c>
      <c r="AF163" s="30">
        <v>3502306</v>
      </c>
      <c r="AG163" s="30">
        <v>1630946</v>
      </c>
      <c r="AH163" s="30">
        <v>33562249</v>
      </c>
      <c r="AI163" s="30">
        <v>1814409</v>
      </c>
      <c r="AJ163" s="30">
        <v>35376658</v>
      </c>
      <c r="AK163" s="30">
        <v>4228193</v>
      </c>
      <c r="AL163" s="30">
        <v>2546911</v>
      </c>
      <c r="AM163" s="30">
        <v>19302338</v>
      </c>
      <c r="AN163" s="30">
        <v>5606045</v>
      </c>
      <c r="AO163" s="30">
        <v>4840134</v>
      </c>
      <c r="AP163" s="30">
        <v>8688898</v>
      </c>
      <c r="AQ163" s="30">
        <v>755807</v>
      </c>
      <c r="AR163" s="30">
        <v>668403</v>
      </c>
      <c r="AS163" s="30">
        <v>84869</v>
      </c>
      <c r="AT163" s="30">
        <v>2243</v>
      </c>
      <c r="AU163" s="30" t="s">
        <v>316</v>
      </c>
      <c r="AW163" s="48">
        <f t="shared" si="104"/>
        <v>19135077</v>
      </c>
      <c r="AX163" s="49">
        <f t="shared" si="105"/>
        <v>6912416</v>
      </c>
      <c r="AY163" s="50">
        <f t="shared" si="106"/>
        <v>0.36124317660179783</v>
      </c>
      <c r="AZ163" s="12"/>
      <c r="BA163" s="48">
        <f t="shared" si="107"/>
        <v>755807</v>
      </c>
      <c r="BB163" s="48">
        <f t="shared" si="108"/>
        <v>6912416</v>
      </c>
      <c r="BC163" s="51">
        <f t="shared" si="109"/>
        <v>9.1457422331362377</v>
      </c>
      <c r="BD163" s="12"/>
      <c r="BE163" s="52">
        <f t="shared" si="110"/>
        <v>755807</v>
      </c>
      <c r="BF163" s="48">
        <f t="shared" si="101"/>
        <v>27816445</v>
      </c>
      <c r="BG163" s="48">
        <f t="shared" si="101"/>
        <v>3502306</v>
      </c>
      <c r="BH163" s="48">
        <f t="shared" si="101"/>
        <v>1630946</v>
      </c>
      <c r="BI163" s="48">
        <f t="shared" si="111"/>
        <v>32949697</v>
      </c>
      <c r="BJ163" s="51">
        <f t="shared" si="112"/>
        <v>43.59538480061709</v>
      </c>
      <c r="BK163" s="12"/>
      <c r="BL163" s="1">
        <f t="shared" si="113"/>
        <v>10446179</v>
      </c>
      <c r="BM163" s="53">
        <f t="shared" si="114"/>
        <v>19135077</v>
      </c>
      <c r="BN163" s="48">
        <f t="shared" si="102"/>
        <v>27816445</v>
      </c>
      <c r="BO163" s="48">
        <f t="shared" si="102"/>
        <v>3502306</v>
      </c>
      <c r="BP163" s="48">
        <f t="shared" si="102"/>
        <v>1630946</v>
      </c>
      <c r="BQ163" s="48">
        <f t="shared" si="115"/>
        <v>32949697</v>
      </c>
      <c r="BR163" s="12">
        <f t="shared" si="116"/>
        <v>19135077</v>
      </c>
      <c r="BS163" s="54">
        <f t="shared" si="117"/>
        <v>1.721952673616103</v>
      </c>
      <c r="BT163" s="12"/>
      <c r="BU163" s="48">
        <f t="shared" si="118"/>
        <v>19135077</v>
      </c>
      <c r="BV163" s="48">
        <f t="shared" si="119"/>
        <v>28601554</v>
      </c>
      <c r="BW163" s="54">
        <f t="shared" si="120"/>
        <v>1.4947185213835303</v>
      </c>
      <c r="BX163" s="12"/>
      <c r="BY163" s="52">
        <f t="shared" si="121"/>
        <v>755807</v>
      </c>
      <c r="BZ163" s="48">
        <f t="shared" si="122"/>
        <v>28601554</v>
      </c>
      <c r="CA163" s="55">
        <f t="shared" si="123"/>
        <v>37.842404211657211</v>
      </c>
      <c r="CB163" s="12"/>
      <c r="CC163" s="48">
        <f t="shared" si="124"/>
        <v>755807</v>
      </c>
      <c r="CD163" s="48">
        <f t="shared" si="125"/>
        <v>250188851</v>
      </c>
      <c r="CE163" s="55">
        <f t="shared" si="126"/>
        <v>331.02214057292406</v>
      </c>
      <c r="CF163" s="12"/>
      <c r="CG163" s="48">
        <f t="shared" si="127"/>
        <v>19135077</v>
      </c>
      <c r="CH163" s="48">
        <f t="shared" si="128"/>
        <v>10446179</v>
      </c>
      <c r="CI163" s="48">
        <f t="shared" si="129"/>
        <v>250188851</v>
      </c>
      <c r="CJ163" s="55">
        <f t="shared" si="130"/>
        <v>13.07488080659409</v>
      </c>
      <c r="CK163" s="46"/>
      <c r="CL163" s="48">
        <f t="shared" si="103"/>
        <v>19135077</v>
      </c>
      <c r="CM163" s="48">
        <f t="shared" si="103"/>
        <v>10446179</v>
      </c>
      <c r="CN163" s="48">
        <f t="shared" si="131"/>
        <v>250192454</v>
      </c>
      <c r="CO163" s="55">
        <f t="shared" si="132"/>
        <v>13.07506909953903</v>
      </c>
    </row>
    <row r="164" spans="1:93" x14ac:dyDescent="0.2">
      <c r="A164" s="30" t="s">
        <v>75</v>
      </c>
      <c r="B164" s="30">
        <v>1030</v>
      </c>
      <c r="C164" s="30">
        <v>2007</v>
      </c>
      <c r="D164" s="30" t="s">
        <v>76</v>
      </c>
      <c r="E164" s="30">
        <v>442971</v>
      </c>
      <c r="F164" s="30" t="s">
        <v>317</v>
      </c>
      <c r="G164" s="30">
        <v>52795730</v>
      </c>
      <c r="H164" s="30">
        <v>76758480</v>
      </c>
      <c r="I164" s="30">
        <v>10195642</v>
      </c>
      <c r="J164" s="30">
        <v>46647338</v>
      </c>
      <c r="K164" s="30">
        <v>222549</v>
      </c>
      <c r="L164" s="30">
        <v>-30978314</v>
      </c>
      <c r="M164" s="30">
        <v>-18242</v>
      </c>
      <c r="N164" s="30">
        <v>0</v>
      </c>
      <c r="O164" s="30">
        <v>0</v>
      </c>
      <c r="P164" s="30">
        <v>98324</v>
      </c>
      <c r="Q164" s="30">
        <v>0</v>
      </c>
      <c r="R164" s="30">
        <v>0</v>
      </c>
      <c r="S164" s="30">
        <v>0</v>
      </c>
      <c r="T164" s="30">
        <v>745633727</v>
      </c>
      <c r="U164" s="30">
        <v>109344</v>
      </c>
      <c r="V164" s="30">
        <v>45780166</v>
      </c>
      <c r="W164" s="30">
        <v>10275724</v>
      </c>
      <c r="X164" s="30">
        <v>56055890</v>
      </c>
      <c r="Y164" s="30">
        <v>117277340</v>
      </c>
      <c r="Z164" s="30">
        <v>1809830</v>
      </c>
      <c r="AA164" s="30">
        <v>119087170</v>
      </c>
      <c r="AB164" s="30">
        <v>111502257</v>
      </c>
      <c r="AC164" s="30">
        <v>13411964</v>
      </c>
      <c r="AD164" s="30">
        <v>39383766</v>
      </c>
      <c r="AE164" s="30">
        <v>32441214</v>
      </c>
      <c r="AF164" s="30">
        <v>3274767</v>
      </c>
      <c r="AG164" s="30">
        <v>1592746</v>
      </c>
      <c r="AH164" s="30">
        <v>50045416</v>
      </c>
      <c r="AI164" s="30">
        <v>2144014</v>
      </c>
      <c r="AJ164" s="30">
        <v>52189430</v>
      </c>
      <c r="AK164" s="30">
        <v>1092070</v>
      </c>
      <c r="AL164" s="30">
        <v>7650920</v>
      </c>
      <c r="AM164" s="30">
        <v>22522602</v>
      </c>
      <c r="AN164" s="30">
        <v>5669613</v>
      </c>
      <c r="AO164" s="30">
        <v>4936003</v>
      </c>
      <c r="AP164" s="30">
        <v>8944063</v>
      </c>
      <c r="AQ164" s="30">
        <v>758319</v>
      </c>
      <c r="AR164" s="30">
        <v>670797</v>
      </c>
      <c r="AS164" s="30">
        <v>84979</v>
      </c>
      <c r="AT164" s="30">
        <v>2252</v>
      </c>
      <c r="AU164" s="30" t="s">
        <v>316</v>
      </c>
      <c r="AW164" s="48">
        <f t="shared" si="104"/>
        <v>19549679</v>
      </c>
      <c r="AX164" s="49">
        <f t="shared" si="105"/>
        <v>7584913</v>
      </c>
      <c r="AY164" s="50">
        <f t="shared" si="106"/>
        <v>0.38798145995133732</v>
      </c>
      <c r="AZ164" s="12"/>
      <c r="BA164" s="48">
        <f t="shared" si="107"/>
        <v>758319</v>
      </c>
      <c r="BB164" s="48">
        <f t="shared" si="108"/>
        <v>7584913</v>
      </c>
      <c r="BC164" s="51">
        <f t="shared" si="109"/>
        <v>10.002272130857857</v>
      </c>
      <c r="BD164" s="12"/>
      <c r="BE164" s="52">
        <f t="shared" si="110"/>
        <v>758319</v>
      </c>
      <c r="BF164" s="48">
        <f t="shared" si="101"/>
        <v>32441214</v>
      </c>
      <c r="BG164" s="48">
        <f t="shared" si="101"/>
        <v>3274767</v>
      </c>
      <c r="BH164" s="48">
        <f t="shared" si="101"/>
        <v>1592746</v>
      </c>
      <c r="BI164" s="48">
        <f t="shared" si="111"/>
        <v>37308727</v>
      </c>
      <c r="BJ164" s="51">
        <f t="shared" si="112"/>
        <v>49.19925123859484</v>
      </c>
      <c r="BK164" s="12"/>
      <c r="BL164" s="1">
        <f t="shared" si="113"/>
        <v>10605616</v>
      </c>
      <c r="BM164" s="53">
        <f t="shared" si="114"/>
        <v>19549679</v>
      </c>
      <c r="BN164" s="48">
        <f t="shared" si="102"/>
        <v>32441214</v>
      </c>
      <c r="BO164" s="48">
        <f t="shared" si="102"/>
        <v>3274767</v>
      </c>
      <c r="BP164" s="48">
        <f t="shared" si="102"/>
        <v>1592746</v>
      </c>
      <c r="BQ164" s="48">
        <f t="shared" si="115"/>
        <v>37308727</v>
      </c>
      <c r="BR164" s="12">
        <f t="shared" si="116"/>
        <v>19549679</v>
      </c>
      <c r="BS164" s="54">
        <f t="shared" si="117"/>
        <v>1.9084061175633626</v>
      </c>
      <c r="BT164" s="12"/>
      <c r="BU164" s="48">
        <f t="shared" si="118"/>
        <v>19549679</v>
      </c>
      <c r="BV164" s="48">
        <f t="shared" si="119"/>
        <v>43446440</v>
      </c>
      <c r="BW164" s="54">
        <f t="shared" si="120"/>
        <v>2.2223607865888746</v>
      </c>
      <c r="BX164" s="12"/>
      <c r="BY164" s="52">
        <f t="shared" si="121"/>
        <v>758319</v>
      </c>
      <c r="BZ164" s="48">
        <f t="shared" si="122"/>
        <v>43446440</v>
      </c>
      <c r="CA164" s="55">
        <f t="shared" si="123"/>
        <v>57.293091693601241</v>
      </c>
      <c r="CB164" s="12"/>
      <c r="CC164" s="48">
        <f t="shared" si="124"/>
        <v>758319</v>
      </c>
      <c r="CD164" s="48">
        <f t="shared" si="125"/>
        <v>252638067</v>
      </c>
      <c r="CE164" s="55">
        <f t="shared" si="126"/>
        <v>333.15539634375506</v>
      </c>
      <c r="CF164" s="12"/>
      <c r="CG164" s="48">
        <f t="shared" si="127"/>
        <v>19549679</v>
      </c>
      <c r="CH164" s="48">
        <f t="shared" si="128"/>
        <v>10605616</v>
      </c>
      <c r="CI164" s="48">
        <f t="shared" si="129"/>
        <v>252638067</v>
      </c>
      <c r="CJ164" s="55">
        <f t="shared" si="130"/>
        <v>12.922875460001158</v>
      </c>
      <c r="CK164" s="46"/>
      <c r="CL164" s="48">
        <f t="shared" si="103"/>
        <v>19549679</v>
      </c>
      <c r="CM164" s="48">
        <f t="shared" si="103"/>
        <v>10605616</v>
      </c>
      <c r="CN164" s="48">
        <f t="shared" si="131"/>
        <v>261824070</v>
      </c>
      <c r="CO164" s="55">
        <f t="shared" si="132"/>
        <v>13.392755451381069</v>
      </c>
    </row>
    <row r="165" spans="1:93" x14ac:dyDescent="0.2">
      <c r="A165" s="30" t="s">
        <v>75</v>
      </c>
      <c r="B165" s="30">
        <v>1030</v>
      </c>
      <c r="C165" s="30">
        <v>2006</v>
      </c>
      <c r="D165" s="30" t="s">
        <v>76</v>
      </c>
      <c r="E165" s="30">
        <v>442971</v>
      </c>
      <c r="F165" s="30" t="s">
        <v>317</v>
      </c>
      <c r="G165" s="30">
        <v>51339538</v>
      </c>
      <c r="H165" s="30">
        <v>95136435</v>
      </c>
      <c r="I165" s="30">
        <v>12403793</v>
      </c>
      <c r="J165" s="30">
        <v>57552194</v>
      </c>
      <c r="K165" s="30">
        <v>213390</v>
      </c>
      <c r="L165" s="30">
        <v>-31924457</v>
      </c>
      <c r="M165" s="30">
        <v>-314336</v>
      </c>
      <c r="N165" s="30">
        <v>0</v>
      </c>
      <c r="O165" s="30">
        <v>0</v>
      </c>
      <c r="P165" s="30">
        <v>0</v>
      </c>
      <c r="Q165" s="30">
        <v>0</v>
      </c>
      <c r="R165" s="30">
        <v>0</v>
      </c>
      <c r="S165" s="30">
        <v>0</v>
      </c>
      <c r="T165" s="30">
        <v>698203977</v>
      </c>
      <c r="U165" s="30">
        <v>0</v>
      </c>
      <c r="V165" s="30">
        <v>63211978</v>
      </c>
      <c r="W165" s="30">
        <v>12089457</v>
      </c>
      <c r="X165" s="30">
        <v>75301435</v>
      </c>
      <c r="Y165" s="30">
        <v>89530659</v>
      </c>
      <c r="Z165" s="30">
        <v>1299415</v>
      </c>
      <c r="AA165" s="30">
        <v>90830074</v>
      </c>
      <c r="AB165" s="30">
        <v>85059529</v>
      </c>
      <c r="AC165" s="30">
        <v>12585280</v>
      </c>
      <c r="AD165" s="30">
        <v>38754258</v>
      </c>
      <c r="AE165" s="30">
        <v>29113572</v>
      </c>
      <c r="AF165" s="30">
        <v>2989648</v>
      </c>
      <c r="AG165" s="30">
        <v>1914644</v>
      </c>
      <c r="AH165" s="30">
        <v>52251484</v>
      </c>
      <c r="AI165" s="30">
        <v>1775740</v>
      </c>
      <c r="AJ165" s="30">
        <v>54027224</v>
      </c>
      <c r="AK165" s="30">
        <v>707953</v>
      </c>
      <c r="AL165" s="30">
        <v>6601302</v>
      </c>
      <c r="AM165" s="30">
        <v>22868333</v>
      </c>
      <c r="AN165" s="30">
        <v>5441521</v>
      </c>
      <c r="AO165" s="30">
        <v>4784096</v>
      </c>
      <c r="AP165" s="30">
        <v>8898086</v>
      </c>
      <c r="AQ165" s="30">
        <v>761997</v>
      </c>
      <c r="AR165" s="30">
        <v>674463</v>
      </c>
      <c r="AS165" s="30">
        <v>84952</v>
      </c>
      <c r="AT165" s="30">
        <v>2284</v>
      </c>
      <c r="AU165" s="30" t="s">
        <v>316</v>
      </c>
      <c r="AW165" s="48">
        <f t="shared" si="104"/>
        <v>19123703</v>
      </c>
      <c r="AX165" s="49">
        <f t="shared" si="105"/>
        <v>5770545</v>
      </c>
      <c r="AY165" s="50">
        <f t="shared" si="106"/>
        <v>0.30174830680020498</v>
      </c>
      <c r="AZ165" s="12"/>
      <c r="BA165" s="48">
        <f t="shared" si="107"/>
        <v>761997</v>
      </c>
      <c r="BB165" s="48">
        <f t="shared" si="108"/>
        <v>5770545</v>
      </c>
      <c r="BC165" s="51">
        <f t="shared" si="109"/>
        <v>7.5729235154469112</v>
      </c>
      <c r="BD165" s="12"/>
      <c r="BE165" s="52">
        <f t="shared" si="110"/>
        <v>761997</v>
      </c>
      <c r="BF165" s="48">
        <f t="shared" si="101"/>
        <v>29113572</v>
      </c>
      <c r="BG165" s="48">
        <f t="shared" si="101"/>
        <v>2989648</v>
      </c>
      <c r="BH165" s="48">
        <f t="shared" si="101"/>
        <v>1914644</v>
      </c>
      <c r="BI165" s="48">
        <f t="shared" si="111"/>
        <v>34017864</v>
      </c>
      <c r="BJ165" s="51">
        <f t="shared" si="112"/>
        <v>44.643041901739771</v>
      </c>
      <c r="BK165" s="12"/>
      <c r="BL165" s="1">
        <f t="shared" si="113"/>
        <v>10225617</v>
      </c>
      <c r="BM165" s="53">
        <f t="shared" si="114"/>
        <v>19123703</v>
      </c>
      <c r="BN165" s="48">
        <f t="shared" si="102"/>
        <v>29113572</v>
      </c>
      <c r="BO165" s="48">
        <f t="shared" si="102"/>
        <v>2989648</v>
      </c>
      <c r="BP165" s="48">
        <f t="shared" si="102"/>
        <v>1914644</v>
      </c>
      <c r="BQ165" s="48">
        <f t="shared" si="115"/>
        <v>34017864</v>
      </c>
      <c r="BR165" s="12">
        <f t="shared" si="116"/>
        <v>19123703</v>
      </c>
      <c r="BS165" s="54">
        <f t="shared" si="117"/>
        <v>1.7788324782078031</v>
      </c>
      <c r="BT165" s="12"/>
      <c r="BU165" s="48">
        <f t="shared" si="118"/>
        <v>19123703</v>
      </c>
      <c r="BV165" s="48">
        <f t="shared" si="119"/>
        <v>46717969</v>
      </c>
      <c r="BW165" s="54">
        <f t="shared" si="120"/>
        <v>2.4429352934418613</v>
      </c>
      <c r="BX165" s="12"/>
      <c r="BY165" s="52">
        <f t="shared" si="121"/>
        <v>761997</v>
      </c>
      <c r="BZ165" s="48">
        <f t="shared" si="122"/>
        <v>46717969</v>
      </c>
      <c r="CA165" s="55">
        <f t="shared" si="123"/>
        <v>61.309911981280763</v>
      </c>
      <c r="CB165" s="12"/>
      <c r="CC165" s="48">
        <f t="shared" si="124"/>
        <v>761997</v>
      </c>
      <c r="CD165" s="48">
        <f t="shared" si="125"/>
        <v>222905445</v>
      </c>
      <c r="CE165" s="55">
        <f t="shared" si="126"/>
        <v>292.52798239363148</v>
      </c>
      <c r="CF165" s="12"/>
      <c r="CG165" s="48">
        <f t="shared" si="127"/>
        <v>19123703</v>
      </c>
      <c r="CH165" s="48">
        <f t="shared" si="128"/>
        <v>10225617</v>
      </c>
      <c r="CI165" s="48">
        <f t="shared" si="129"/>
        <v>222905445</v>
      </c>
      <c r="CJ165" s="55">
        <f t="shared" si="130"/>
        <v>11.655977139992187</v>
      </c>
      <c r="CK165" s="46"/>
      <c r="CL165" s="48">
        <f t="shared" si="103"/>
        <v>19123703</v>
      </c>
      <c r="CM165" s="48">
        <f t="shared" si="103"/>
        <v>10225617</v>
      </c>
      <c r="CN165" s="48">
        <f t="shared" si="131"/>
        <v>240441296</v>
      </c>
      <c r="CO165" s="55">
        <f t="shared" si="132"/>
        <v>12.572946567931954</v>
      </c>
    </row>
    <row r="166" spans="1:93" x14ac:dyDescent="0.2">
      <c r="A166" s="30" t="s">
        <v>75</v>
      </c>
      <c r="B166" s="30">
        <v>1030</v>
      </c>
      <c r="C166" s="30">
        <v>2005</v>
      </c>
      <c r="D166" s="30" t="s">
        <v>76</v>
      </c>
      <c r="E166" s="30">
        <v>442971</v>
      </c>
      <c r="F166" s="30" t="s">
        <v>317</v>
      </c>
      <c r="G166" s="30">
        <v>51431396</v>
      </c>
      <c r="H166" s="30">
        <v>96629444</v>
      </c>
      <c r="I166" s="30">
        <v>8452388</v>
      </c>
      <c r="J166" s="30">
        <v>60288997</v>
      </c>
      <c r="K166" s="30">
        <v>33360591</v>
      </c>
      <c r="L166" s="30">
        <v>80791721</v>
      </c>
      <c r="M166" s="30">
        <v>71531093</v>
      </c>
      <c r="N166" s="30">
        <v>0</v>
      </c>
      <c r="O166" s="30">
        <v>0</v>
      </c>
      <c r="P166" s="30">
        <v>40787</v>
      </c>
      <c r="Q166" s="30">
        <v>0</v>
      </c>
      <c r="R166" s="30">
        <v>0</v>
      </c>
      <c r="S166" s="30">
        <v>0</v>
      </c>
      <c r="T166" s="30">
        <v>557593492</v>
      </c>
      <c r="U166" s="30">
        <v>0</v>
      </c>
      <c r="V166" s="30">
        <v>177421165</v>
      </c>
      <c r="W166" s="30">
        <v>80024268</v>
      </c>
      <c r="X166" s="30">
        <v>257445433</v>
      </c>
      <c r="Y166" s="30">
        <v>86597559</v>
      </c>
      <c r="Z166" s="30">
        <v>2202654</v>
      </c>
      <c r="AA166" s="30">
        <v>88800213</v>
      </c>
      <c r="AB166" s="30">
        <v>85198982</v>
      </c>
      <c r="AC166" s="30">
        <v>10984944</v>
      </c>
      <c r="AD166" s="30">
        <v>40446452</v>
      </c>
      <c r="AE166" s="30">
        <v>25828119</v>
      </c>
      <c r="AF166" s="30">
        <v>4127843</v>
      </c>
      <c r="AG166" s="30">
        <v>1724882</v>
      </c>
      <c r="AH166" s="30">
        <v>99356017</v>
      </c>
      <c r="AI166" s="30">
        <v>427789</v>
      </c>
      <c r="AJ166" s="30">
        <v>99783806</v>
      </c>
      <c r="AK166" s="30">
        <v>551522</v>
      </c>
      <c r="AL166" s="30">
        <v>15685439</v>
      </c>
      <c r="AM166" s="30">
        <v>35271239</v>
      </c>
      <c r="AN166" s="30">
        <v>5699505</v>
      </c>
      <c r="AO166" s="30">
        <v>4998359</v>
      </c>
      <c r="AP166" s="30">
        <v>9040803</v>
      </c>
      <c r="AQ166" s="30">
        <v>761559</v>
      </c>
      <c r="AR166" s="30">
        <v>674151</v>
      </c>
      <c r="AS166" s="30">
        <v>84773</v>
      </c>
      <c r="AT166" s="30">
        <v>2310</v>
      </c>
      <c r="AU166" s="30" t="s">
        <v>316</v>
      </c>
      <c r="AW166" s="48">
        <f t="shared" si="104"/>
        <v>19738667</v>
      </c>
      <c r="AX166" s="49">
        <f t="shared" si="105"/>
        <v>3601231</v>
      </c>
      <c r="AY166" s="50">
        <f t="shared" si="106"/>
        <v>0.18244550151233616</v>
      </c>
      <c r="AZ166" s="12"/>
      <c r="BA166" s="48">
        <f t="shared" si="107"/>
        <v>761559</v>
      </c>
      <c r="BB166" s="48">
        <f t="shared" si="108"/>
        <v>3601231</v>
      </c>
      <c r="BC166" s="51">
        <f t="shared" si="109"/>
        <v>4.7287616586502166</v>
      </c>
      <c r="BD166" s="12"/>
      <c r="BE166" s="52">
        <f t="shared" si="110"/>
        <v>761559</v>
      </c>
      <c r="BF166" s="48">
        <f t="shared" si="101"/>
        <v>25828119</v>
      </c>
      <c r="BG166" s="48">
        <f t="shared" si="101"/>
        <v>4127843</v>
      </c>
      <c r="BH166" s="48">
        <f t="shared" si="101"/>
        <v>1724882</v>
      </c>
      <c r="BI166" s="48">
        <f t="shared" si="111"/>
        <v>31680844</v>
      </c>
      <c r="BJ166" s="51">
        <f t="shared" si="112"/>
        <v>41.599986343802648</v>
      </c>
      <c r="BK166" s="12"/>
      <c r="BL166" s="1">
        <f t="shared" si="113"/>
        <v>10697864</v>
      </c>
      <c r="BM166" s="53">
        <f t="shared" si="114"/>
        <v>19738667</v>
      </c>
      <c r="BN166" s="48">
        <f t="shared" si="102"/>
        <v>25828119</v>
      </c>
      <c r="BO166" s="48">
        <f t="shared" si="102"/>
        <v>4127843</v>
      </c>
      <c r="BP166" s="48">
        <f t="shared" si="102"/>
        <v>1724882</v>
      </c>
      <c r="BQ166" s="48">
        <f t="shared" si="115"/>
        <v>31680844</v>
      </c>
      <c r="BR166" s="12">
        <f t="shared" si="116"/>
        <v>19738667</v>
      </c>
      <c r="BS166" s="54">
        <f t="shared" si="117"/>
        <v>1.6050143608988388</v>
      </c>
      <c r="BT166" s="12"/>
      <c r="BU166" s="48">
        <f t="shared" si="118"/>
        <v>19738667</v>
      </c>
      <c r="BV166" s="48">
        <f t="shared" si="119"/>
        <v>83546845</v>
      </c>
      <c r="BW166" s="54">
        <f t="shared" si="120"/>
        <v>4.2326487903159826</v>
      </c>
      <c r="BX166" s="12"/>
      <c r="BY166" s="52">
        <f t="shared" si="121"/>
        <v>761559</v>
      </c>
      <c r="BZ166" s="48">
        <f t="shared" si="122"/>
        <v>83546845</v>
      </c>
      <c r="CA166" s="55">
        <f t="shared" si="123"/>
        <v>109.70501957169438</v>
      </c>
      <c r="CB166" s="12"/>
      <c r="CC166" s="48">
        <f t="shared" si="124"/>
        <v>761559</v>
      </c>
      <c r="CD166" s="48">
        <f t="shared" si="125"/>
        <v>255459298</v>
      </c>
      <c r="CE166" s="55">
        <f t="shared" si="126"/>
        <v>335.44255665023985</v>
      </c>
      <c r="CF166" s="12"/>
      <c r="CG166" s="48">
        <f t="shared" si="127"/>
        <v>19738667</v>
      </c>
      <c r="CH166" s="48">
        <f t="shared" si="128"/>
        <v>10697864</v>
      </c>
      <c r="CI166" s="48">
        <f t="shared" si="129"/>
        <v>255459298</v>
      </c>
      <c r="CJ166" s="55">
        <f t="shared" si="130"/>
        <v>12.942074457206255</v>
      </c>
      <c r="CK166" s="46"/>
      <c r="CL166" s="48">
        <f t="shared" si="103"/>
        <v>19738667</v>
      </c>
      <c r="CM166" s="48">
        <f t="shared" si="103"/>
        <v>10697864</v>
      </c>
      <c r="CN166" s="48">
        <f t="shared" si="131"/>
        <v>419255143</v>
      </c>
      <c r="CO166" s="55">
        <f t="shared" si="132"/>
        <v>21.240296672515932</v>
      </c>
    </row>
    <row r="167" spans="1:93" x14ac:dyDescent="0.2">
      <c r="A167" s="30" t="s">
        <v>223</v>
      </c>
      <c r="B167" s="30">
        <v>1031</v>
      </c>
      <c r="C167" s="30">
        <v>2010</v>
      </c>
      <c r="D167" s="30" t="s">
        <v>60</v>
      </c>
      <c r="E167" s="30">
        <v>442978</v>
      </c>
      <c r="F167" s="30" t="s">
        <v>317</v>
      </c>
      <c r="G167" s="30">
        <v>82865557</v>
      </c>
      <c r="H167" s="30">
        <v>439527097</v>
      </c>
      <c r="I167" s="30">
        <v>59752892</v>
      </c>
      <c r="J167" s="30">
        <v>367086593</v>
      </c>
      <c r="K167" s="30">
        <v>0</v>
      </c>
      <c r="L167" s="30">
        <v>0</v>
      </c>
      <c r="M167" s="30">
        <v>0</v>
      </c>
      <c r="N167" s="30">
        <v>0</v>
      </c>
      <c r="O167" s="30">
        <v>0</v>
      </c>
      <c r="P167" s="30">
        <v>0</v>
      </c>
      <c r="Q167" s="30">
        <v>2928243</v>
      </c>
      <c r="R167" s="30">
        <v>3993870</v>
      </c>
      <c r="S167" s="30">
        <v>996419</v>
      </c>
      <c r="T167" s="30">
        <v>599888061</v>
      </c>
      <c r="U167" s="30">
        <v>9086718</v>
      </c>
      <c r="V167" s="30">
        <v>443520967</v>
      </c>
      <c r="W167" s="30">
        <v>60749311</v>
      </c>
      <c r="X167" s="30">
        <v>504270278</v>
      </c>
      <c r="Y167" s="30">
        <v>61886986</v>
      </c>
      <c r="Z167" s="30">
        <v>5086275</v>
      </c>
      <c r="AA167" s="30">
        <v>66973261</v>
      </c>
      <c r="AB167" s="30">
        <v>50412116</v>
      </c>
      <c r="AC167" s="30">
        <v>44253283</v>
      </c>
      <c r="AD167" s="30">
        <v>38612274</v>
      </c>
      <c r="AE167" s="30">
        <v>62767124</v>
      </c>
      <c r="AF167" s="30">
        <v>29746207</v>
      </c>
      <c r="AG167" s="30">
        <v>203950</v>
      </c>
      <c r="AH167" s="30">
        <v>68808637</v>
      </c>
      <c r="AI167" s="30">
        <v>3940842</v>
      </c>
      <c r="AJ167" s="30">
        <v>72749479</v>
      </c>
      <c r="AK167" s="30">
        <v>3538231</v>
      </c>
      <c r="AL167" s="30">
        <v>17838776</v>
      </c>
      <c r="AM167" s="30">
        <v>27632989</v>
      </c>
      <c r="AN167" s="30">
        <v>7804465</v>
      </c>
      <c r="AO167" s="30">
        <v>8709367</v>
      </c>
      <c r="AP167" s="30">
        <v>4666295</v>
      </c>
      <c r="AQ167" s="30">
        <v>749275</v>
      </c>
      <c r="AR167" s="30">
        <v>667001</v>
      </c>
      <c r="AS167" s="30">
        <v>78647</v>
      </c>
      <c r="AT167" s="30">
        <v>3320</v>
      </c>
      <c r="AU167" s="30" t="s">
        <v>316</v>
      </c>
      <c r="AW167" s="48">
        <f t="shared" si="104"/>
        <v>21180127</v>
      </c>
      <c r="AX167" s="49">
        <f t="shared" si="105"/>
        <v>16561145</v>
      </c>
      <c r="AY167" s="50">
        <f t="shared" si="106"/>
        <v>0.78191906025870384</v>
      </c>
      <c r="AZ167" s="12"/>
      <c r="BA167" s="48">
        <f t="shared" si="107"/>
        <v>749275</v>
      </c>
      <c r="BB167" s="48">
        <f t="shared" si="108"/>
        <v>16561145</v>
      </c>
      <c r="BC167" s="51">
        <f t="shared" si="109"/>
        <v>22.102892796369826</v>
      </c>
      <c r="BD167" s="12"/>
      <c r="BE167" s="52">
        <f t="shared" si="110"/>
        <v>749275</v>
      </c>
      <c r="BF167" s="48">
        <f t="shared" si="101"/>
        <v>62767124</v>
      </c>
      <c r="BG167" s="48">
        <f t="shared" si="101"/>
        <v>29746207</v>
      </c>
      <c r="BH167" s="48">
        <f t="shared" si="101"/>
        <v>203950</v>
      </c>
      <c r="BI167" s="48">
        <f t="shared" si="111"/>
        <v>92717281</v>
      </c>
      <c r="BJ167" s="51">
        <f t="shared" si="112"/>
        <v>123.74265923726269</v>
      </c>
      <c r="BK167" s="12"/>
      <c r="BL167" s="1">
        <f t="shared" si="113"/>
        <v>16513832</v>
      </c>
      <c r="BM167" s="53">
        <f t="shared" si="114"/>
        <v>21180127</v>
      </c>
      <c r="BN167" s="48">
        <f t="shared" si="102"/>
        <v>62767124</v>
      </c>
      <c r="BO167" s="48">
        <f t="shared" si="102"/>
        <v>29746207</v>
      </c>
      <c r="BP167" s="48">
        <f t="shared" si="102"/>
        <v>203950</v>
      </c>
      <c r="BQ167" s="48">
        <f t="shared" si="115"/>
        <v>92717281</v>
      </c>
      <c r="BR167" s="12">
        <f t="shared" si="116"/>
        <v>21180127</v>
      </c>
      <c r="BS167" s="54">
        <f t="shared" si="117"/>
        <v>4.3775602006541323</v>
      </c>
      <c r="BT167" s="12"/>
      <c r="BU167" s="48">
        <f t="shared" si="118"/>
        <v>21180127</v>
      </c>
      <c r="BV167" s="48">
        <f t="shared" si="119"/>
        <v>51372472</v>
      </c>
      <c r="BW167" s="54">
        <f t="shared" si="120"/>
        <v>2.4255034920234424</v>
      </c>
      <c r="BX167" s="12"/>
      <c r="BY167" s="52">
        <f t="shared" si="121"/>
        <v>749275</v>
      </c>
      <c r="BZ167" s="48">
        <f t="shared" si="122"/>
        <v>51372472</v>
      </c>
      <c r="CA167" s="55">
        <f t="shared" si="123"/>
        <v>68.562906809916257</v>
      </c>
      <c r="CB167" s="12"/>
      <c r="CC167" s="48">
        <f t="shared" si="124"/>
        <v>749275</v>
      </c>
      <c r="CD167" s="48">
        <f t="shared" si="125"/>
        <v>293928571</v>
      </c>
      <c r="CE167" s="55">
        <f t="shared" si="126"/>
        <v>392.28396917019785</v>
      </c>
      <c r="CF167" s="12"/>
      <c r="CG167" s="48">
        <f t="shared" si="127"/>
        <v>21180127</v>
      </c>
      <c r="CH167" s="48">
        <f t="shared" si="128"/>
        <v>16513832</v>
      </c>
      <c r="CI167" s="48">
        <f t="shared" si="129"/>
        <v>293928571</v>
      </c>
      <c r="CJ167" s="55">
        <f t="shared" si="130"/>
        <v>13.877564143028982</v>
      </c>
      <c r="CK167" s="46"/>
      <c r="CL167" s="48">
        <f t="shared" si="103"/>
        <v>21180127</v>
      </c>
      <c r="CM167" s="48">
        <f t="shared" si="103"/>
        <v>16513832</v>
      </c>
      <c r="CN167" s="48">
        <f t="shared" si="131"/>
        <v>428184013</v>
      </c>
      <c r="CO167" s="55">
        <f t="shared" si="132"/>
        <v>20.216309987187518</v>
      </c>
    </row>
    <row r="168" spans="1:93" x14ac:dyDescent="0.2">
      <c r="A168" s="30" t="s">
        <v>223</v>
      </c>
      <c r="B168" s="30">
        <v>1031</v>
      </c>
      <c r="C168" s="30">
        <v>2009</v>
      </c>
      <c r="D168" s="30" t="s">
        <v>60</v>
      </c>
      <c r="E168" s="30">
        <v>442978</v>
      </c>
      <c r="F168" s="30" t="s">
        <v>317</v>
      </c>
      <c r="G168" s="30">
        <v>72280291</v>
      </c>
      <c r="H168" s="30">
        <v>339529801</v>
      </c>
      <c r="I168" s="30">
        <v>70898363</v>
      </c>
      <c r="J168" s="30">
        <v>268128076</v>
      </c>
      <c r="K168" s="30">
        <v>0</v>
      </c>
      <c r="L168" s="30">
        <v>0</v>
      </c>
      <c r="M168" s="30">
        <v>0</v>
      </c>
      <c r="N168" s="30">
        <v>0</v>
      </c>
      <c r="O168" s="30">
        <v>0</v>
      </c>
      <c r="P168" s="30">
        <v>0</v>
      </c>
      <c r="Q168" s="30">
        <v>1120722</v>
      </c>
      <c r="R168" s="30">
        <v>2098348</v>
      </c>
      <c r="S168" s="30">
        <v>923515</v>
      </c>
      <c r="T168" s="30">
        <v>542403566</v>
      </c>
      <c r="U168" s="30">
        <v>7633702</v>
      </c>
      <c r="V168" s="30">
        <v>341628149</v>
      </c>
      <c r="W168" s="30">
        <v>71821878</v>
      </c>
      <c r="X168" s="30">
        <v>413450027</v>
      </c>
      <c r="Y168" s="30">
        <v>61265554</v>
      </c>
      <c r="Z168" s="30">
        <v>6315720</v>
      </c>
      <c r="AA168" s="30">
        <v>67581274</v>
      </c>
      <c r="AB168" s="30">
        <v>53542955</v>
      </c>
      <c r="AC168" s="30">
        <v>28702451</v>
      </c>
      <c r="AD168" s="30">
        <v>43577840</v>
      </c>
      <c r="AE168" s="30">
        <v>50899289</v>
      </c>
      <c r="AF168" s="30">
        <v>2513897</v>
      </c>
      <c r="AG168" s="30">
        <v>10085</v>
      </c>
      <c r="AH168" s="30">
        <v>64738685</v>
      </c>
      <c r="AI168" s="30">
        <v>4725579</v>
      </c>
      <c r="AJ168" s="30">
        <v>69464264</v>
      </c>
      <c r="AK168" s="30">
        <v>3732154</v>
      </c>
      <c r="AL168" s="30">
        <v>21317346</v>
      </c>
      <c r="AM168" s="30">
        <v>26535589</v>
      </c>
      <c r="AN168" s="30">
        <v>7303192</v>
      </c>
      <c r="AO168" s="30">
        <v>8532204</v>
      </c>
      <c r="AP168" s="30">
        <v>4783906</v>
      </c>
      <c r="AQ168" s="30">
        <v>749192</v>
      </c>
      <c r="AR168" s="30">
        <v>667018</v>
      </c>
      <c r="AS168" s="30">
        <v>78482</v>
      </c>
      <c r="AT168" s="30">
        <v>3384</v>
      </c>
      <c r="AU168" s="30" t="s">
        <v>316</v>
      </c>
      <c r="AW168" s="48">
        <f t="shared" si="104"/>
        <v>20619302</v>
      </c>
      <c r="AX168" s="49">
        <f t="shared" si="105"/>
        <v>14038319</v>
      </c>
      <c r="AY168" s="50">
        <f t="shared" si="106"/>
        <v>0.68083386139841207</v>
      </c>
      <c r="AZ168" s="12"/>
      <c r="BA168" s="48">
        <f t="shared" si="107"/>
        <v>749192</v>
      </c>
      <c r="BB168" s="48">
        <f t="shared" si="108"/>
        <v>14038319</v>
      </c>
      <c r="BC168" s="51">
        <f t="shared" si="109"/>
        <v>18.737945680146076</v>
      </c>
      <c r="BD168" s="12"/>
      <c r="BE168" s="52">
        <f t="shared" si="110"/>
        <v>749192</v>
      </c>
      <c r="BF168" s="48">
        <f t="shared" si="101"/>
        <v>50899289</v>
      </c>
      <c r="BG168" s="48">
        <f t="shared" si="101"/>
        <v>2513897</v>
      </c>
      <c r="BH168" s="48">
        <f t="shared" si="101"/>
        <v>10085</v>
      </c>
      <c r="BI168" s="48">
        <f t="shared" si="111"/>
        <v>53423271</v>
      </c>
      <c r="BJ168" s="51">
        <f t="shared" si="112"/>
        <v>71.30785032408248</v>
      </c>
      <c r="BK168" s="12"/>
      <c r="BL168" s="1">
        <f t="shared" si="113"/>
        <v>15835396</v>
      </c>
      <c r="BM168" s="53">
        <f t="shared" si="114"/>
        <v>20619302</v>
      </c>
      <c r="BN168" s="48">
        <f t="shared" si="102"/>
        <v>50899289</v>
      </c>
      <c r="BO168" s="48">
        <f t="shared" si="102"/>
        <v>2513897</v>
      </c>
      <c r="BP168" s="48">
        <f t="shared" si="102"/>
        <v>10085</v>
      </c>
      <c r="BQ168" s="48">
        <f t="shared" si="115"/>
        <v>53423271</v>
      </c>
      <c r="BR168" s="12">
        <f t="shared" si="116"/>
        <v>20619302</v>
      </c>
      <c r="BS168" s="54">
        <f t="shared" si="117"/>
        <v>2.5909349889729536</v>
      </c>
      <c r="BT168" s="12"/>
      <c r="BU168" s="48">
        <f t="shared" si="118"/>
        <v>20619302</v>
      </c>
      <c r="BV168" s="48">
        <f t="shared" si="119"/>
        <v>44414764</v>
      </c>
      <c r="BW168" s="54">
        <f t="shared" si="120"/>
        <v>2.1540381919814746</v>
      </c>
      <c r="BX168" s="12"/>
      <c r="BY168" s="52">
        <f t="shared" si="121"/>
        <v>749192</v>
      </c>
      <c r="BZ168" s="48">
        <f t="shared" si="122"/>
        <v>44414764</v>
      </c>
      <c r="CA168" s="55">
        <f t="shared" si="123"/>
        <v>59.283553481617531</v>
      </c>
      <c r="CB168" s="12"/>
      <c r="CC168" s="48">
        <f t="shared" si="124"/>
        <v>749192</v>
      </c>
      <c r="CD168" s="48">
        <f t="shared" si="125"/>
        <v>237699600</v>
      </c>
      <c r="CE168" s="55">
        <f t="shared" si="126"/>
        <v>317.27461051372677</v>
      </c>
      <c r="CF168" s="12"/>
      <c r="CG168" s="48">
        <f t="shared" si="127"/>
        <v>20619302</v>
      </c>
      <c r="CH168" s="48">
        <f t="shared" si="128"/>
        <v>15835396</v>
      </c>
      <c r="CI168" s="48">
        <f t="shared" si="129"/>
        <v>237699600</v>
      </c>
      <c r="CJ168" s="55">
        <f t="shared" si="130"/>
        <v>11.528013896881669</v>
      </c>
      <c r="CK168" s="46"/>
      <c r="CL168" s="48">
        <f t="shared" si="103"/>
        <v>20619302</v>
      </c>
      <c r="CM168" s="48">
        <f t="shared" si="103"/>
        <v>15835396</v>
      </c>
      <c r="CN168" s="48">
        <f t="shared" si="131"/>
        <v>381900829</v>
      </c>
      <c r="CO168" s="55">
        <f t="shared" si="132"/>
        <v>18.521520709090929</v>
      </c>
    </row>
    <row r="169" spans="1:93" x14ac:dyDescent="0.2">
      <c r="A169" s="30" t="s">
        <v>223</v>
      </c>
      <c r="B169" s="30">
        <v>1031</v>
      </c>
      <c r="C169" s="30">
        <v>2008</v>
      </c>
      <c r="D169" s="30" t="s">
        <v>60</v>
      </c>
      <c r="E169" s="30">
        <v>442978</v>
      </c>
      <c r="F169" s="30" t="s">
        <v>317</v>
      </c>
      <c r="G169" s="30">
        <v>62565867</v>
      </c>
      <c r="H169" s="30">
        <v>436195363</v>
      </c>
      <c r="I169" s="30">
        <v>63125281</v>
      </c>
      <c r="J169" s="30">
        <v>325346119</v>
      </c>
      <c r="K169" s="30">
        <v>0</v>
      </c>
      <c r="L169" s="30">
        <v>0</v>
      </c>
      <c r="M169" s="30">
        <v>0</v>
      </c>
      <c r="N169" s="30">
        <v>0</v>
      </c>
      <c r="O169" s="30">
        <v>0</v>
      </c>
      <c r="P169" s="30">
        <v>0</v>
      </c>
      <c r="Q169" s="30">
        <v>3722881</v>
      </c>
      <c r="R169" s="30">
        <v>4437637</v>
      </c>
      <c r="S169" s="30">
        <v>1111505</v>
      </c>
      <c r="T169" s="30">
        <v>693575332</v>
      </c>
      <c r="U169" s="30">
        <v>7554866</v>
      </c>
      <c r="V169" s="30">
        <v>440633000</v>
      </c>
      <c r="W169" s="30">
        <v>64236786</v>
      </c>
      <c r="X169" s="30">
        <v>504869786</v>
      </c>
      <c r="Y169" s="30">
        <v>82204972</v>
      </c>
      <c r="Z169" s="30">
        <v>9232600</v>
      </c>
      <c r="AA169" s="30">
        <v>91437572</v>
      </c>
      <c r="AB169" s="30">
        <v>56288246</v>
      </c>
      <c r="AC169" s="30">
        <v>31611332</v>
      </c>
      <c r="AD169" s="30">
        <v>30954535</v>
      </c>
      <c r="AE169" s="30">
        <v>56259233</v>
      </c>
      <c r="AF169" s="30">
        <v>3184624</v>
      </c>
      <c r="AG169" s="30">
        <v>46837</v>
      </c>
      <c r="AH169" s="30">
        <v>56995835</v>
      </c>
      <c r="AI169" s="30">
        <v>4910803</v>
      </c>
      <c r="AJ169" s="30">
        <v>61906638</v>
      </c>
      <c r="AK169" s="30">
        <v>3413764</v>
      </c>
      <c r="AL169" s="30">
        <v>13054219</v>
      </c>
      <c r="AM169" s="30">
        <v>31689225</v>
      </c>
      <c r="AN169" s="30">
        <v>7550528</v>
      </c>
      <c r="AO169" s="30">
        <v>8771995</v>
      </c>
      <c r="AP169" s="30">
        <v>5827886</v>
      </c>
      <c r="AQ169" s="30">
        <v>747099</v>
      </c>
      <c r="AR169" s="30">
        <v>665306</v>
      </c>
      <c r="AS169" s="30">
        <v>78052</v>
      </c>
      <c r="AT169" s="30">
        <v>3431</v>
      </c>
      <c r="AU169" s="30" t="s">
        <v>316</v>
      </c>
      <c r="AW169" s="48">
        <f t="shared" si="104"/>
        <v>22150409</v>
      </c>
      <c r="AX169" s="49">
        <f t="shared" si="105"/>
        <v>35149326</v>
      </c>
      <c r="AY169" s="50">
        <f t="shared" si="106"/>
        <v>1.5868477191549826</v>
      </c>
      <c r="AZ169" s="12"/>
      <c r="BA169" s="48">
        <f t="shared" si="107"/>
        <v>747099</v>
      </c>
      <c r="BB169" s="48">
        <f t="shared" si="108"/>
        <v>35149326</v>
      </c>
      <c r="BC169" s="51">
        <f t="shared" si="109"/>
        <v>47.047748691940427</v>
      </c>
      <c r="BD169" s="12"/>
      <c r="BE169" s="52">
        <f t="shared" si="110"/>
        <v>747099</v>
      </c>
      <c r="BF169" s="48">
        <f t="shared" si="101"/>
        <v>56259233</v>
      </c>
      <c r="BG169" s="48">
        <f t="shared" si="101"/>
        <v>3184624</v>
      </c>
      <c r="BH169" s="48">
        <f t="shared" si="101"/>
        <v>46837</v>
      </c>
      <c r="BI169" s="48">
        <f t="shared" si="111"/>
        <v>59490694</v>
      </c>
      <c r="BJ169" s="51">
        <f t="shared" si="112"/>
        <v>79.628930034707579</v>
      </c>
      <c r="BK169" s="12"/>
      <c r="BL169" s="1">
        <f t="shared" si="113"/>
        <v>16322523</v>
      </c>
      <c r="BM169" s="53">
        <f t="shared" si="114"/>
        <v>22150409</v>
      </c>
      <c r="BN169" s="48">
        <f t="shared" si="102"/>
        <v>56259233</v>
      </c>
      <c r="BO169" s="48">
        <f t="shared" si="102"/>
        <v>3184624</v>
      </c>
      <c r="BP169" s="48">
        <f t="shared" si="102"/>
        <v>46837</v>
      </c>
      <c r="BQ169" s="48">
        <f t="shared" si="115"/>
        <v>59490694</v>
      </c>
      <c r="BR169" s="12">
        <f t="shared" si="116"/>
        <v>22150409</v>
      </c>
      <c r="BS169" s="54">
        <f t="shared" si="117"/>
        <v>2.6857605202684969</v>
      </c>
      <c r="BT169" s="12"/>
      <c r="BU169" s="48">
        <f t="shared" si="118"/>
        <v>22150409</v>
      </c>
      <c r="BV169" s="48">
        <f t="shared" si="119"/>
        <v>45438655</v>
      </c>
      <c r="BW169" s="54">
        <f t="shared" si="120"/>
        <v>2.0513686677297924</v>
      </c>
      <c r="BX169" s="12"/>
      <c r="BY169" s="52">
        <f t="shared" si="121"/>
        <v>747099</v>
      </c>
      <c r="BZ169" s="48">
        <f t="shared" si="122"/>
        <v>45438655</v>
      </c>
      <c r="CA169" s="55">
        <f t="shared" si="123"/>
        <v>60.820125579073185</v>
      </c>
      <c r="CB169" s="12"/>
      <c r="CC169" s="48">
        <f t="shared" si="124"/>
        <v>747099</v>
      </c>
      <c r="CD169" s="48">
        <f t="shared" si="125"/>
        <v>258932788</v>
      </c>
      <c r="CE169" s="55">
        <f t="shared" si="126"/>
        <v>346.58430542672392</v>
      </c>
      <c r="CF169" s="12"/>
      <c r="CG169" s="48">
        <f t="shared" si="127"/>
        <v>22150409</v>
      </c>
      <c r="CH169" s="48">
        <f t="shared" si="128"/>
        <v>16322523</v>
      </c>
      <c r="CI169" s="48">
        <f t="shared" si="129"/>
        <v>258932788</v>
      </c>
      <c r="CJ169" s="55">
        <f t="shared" si="130"/>
        <v>11.689752004127779</v>
      </c>
      <c r="CK169" s="46"/>
      <c r="CL169" s="48">
        <f t="shared" si="103"/>
        <v>22150409</v>
      </c>
      <c r="CM169" s="48">
        <f t="shared" si="103"/>
        <v>16322523</v>
      </c>
      <c r="CN169" s="48">
        <f t="shared" si="131"/>
        <v>434733574</v>
      </c>
      <c r="CO169" s="55">
        <f t="shared" si="132"/>
        <v>19.626435520897154</v>
      </c>
    </row>
    <row r="170" spans="1:93" x14ac:dyDescent="0.2">
      <c r="A170" s="30" t="s">
        <v>223</v>
      </c>
      <c r="B170" s="30">
        <v>1031</v>
      </c>
      <c r="C170" s="30">
        <v>2007</v>
      </c>
      <c r="D170" s="30" t="s">
        <v>60</v>
      </c>
      <c r="E170" s="30">
        <v>442978</v>
      </c>
      <c r="F170" s="30" t="s">
        <v>317</v>
      </c>
      <c r="G170" s="30">
        <v>60611029</v>
      </c>
      <c r="H170" s="30">
        <v>401013246</v>
      </c>
      <c r="I170" s="30">
        <v>49288612</v>
      </c>
      <c r="J170" s="30">
        <v>304959335</v>
      </c>
      <c r="K170" s="30">
        <v>0</v>
      </c>
      <c r="L170" s="30">
        <v>0</v>
      </c>
      <c r="M170" s="30">
        <v>0</v>
      </c>
      <c r="N170" s="30">
        <v>0</v>
      </c>
      <c r="O170" s="30">
        <v>0</v>
      </c>
      <c r="P170" s="30">
        <v>0</v>
      </c>
      <c r="Q170" s="30">
        <v>7752477</v>
      </c>
      <c r="R170" s="30">
        <v>8291299</v>
      </c>
      <c r="S170" s="30">
        <v>269679</v>
      </c>
      <c r="T170" s="30">
        <v>587518450</v>
      </c>
      <c r="U170" s="30">
        <v>7830688</v>
      </c>
      <c r="V170" s="30">
        <v>409304545</v>
      </c>
      <c r="W170" s="30">
        <v>49558291</v>
      </c>
      <c r="X170" s="30">
        <v>458862836</v>
      </c>
      <c r="Y170" s="30">
        <v>44225579</v>
      </c>
      <c r="Z170" s="30">
        <v>5845361</v>
      </c>
      <c r="AA170" s="30">
        <v>50070940</v>
      </c>
      <c r="AB170" s="30">
        <v>51954229</v>
      </c>
      <c r="AC170" s="30">
        <v>26661589</v>
      </c>
      <c r="AD170" s="30">
        <v>33949440</v>
      </c>
      <c r="AE170" s="30">
        <v>44585387</v>
      </c>
      <c r="AF170" s="30">
        <v>3447833</v>
      </c>
      <c r="AG170" s="30">
        <v>25313</v>
      </c>
      <c r="AH170" s="30">
        <v>56456400</v>
      </c>
      <c r="AI170" s="30">
        <v>3921265</v>
      </c>
      <c r="AJ170" s="30">
        <v>60377665</v>
      </c>
      <c r="AK170" s="30">
        <v>3699351</v>
      </c>
      <c r="AL170" s="30">
        <v>11597859</v>
      </c>
      <c r="AM170" s="30">
        <v>32705871</v>
      </c>
      <c r="AN170" s="30">
        <v>7740902</v>
      </c>
      <c r="AO170" s="30">
        <v>8925796</v>
      </c>
      <c r="AP170" s="30">
        <v>5288342</v>
      </c>
      <c r="AQ170" s="30">
        <v>745133</v>
      </c>
      <c r="AR170" s="30">
        <v>664298</v>
      </c>
      <c r="AS170" s="30">
        <v>77022</v>
      </c>
      <c r="AT170" s="30">
        <v>3497</v>
      </c>
      <c r="AU170" s="30" t="s">
        <v>316</v>
      </c>
      <c r="AW170" s="48">
        <f t="shared" si="104"/>
        <v>21955040</v>
      </c>
      <c r="AX170" s="49">
        <f t="shared" si="105"/>
        <v>-1883289</v>
      </c>
      <c r="AY170" s="50">
        <f t="shared" si="106"/>
        <v>-8.5779347247830109E-2</v>
      </c>
      <c r="AZ170" s="12"/>
      <c r="BA170" s="48">
        <f t="shared" si="107"/>
        <v>745133</v>
      </c>
      <c r="BB170" s="48">
        <f t="shared" si="108"/>
        <v>-1883289</v>
      </c>
      <c r="BC170" s="51">
        <f t="shared" si="109"/>
        <v>-2.5274534881692263</v>
      </c>
      <c r="BD170" s="12"/>
      <c r="BE170" s="52">
        <f t="shared" si="110"/>
        <v>745133</v>
      </c>
      <c r="BF170" s="48">
        <f t="shared" si="101"/>
        <v>44585387</v>
      </c>
      <c r="BG170" s="48">
        <f t="shared" si="101"/>
        <v>3447833</v>
      </c>
      <c r="BH170" s="48">
        <f t="shared" si="101"/>
        <v>25313</v>
      </c>
      <c r="BI170" s="48">
        <f t="shared" si="111"/>
        <v>48058533</v>
      </c>
      <c r="BJ170" s="51">
        <f t="shared" si="112"/>
        <v>64.496583831342861</v>
      </c>
      <c r="BK170" s="12"/>
      <c r="BL170" s="1">
        <f t="shared" si="113"/>
        <v>16666698</v>
      </c>
      <c r="BM170" s="53">
        <f t="shared" si="114"/>
        <v>21955040</v>
      </c>
      <c r="BN170" s="48">
        <f t="shared" si="102"/>
        <v>44585387</v>
      </c>
      <c r="BO170" s="48">
        <f t="shared" si="102"/>
        <v>3447833</v>
      </c>
      <c r="BP170" s="48">
        <f t="shared" si="102"/>
        <v>25313</v>
      </c>
      <c r="BQ170" s="48">
        <f t="shared" si="115"/>
        <v>48058533</v>
      </c>
      <c r="BR170" s="12">
        <f t="shared" si="116"/>
        <v>21955040</v>
      </c>
      <c r="BS170" s="54">
        <f t="shared" si="117"/>
        <v>2.1889521950313005</v>
      </c>
      <c r="BT170" s="12"/>
      <c r="BU170" s="48">
        <f t="shared" si="118"/>
        <v>21955040</v>
      </c>
      <c r="BV170" s="48">
        <f t="shared" si="119"/>
        <v>45080455</v>
      </c>
      <c r="BW170" s="54">
        <f t="shared" si="120"/>
        <v>2.0533078054059568</v>
      </c>
      <c r="BX170" s="12"/>
      <c r="BY170" s="52">
        <f t="shared" si="121"/>
        <v>745133</v>
      </c>
      <c r="BZ170" s="48">
        <f t="shared" si="122"/>
        <v>45080455</v>
      </c>
      <c r="CA170" s="55">
        <f t="shared" si="123"/>
        <v>60.499877203130183</v>
      </c>
      <c r="CB170" s="12"/>
      <c r="CC170" s="48">
        <f t="shared" si="124"/>
        <v>745133</v>
      </c>
      <c r="CD170" s="48">
        <f t="shared" si="125"/>
        <v>203820957</v>
      </c>
      <c r="CE170" s="55">
        <f t="shared" si="126"/>
        <v>273.53634451836115</v>
      </c>
      <c r="CF170" s="12"/>
      <c r="CG170" s="48">
        <f t="shared" si="127"/>
        <v>21955040</v>
      </c>
      <c r="CH170" s="48">
        <f t="shared" si="128"/>
        <v>16666698</v>
      </c>
      <c r="CI170" s="48">
        <f t="shared" si="129"/>
        <v>203820957</v>
      </c>
      <c r="CJ170" s="55">
        <f t="shared" si="130"/>
        <v>9.2835611777523521</v>
      </c>
      <c r="CK170" s="46"/>
      <c r="CL170" s="48">
        <f t="shared" si="103"/>
        <v>21955040</v>
      </c>
      <c r="CM170" s="48">
        <f t="shared" si="103"/>
        <v>16666698</v>
      </c>
      <c r="CN170" s="48">
        <f t="shared" si="131"/>
        <v>349971981</v>
      </c>
      <c r="CO170" s="55">
        <f t="shared" si="132"/>
        <v>15.940393686369964</v>
      </c>
    </row>
    <row r="171" spans="1:93" x14ac:dyDescent="0.2">
      <c r="A171" s="30" t="s">
        <v>223</v>
      </c>
      <c r="B171" s="30">
        <v>1031</v>
      </c>
      <c r="C171" s="30">
        <v>2006</v>
      </c>
      <c r="D171" s="30" t="s">
        <v>60</v>
      </c>
      <c r="E171" s="30">
        <v>442978</v>
      </c>
      <c r="F171" s="30" t="s">
        <v>317</v>
      </c>
      <c r="G171" s="30">
        <v>51575932</v>
      </c>
      <c r="H171" s="30">
        <v>330015976</v>
      </c>
      <c r="I171" s="30">
        <v>52808141</v>
      </c>
      <c r="J171" s="30">
        <v>267921223</v>
      </c>
      <c r="K171" s="30">
        <v>0</v>
      </c>
      <c r="L171" s="30">
        <v>0</v>
      </c>
      <c r="M171" s="30">
        <v>0</v>
      </c>
      <c r="N171" s="30">
        <v>0</v>
      </c>
      <c r="O171" s="30">
        <v>0</v>
      </c>
      <c r="P171" s="30">
        <v>0</v>
      </c>
      <c r="Q171" s="30">
        <v>0</v>
      </c>
      <c r="R171" s="30">
        <v>27537</v>
      </c>
      <c r="S171" s="30">
        <v>0</v>
      </c>
      <c r="T171" s="30">
        <v>502395354</v>
      </c>
      <c r="U171" s="30">
        <v>9437047</v>
      </c>
      <c r="V171" s="30">
        <v>330043513</v>
      </c>
      <c r="W171" s="30">
        <v>52808141</v>
      </c>
      <c r="X171" s="30">
        <v>382851654</v>
      </c>
      <c r="Y171" s="30">
        <v>52971747</v>
      </c>
      <c r="Z171" s="30">
        <v>5609455</v>
      </c>
      <c r="AA171" s="30">
        <v>58581202</v>
      </c>
      <c r="AB171" s="30">
        <v>46259049</v>
      </c>
      <c r="AC171" s="30">
        <v>25597358</v>
      </c>
      <c r="AD171" s="30">
        <v>25978574</v>
      </c>
      <c r="AE171" s="30">
        <v>45365580</v>
      </c>
      <c r="AF171" s="30">
        <v>3086682</v>
      </c>
      <c r="AG171" s="30">
        <v>57341</v>
      </c>
      <c r="AH171" s="30">
        <v>58712670</v>
      </c>
      <c r="AI171" s="30">
        <v>4258013</v>
      </c>
      <c r="AJ171" s="30">
        <v>62970683</v>
      </c>
      <c r="AK171" s="30">
        <v>3404036</v>
      </c>
      <c r="AL171" s="30">
        <v>12366213</v>
      </c>
      <c r="AM171" s="30">
        <v>28280485</v>
      </c>
      <c r="AN171" s="30">
        <v>7270629</v>
      </c>
      <c r="AO171" s="30">
        <v>8421589</v>
      </c>
      <c r="AP171" s="30">
        <v>3820860</v>
      </c>
      <c r="AQ171" s="30">
        <v>739949</v>
      </c>
      <c r="AR171" s="30">
        <v>660300</v>
      </c>
      <c r="AS171" s="30">
        <v>75845</v>
      </c>
      <c r="AT171" s="30">
        <v>3484</v>
      </c>
      <c r="AU171" s="30" t="s">
        <v>316</v>
      </c>
      <c r="AW171" s="48">
        <f t="shared" si="104"/>
        <v>19513078</v>
      </c>
      <c r="AX171" s="49">
        <f t="shared" si="105"/>
        <v>12322153</v>
      </c>
      <c r="AY171" s="50">
        <f t="shared" si="106"/>
        <v>0.63148176827868985</v>
      </c>
      <c r="AZ171" s="12"/>
      <c r="BA171" s="48">
        <f t="shared" si="107"/>
        <v>739949</v>
      </c>
      <c r="BB171" s="48">
        <f t="shared" si="108"/>
        <v>12322153</v>
      </c>
      <c r="BC171" s="51">
        <f t="shared" si="109"/>
        <v>16.652705794588545</v>
      </c>
      <c r="BD171" s="12"/>
      <c r="BE171" s="52">
        <f t="shared" si="110"/>
        <v>739949</v>
      </c>
      <c r="BF171" s="48">
        <f t="shared" si="101"/>
        <v>45365580</v>
      </c>
      <c r="BG171" s="48">
        <f t="shared" si="101"/>
        <v>3086682</v>
      </c>
      <c r="BH171" s="48">
        <f t="shared" si="101"/>
        <v>57341</v>
      </c>
      <c r="BI171" s="48">
        <f t="shared" si="111"/>
        <v>48509603</v>
      </c>
      <c r="BJ171" s="51">
        <f t="shared" si="112"/>
        <v>65.55803575651835</v>
      </c>
      <c r="BK171" s="12"/>
      <c r="BL171" s="1">
        <f t="shared" si="113"/>
        <v>15692218</v>
      </c>
      <c r="BM171" s="53">
        <f t="shared" si="114"/>
        <v>19513078</v>
      </c>
      <c r="BN171" s="48">
        <f t="shared" si="102"/>
        <v>45365580</v>
      </c>
      <c r="BO171" s="48">
        <f t="shared" si="102"/>
        <v>3086682</v>
      </c>
      <c r="BP171" s="48">
        <f t="shared" si="102"/>
        <v>57341</v>
      </c>
      <c r="BQ171" s="48">
        <f t="shared" si="115"/>
        <v>48509603</v>
      </c>
      <c r="BR171" s="12">
        <f t="shared" si="116"/>
        <v>19513078</v>
      </c>
      <c r="BS171" s="54">
        <f t="shared" si="117"/>
        <v>2.4860046682537731</v>
      </c>
      <c r="BT171" s="12"/>
      <c r="BU171" s="48">
        <f t="shared" si="118"/>
        <v>19513078</v>
      </c>
      <c r="BV171" s="48">
        <f t="shared" si="119"/>
        <v>47200434</v>
      </c>
      <c r="BW171" s="54">
        <f t="shared" si="120"/>
        <v>2.4189127927434102</v>
      </c>
      <c r="BX171" s="12"/>
      <c r="BY171" s="52">
        <f t="shared" si="121"/>
        <v>739949</v>
      </c>
      <c r="BZ171" s="48">
        <f t="shared" si="122"/>
        <v>47200434</v>
      </c>
      <c r="CA171" s="55">
        <f t="shared" si="123"/>
        <v>63.788766523098211</v>
      </c>
      <c r="CB171" s="12"/>
      <c r="CC171" s="48">
        <f t="shared" si="124"/>
        <v>739949</v>
      </c>
      <c r="CD171" s="48">
        <f t="shared" si="125"/>
        <v>205867171</v>
      </c>
      <c r="CE171" s="55">
        <f t="shared" si="126"/>
        <v>278.21805421725009</v>
      </c>
      <c r="CF171" s="12"/>
      <c r="CG171" s="48">
        <f t="shared" si="127"/>
        <v>19513078</v>
      </c>
      <c r="CH171" s="48">
        <f t="shared" si="128"/>
        <v>15692218</v>
      </c>
      <c r="CI171" s="48">
        <f t="shared" si="129"/>
        <v>205867171</v>
      </c>
      <c r="CJ171" s="55">
        <f t="shared" si="130"/>
        <v>10.550215142890321</v>
      </c>
      <c r="CK171" s="46"/>
      <c r="CL171" s="48">
        <f t="shared" si="103"/>
        <v>19513078</v>
      </c>
      <c r="CM171" s="48">
        <f t="shared" si="103"/>
        <v>15692218</v>
      </c>
      <c r="CN171" s="48">
        <f t="shared" si="131"/>
        <v>320797602</v>
      </c>
      <c r="CO171" s="55">
        <f t="shared" si="132"/>
        <v>16.440133227571785</v>
      </c>
    </row>
    <row r="172" spans="1:93" x14ac:dyDescent="0.2">
      <c r="A172" s="30" t="s">
        <v>223</v>
      </c>
      <c r="B172" s="30">
        <v>1031</v>
      </c>
      <c r="C172" s="30">
        <v>2005</v>
      </c>
      <c r="D172" s="30" t="s">
        <v>60</v>
      </c>
      <c r="E172" s="30">
        <v>442978</v>
      </c>
      <c r="F172" s="30" t="s">
        <v>317</v>
      </c>
      <c r="G172" s="30">
        <v>58559442</v>
      </c>
      <c r="H172" s="30">
        <v>324183051</v>
      </c>
      <c r="I172" s="30">
        <v>46784779</v>
      </c>
      <c r="J172" s="30">
        <v>230461275</v>
      </c>
      <c r="K172" s="30">
        <v>0</v>
      </c>
      <c r="L172" s="30">
        <v>0</v>
      </c>
      <c r="M172" s="30">
        <v>0</v>
      </c>
      <c r="N172" s="30">
        <v>0</v>
      </c>
      <c r="O172" s="30">
        <v>0</v>
      </c>
      <c r="P172" s="30">
        <v>0</v>
      </c>
      <c r="Q172" s="30">
        <v>0</v>
      </c>
      <c r="R172" s="30">
        <v>119371</v>
      </c>
      <c r="S172" s="30">
        <v>0</v>
      </c>
      <c r="T172" s="30">
        <v>417363490</v>
      </c>
      <c r="U172" s="30">
        <v>9535229</v>
      </c>
      <c r="V172" s="30">
        <v>324302422</v>
      </c>
      <c r="W172" s="30">
        <v>46784779</v>
      </c>
      <c r="X172" s="30">
        <v>371087201</v>
      </c>
      <c r="Y172" s="30">
        <v>38389579</v>
      </c>
      <c r="Z172" s="30">
        <v>5076871</v>
      </c>
      <c r="AA172" s="30">
        <v>43466450</v>
      </c>
      <c r="AB172" s="30">
        <v>34656531</v>
      </c>
      <c r="AC172" s="30">
        <v>27038495</v>
      </c>
      <c r="AD172" s="30">
        <v>31520947</v>
      </c>
      <c r="AE172" s="30">
        <v>42961317</v>
      </c>
      <c r="AF172" s="30">
        <v>4051109</v>
      </c>
      <c r="AG172" s="30">
        <v>84137</v>
      </c>
      <c r="AH172" s="30">
        <v>53216053</v>
      </c>
      <c r="AI172" s="30">
        <v>3919948</v>
      </c>
      <c r="AJ172" s="30">
        <v>57136001</v>
      </c>
      <c r="AK172" s="30">
        <v>2673853</v>
      </c>
      <c r="AL172" s="30">
        <v>12034999</v>
      </c>
      <c r="AM172" s="30">
        <v>26950289</v>
      </c>
      <c r="AN172" s="30">
        <v>7350949</v>
      </c>
      <c r="AO172" s="30">
        <v>8215654</v>
      </c>
      <c r="AP172" s="30">
        <v>2659566</v>
      </c>
      <c r="AQ172" s="30">
        <v>709305</v>
      </c>
      <c r="AR172" s="30">
        <v>634722</v>
      </c>
      <c r="AS172" s="30">
        <v>71602</v>
      </c>
      <c r="AT172" s="30">
        <v>2688</v>
      </c>
      <c r="AU172" s="30" t="s">
        <v>316</v>
      </c>
      <c r="AW172" s="48">
        <f t="shared" si="104"/>
        <v>18226169</v>
      </c>
      <c r="AX172" s="49">
        <f t="shared" si="105"/>
        <v>8809919</v>
      </c>
      <c r="AY172" s="50">
        <f t="shared" si="106"/>
        <v>0.48336647158270069</v>
      </c>
      <c r="AZ172" s="12"/>
      <c r="BA172" s="48">
        <f t="shared" si="107"/>
        <v>709305</v>
      </c>
      <c r="BB172" s="48">
        <f t="shared" si="108"/>
        <v>8809919</v>
      </c>
      <c r="BC172" s="51">
        <f t="shared" si="109"/>
        <v>12.420494709610111</v>
      </c>
      <c r="BD172" s="12"/>
      <c r="BE172" s="52">
        <f t="shared" si="110"/>
        <v>709305</v>
      </c>
      <c r="BF172" s="48">
        <f t="shared" si="101"/>
        <v>42961317</v>
      </c>
      <c r="BG172" s="48">
        <f t="shared" si="101"/>
        <v>4051109</v>
      </c>
      <c r="BH172" s="48">
        <f t="shared" si="101"/>
        <v>84137</v>
      </c>
      <c r="BI172" s="48">
        <f t="shared" si="111"/>
        <v>47096563</v>
      </c>
      <c r="BJ172" s="51">
        <f t="shared" si="112"/>
        <v>66.398182728163491</v>
      </c>
      <c r="BK172" s="12"/>
      <c r="BL172" s="1">
        <f t="shared" si="113"/>
        <v>15566603</v>
      </c>
      <c r="BM172" s="53">
        <f t="shared" si="114"/>
        <v>18226169</v>
      </c>
      <c r="BN172" s="48">
        <f t="shared" si="102"/>
        <v>42961317</v>
      </c>
      <c r="BO172" s="48">
        <f t="shared" si="102"/>
        <v>4051109</v>
      </c>
      <c r="BP172" s="48">
        <f t="shared" si="102"/>
        <v>84137</v>
      </c>
      <c r="BQ172" s="48">
        <f t="shared" si="115"/>
        <v>47096563</v>
      </c>
      <c r="BR172" s="12">
        <f t="shared" si="116"/>
        <v>18226169</v>
      </c>
      <c r="BS172" s="54">
        <f t="shared" si="117"/>
        <v>2.5840078076747779</v>
      </c>
      <c r="BT172" s="12"/>
      <c r="BU172" s="48">
        <f t="shared" si="118"/>
        <v>18226169</v>
      </c>
      <c r="BV172" s="48">
        <f t="shared" si="119"/>
        <v>42427149</v>
      </c>
      <c r="BW172" s="54">
        <f t="shared" si="120"/>
        <v>2.3278149675886359</v>
      </c>
      <c r="BX172" s="12"/>
      <c r="BY172" s="52">
        <f t="shared" si="121"/>
        <v>709305</v>
      </c>
      <c r="BZ172" s="48">
        <f t="shared" si="122"/>
        <v>42427149</v>
      </c>
      <c r="CA172" s="55">
        <f t="shared" si="123"/>
        <v>59.815099287330554</v>
      </c>
      <c r="CB172" s="12"/>
      <c r="CC172" s="48">
        <f t="shared" si="124"/>
        <v>709305</v>
      </c>
      <c r="CD172" s="48">
        <f t="shared" si="125"/>
        <v>191549604</v>
      </c>
      <c r="CE172" s="55">
        <f t="shared" si="126"/>
        <v>270.05252183475375</v>
      </c>
      <c r="CF172" s="12"/>
      <c r="CG172" s="48">
        <f t="shared" si="127"/>
        <v>18226169</v>
      </c>
      <c r="CH172" s="48">
        <f t="shared" si="128"/>
        <v>15566603</v>
      </c>
      <c r="CI172" s="48">
        <f t="shared" si="129"/>
        <v>191549604</v>
      </c>
      <c r="CJ172" s="55">
        <f t="shared" si="130"/>
        <v>10.509592224235384</v>
      </c>
      <c r="CK172" s="46"/>
      <c r="CL172" s="48">
        <f t="shared" si="103"/>
        <v>18226169</v>
      </c>
      <c r="CM172" s="48">
        <f t="shared" si="103"/>
        <v>15566603</v>
      </c>
      <c r="CN172" s="48">
        <f t="shared" si="131"/>
        <v>332175530</v>
      </c>
      <c r="CO172" s="55">
        <f t="shared" si="132"/>
        <v>18.225197516823201</v>
      </c>
    </row>
    <row r="173" spans="1:93" x14ac:dyDescent="0.2">
      <c r="A173" s="30" t="s">
        <v>77</v>
      </c>
      <c r="B173" s="30">
        <v>1032</v>
      </c>
      <c r="C173" s="30">
        <v>2014</v>
      </c>
      <c r="D173" s="30" t="s">
        <v>78</v>
      </c>
      <c r="E173" s="30">
        <v>442930</v>
      </c>
      <c r="F173" s="30" t="s">
        <v>317</v>
      </c>
      <c r="G173" s="30">
        <v>466698798</v>
      </c>
      <c r="H173" s="30">
        <v>0</v>
      </c>
      <c r="I173" s="30">
        <v>0</v>
      </c>
      <c r="J173" s="30">
        <v>0</v>
      </c>
      <c r="K173" s="30">
        <v>0</v>
      </c>
      <c r="L173" s="30">
        <v>0</v>
      </c>
      <c r="M173" s="30">
        <v>0</v>
      </c>
      <c r="N173" s="30">
        <v>0</v>
      </c>
      <c r="O173" s="30">
        <v>0</v>
      </c>
      <c r="P173" s="30">
        <v>0</v>
      </c>
      <c r="Q173" s="30">
        <v>0</v>
      </c>
      <c r="R173" s="30">
        <v>0</v>
      </c>
      <c r="S173" s="30">
        <v>0</v>
      </c>
      <c r="T173" s="30">
        <v>1105879597</v>
      </c>
      <c r="U173" s="30">
        <v>23726274</v>
      </c>
      <c r="V173" s="30">
        <v>0</v>
      </c>
      <c r="W173" s="30">
        <v>0</v>
      </c>
      <c r="X173" s="30">
        <v>0</v>
      </c>
      <c r="Y173" s="30">
        <v>198085171</v>
      </c>
      <c r="Z173" s="30">
        <v>45782296</v>
      </c>
      <c r="AA173" s="30">
        <v>243867467</v>
      </c>
      <c r="AB173" s="30">
        <v>6589611</v>
      </c>
      <c r="AC173" s="30">
        <v>127304222</v>
      </c>
      <c r="AD173" s="30">
        <v>339394576</v>
      </c>
      <c r="AE173" s="30">
        <v>252022163</v>
      </c>
      <c r="AF173" s="30">
        <v>244511930</v>
      </c>
      <c r="AG173" s="30">
        <v>0</v>
      </c>
      <c r="AH173" s="30">
        <v>379686631</v>
      </c>
      <c r="AI173" s="30">
        <v>46388120</v>
      </c>
      <c r="AJ173" s="30">
        <v>426074751</v>
      </c>
      <c r="AK173" s="30">
        <v>9788770</v>
      </c>
      <c r="AL173" s="30">
        <v>145776279</v>
      </c>
      <c r="AM173" s="30">
        <v>90578581</v>
      </c>
      <c r="AN173" s="30">
        <v>27229641</v>
      </c>
      <c r="AO173" s="30">
        <v>32145992</v>
      </c>
      <c r="AP173" s="30">
        <v>27847465</v>
      </c>
      <c r="AQ173" s="30">
        <v>3864059</v>
      </c>
      <c r="AR173" s="30">
        <v>3489576</v>
      </c>
      <c r="AS173" s="30">
        <v>367641</v>
      </c>
      <c r="AT173" s="30">
        <v>2011</v>
      </c>
      <c r="AU173" s="30" t="s">
        <v>323</v>
      </c>
      <c r="AW173" s="48">
        <f t="shared" si="104"/>
        <v>87223098</v>
      </c>
      <c r="AX173" s="49">
        <f t="shared" si="105"/>
        <v>237277856</v>
      </c>
      <c r="AY173" s="50">
        <f t="shared" si="106"/>
        <v>2.7203557479694198</v>
      </c>
      <c r="AZ173" s="12"/>
      <c r="BA173" s="48">
        <f t="shared" si="107"/>
        <v>3864059</v>
      </c>
      <c r="BB173" s="48">
        <f t="shared" si="108"/>
        <v>237277856</v>
      </c>
      <c r="BC173" s="51">
        <f t="shared" si="109"/>
        <v>61.406375006178735</v>
      </c>
      <c r="BD173" s="12"/>
      <c r="BE173" s="52">
        <f t="shared" si="110"/>
        <v>3864059</v>
      </c>
      <c r="BF173" s="48">
        <f t="shared" si="101"/>
        <v>252022163</v>
      </c>
      <c r="BG173" s="48">
        <f t="shared" si="101"/>
        <v>244511930</v>
      </c>
      <c r="BH173" s="48">
        <f t="shared" si="101"/>
        <v>0</v>
      </c>
      <c r="BI173" s="48">
        <f t="shared" si="111"/>
        <v>496534093</v>
      </c>
      <c r="BJ173" s="51">
        <f t="shared" si="112"/>
        <v>128.50064996419567</v>
      </c>
      <c r="BK173" s="12"/>
      <c r="BL173" s="1">
        <f t="shared" si="113"/>
        <v>59375633</v>
      </c>
      <c r="BM173" s="53">
        <f t="shared" si="114"/>
        <v>87223098</v>
      </c>
      <c r="BN173" s="48">
        <f t="shared" si="102"/>
        <v>252022163</v>
      </c>
      <c r="BO173" s="48">
        <f t="shared" si="102"/>
        <v>244511930</v>
      </c>
      <c r="BP173" s="48">
        <f t="shared" si="102"/>
        <v>0</v>
      </c>
      <c r="BQ173" s="48">
        <f t="shared" si="115"/>
        <v>496534093</v>
      </c>
      <c r="BR173" s="12">
        <f t="shared" si="116"/>
        <v>87223098</v>
      </c>
      <c r="BS173" s="54">
        <f t="shared" si="117"/>
        <v>5.6926904040945665</v>
      </c>
      <c r="BT173" s="12"/>
      <c r="BU173" s="48">
        <f t="shared" si="118"/>
        <v>87223098</v>
      </c>
      <c r="BV173" s="48">
        <f t="shared" si="119"/>
        <v>270509702</v>
      </c>
      <c r="BW173" s="54">
        <f t="shared" si="120"/>
        <v>3.101353978506932</v>
      </c>
      <c r="BX173" s="12"/>
      <c r="BY173" s="52">
        <f t="shared" si="121"/>
        <v>3864059</v>
      </c>
      <c r="BZ173" s="48">
        <f t="shared" si="122"/>
        <v>270509702</v>
      </c>
      <c r="CA173" s="55">
        <f t="shared" si="123"/>
        <v>70.006617911372473</v>
      </c>
      <c r="CB173" s="12"/>
      <c r="CC173" s="48">
        <f t="shared" si="124"/>
        <v>3864059</v>
      </c>
      <c r="CD173" s="48">
        <f t="shared" si="125"/>
        <v>1477610060</v>
      </c>
      <c r="CE173" s="55">
        <f t="shared" si="126"/>
        <v>382.39842093508406</v>
      </c>
      <c r="CF173" s="12"/>
      <c r="CG173" s="48">
        <f t="shared" si="127"/>
        <v>87223098</v>
      </c>
      <c r="CH173" s="48">
        <f t="shared" si="128"/>
        <v>59375633</v>
      </c>
      <c r="CI173" s="48">
        <f t="shared" si="129"/>
        <v>1477610060</v>
      </c>
      <c r="CJ173" s="55">
        <f t="shared" si="130"/>
        <v>16.940582183861434</v>
      </c>
      <c r="CK173" s="46"/>
      <c r="CL173" s="48">
        <f t="shared" si="103"/>
        <v>87223098</v>
      </c>
      <c r="CM173" s="48">
        <f t="shared" si="103"/>
        <v>59375633</v>
      </c>
      <c r="CN173" s="48">
        <f t="shared" si="131"/>
        <v>1477610060</v>
      </c>
      <c r="CO173" s="55">
        <f t="shared" si="132"/>
        <v>16.940582183861434</v>
      </c>
    </row>
    <row r="174" spans="1:93" x14ac:dyDescent="0.2">
      <c r="A174" s="30" t="s">
        <v>77</v>
      </c>
      <c r="B174" s="30">
        <v>1032</v>
      </c>
      <c r="C174" s="30">
        <v>2013</v>
      </c>
      <c r="D174" s="30" t="s">
        <v>78</v>
      </c>
      <c r="E174" s="30">
        <v>442930</v>
      </c>
      <c r="F174" s="30" t="s">
        <v>317</v>
      </c>
      <c r="G174" s="30">
        <v>438781009</v>
      </c>
      <c r="H174" s="30">
        <v>0</v>
      </c>
      <c r="I174" s="30">
        <v>0</v>
      </c>
      <c r="J174" s="30">
        <v>0</v>
      </c>
      <c r="K174" s="30">
        <v>0</v>
      </c>
      <c r="L174" s="30">
        <v>0</v>
      </c>
      <c r="M174" s="30">
        <v>0</v>
      </c>
      <c r="N174" s="30">
        <v>0</v>
      </c>
      <c r="O174" s="30">
        <v>0</v>
      </c>
      <c r="P174" s="30">
        <v>0</v>
      </c>
      <c r="Q174" s="30">
        <v>0</v>
      </c>
      <c r="R174" s="30">
        <v>0</v>
      </c>
      <c r="S174" s="30">
        <v>0</v>
      </c>
      <c r="T174" s="30">
        <v>1125471406</v>
      </c>
      <c r="U174" s="30">
        <v>24031380</v>
      </c>
      <c r="V174" s="30">
        <v>0</v>
      </c>
      <c r="W174" s="30">
        <v>0</v>
      </c>
      <c r="X174" s="30">
        <v>0</v>
      </c>
      <c r="Y174" s="30">
        <v>184899618</v>
      </c>
      <c r="Z174" s="30">
        <v>44833782</v>
      </c>
      <c r="AA174" s="30">
        <v>229733400</v>
      </c>
      <c r="AB174" s="30">
        <v>5993969</v>
      </c>
      <c r="AC174" s="30">
        <v>112301879</v>
      </c>
      <c r="AD174" s="30">
        <v>326479130</v>
      </c>
      <c r="AE174" s="30">
        <v>229748967</v>
      </c>
      <c r="AF174" s="30">
        <v>187943408</v>
      </c>
      <c r="AG174" s="30">
        <v>0</v>
      </c>
      <c r="AH174" s="30">
        <v>463660312</v>
      </c>
      <c r="AI174" s="30">
        <v>40629594</v>
      </c>
      <c r="AJ174" s="30">
        <v>504289906</v>
      </c>
      <c r="AK174" s="30">
        <v>11123292</v>
      </c>
      <c r="AL174" s="30">
        <v>232218833</v>
      </c>
      <c r="AM174" s="30">
        <v>93089440</v>
      </c>
      <c r="AN174" s="30">
        <v>27800261</v>
      </c>
      <c r="AO174" s="30">
        <v>32304459</v>
      </c>
      <c r="AP174" s="30">
        <v>27684485</v>
      </c>
      <c r="AQ174" s="30">
        <v>3842198</v>
      </c>
      <c r="AR174" s="30">
        <v>3468959</v>
      </c>
      <c r="AS174" s="30">
        <v>366413</v>
      </c>
      <c r="AT174" s="30">
        <v>1990</v>
      </c>
      <c r="AU174" s="30" t="s">
        <v>323</v>
      </c>
      <c r="AW174" s="48">
        <f t="shared" si="104"/>
        <v>87789205</v>
      </c>
      <c r="AX174" s="49">
        <f t="shared" si="105"/>
        <v>223739431</v>
      </c>
      <c r="AY174" s="50">
        <f t="shared" si="106"/>
        <v>2.5485984410042213</v>
      </c>
      <c r="AZ174" s="12"/>
      <c r="BA174" s="48">
        <f t="shared" si="107"/>
        <v>3842198</v>
      </c>
      <c r="BB174" s="48">
        <f t="shared" si="108"/>
        <v>223739431</v>
      </c>
      <c r="BC174" s="51">
        <f t="shared" si="109"/>
        <v>58.232144985760755</v>
      </c>
      <c r="BD174" s="12"/>
      <c r="BE174" s="52">
        <f t="shared" si="110"/>
        <v>3842198</v>
      </c>
      <c r="BF174" s="48">
        <f t="shared" si="101"/>
        <v>229748967</v>
      </c>
      <c r="BG174" s="48">
        <f t="shared" si="101"/>
        <v>187943408</v>
      </c>
      <c r="BH174" s="48">
        <f t="shared" si="101"/>
        <v>0</v>
      </c>
      <c r="BI174" s="48">
        <f t="shared" si="111"/>
        <v>417692375</v>
      </c>
      <c r="BJ174" s="51">
        <f t="shared" si="112"/>
        <v>108.71182979117683</v>
      </c>
      <c r="BK174" s="12"/>
      <c r="BL174" s="1">
        <f t="shared" si="113"/>
        <v>60104720</v>
      </c>
      <c r="BM174" s="53">
        <f t="shared" si="114"/>
        <v>87789205</v>
      </c>
      <c r="BN174" s="48">
        <f t="shared" si="102"/>
        <v>229748967</v>
      </c>
      <c r="BO174" s="48">
        <f t="shared" si="102"/>
        <v>187943408</v>
      </c>
      <c r="BP174" s="48">
        <f t="shared" si="102"/>
        <v>0</v>
      </c>
      <c r="BQ174" s="48">
        <f t="shared" si="115"/>
        <v>417692375</v>
      </c>
      <c r="BR174" s="12">
        <f t="shared" si="116"/>
        <v>87789205</v>
      </c>
      <c r="BS174" s="54">
        <f t="shared" si="117"/>
        <v>4.7579013273898543</v>
      </c>
      <c r="BT174" s="12"/>
      <c r="BU174" s="48">
        <f t="shared" si="118"/>
        <v>87789205</v>
      </c>
      <c r="BV174" s="48">
        <f t="shared" si="119"/>
        <v>260947781</v>
      </c>
      <c r="BW174" s="54">
        <f t="shared" si="120"/>
        <v>2.97243585928361</v>
      </c>
      <c r="BX174" s="12"/>
      <c r="BY174" s="52">
        <f t="shared" si="121"/>
        <v>3842198</v>
      </c>
      <c r="BZ174" s="48">
        <f t="shared" si="122"/>
        <v>260947781</v>
      </c>
      <c r="CA174" s="55">
        <f t="shared" si="123"/>
        <v>67.916276308508827</v>
      </c>
      <c r="CB174" s="12"/>
      <c r="CC174" s="48">
        <f t="shared" si="124"/>
        <v>3842198</v>
      </c>
      <c r="CD174" s="48">
        <f t="shared" si="125"/>
        <v>1347154565</v>
      </c>
      <c r="CE174" s="55">
        <f t="shared" si="126"/>
        <v>350.62080741284024</v>
      </c>
      <c r="CF174" s="12"/>
      <c r="CG174" s="48">
        <f t="shared" si="127"/>
        <v>87789205</v>
      </c>
      <c r="CH174" s="48">
        <f t="shared" si="128"/>
        <v>60104720</v>
      </c>
      <c r="CI174" s="48">
        <f t="shared" si="129"/>
        <v>1347154565</v>
      </c>
      <c r="CJ174" s="55">
        <f t="shared" si="130"/>
        <v>15.345332777532272</v>
      </c>
      <c r="CK174" s="46"/>
      <c r="CL174" s="48">
        <f t="shared" si="103"/>
        <v>87789205</v>
      </c>
      <c r="CM174" s="48">
        <f t="shared" si="103"/>
        <v>60104720</v>
      </c>
      <c r="CN174" s="48">
        <f t="shared" si="131"/>
        <v>1347154565</v>
      </c>
      <c r="CO174" s="55">
        <f t="shared" si="132"/>
        <v>15.345332777532272</v>
      </c>
    </row>
    <row r="175" spans="1:93" x14ac:dyDescent="0.2">
      <c r="A175" s="30" t="s">
        <v>77</v>
      </c>
      <c r="B175" s="30">
        <v>1032</v>
      </c>
      <c r="C175" s="30">
        <v>2012</v>
      </c>
      <c r="D175" s="30" t="s">
        <v>78</v>
      </c>
      <c r="E175" s="30">
        <v>442930</v>
      </c>
      <c r="F175" s="30" t="s">
        <v>317</v>
      </c>
      <c r="G175" s="30">
        <v>409805307</v>
      </c>
      <c r="H175" s="30">
        <v>0</v>
      </c>
      <c r="I175" s="30">
        <v>0</v>
      </c>
      <c r="J175" s="30">
        <v>0</v>
      </c>
      <c r="K175" s="30">
        <v>0</v>
      </c>
      <c r="L175" s="30">
        <v>0</v>
      </c>
      <c r="M175" s="30">
        <v>0</v>
      </c>
      <c r="N175" s="30">
        <v>0</v>
      </c>
      <c r="O175" s="30">
        <v>0</v>
      </c>
      <c r="P175" s="30">
        <v>0</v>
      </c>
      <c r="Q175" s="30">
        <v>0</v>
      </c>
      <c r="R175" s="30">
        <v>0</v>
      </c>
      <c r="S175" s="30">
        <v>0</v>
      </c>
      <c r="T175" s="30">
        <v>2119046436</v>
      </c>
      <c r="U175" s="30">
        <v>18414397</v>
      </c>
      <c r="V175" s="30">
        <v>0</v>
      </c>
      <c r="W175" s="30">
        <v>0</v>
      </c>
      <c r="X175" s="30">
        <v>0</v>
      </c>
      <c r="Y175" s="30">
        <v>271322409</v>
      </c>
      <c r="Z175" s="30">
        <v>48208104</v>
      </c>
      <c r="AA175" s="30">
        <v>319530513</v>
      </c>
      <c r="AB175" s="30">
        <v>4911402</v>
      </c>
      <c r="AC175" s="30">
        <v>92752372</v>
      </c>
      <c r="AD175" s="30">
        <v>317052935</v>
      </c>
      <c r="AE175" s="30">
        <v>229435291</v>
      </c>
      <c r="AF175" s="30">
        <v>164751216</v>
      </c>
      <c r="AG175" s="30">
        <v>0</v>
      </c>
      <c r="AH175" s="30">
        <v>481062913</v>
      </c>
      <c r="AI175" s="30">
        <v>28856740</v>
      </c>
      <c r="AJ175" s="30">
        <v>509919653</v>
      </c>
      <c r="AK175" s="30">
        <v>8967124</v>
      </c>
      <c r="AL175" s="30">
        <v>223185208</v>
      </c>
      <c r="AM175" s="30">
        <v>91730639</v>
      </c>
      <c r="AN175" s="30">
        <v>28528212</v>
      </c>
      <c r="AO175" s="30">
        <v>32534278</v>
      </c>
      <c r="AP175" s="30">
        <v>27643030</v>
      </c>
      <c r="AQ175" s="30">
        <v>3828849</v>
      </c>
      <c r="AR175" s="30">
        <v>3456523</v>
      </c>
      <c r="AS175" s="30">
        <v>365529</v>
      </c>
      <c r="AT175" s="30">
        <v>1999</v>
      </c>
      <c r="AU175" s="30" t="s">
        <v>323</v>
      </c>
      <c r="AW175" s="48">
        <f t="shared" si="104"/>
        <v>88705520</v>
      </c>
      <c r="AX175" s="49">
        <f t="shared" si="105"/>
        <v>314619111</v>
      </c>
      <c r="AY175" s="50">
        <f t="shared" si="106"/>
        <v>3.5467816546253266</v>
      </c>
      <c r="AZ175" s="12"/>
      <c r="BA175" s="48">
        <f t="shared" si="107"/>
        <v>3828849</v>
      </c>
      <c r="BB175" s="48">
        <f t="shared" si="108"/>
        <v>314619111</v>
      </c>
      <c r="BC175" s="51">
        <f t="shared" si="109"/>
        <v>82.170676096132283</v>
      </c>
      <c r="BD175" s="12"/>
      <c r="BE175" s="52">
        <f t="shared" si="110"/>
        <v>3828849</v>
      </c>
      <c r="BF175" s="48">
        <f t="shared" si="101"/>
        <v>229435291</v>
      </c>
      <c r="BG175" s="48">
        <f t="shared" si="101"/>
        <v>164751216</v>
      </c>
      <c r="BH175" s="48">
        <f t="shared" si="101"/>
        <v>0</v>
      </c>
      <c r="BI175" s="48">
        <f t="shared" si="111"/>
        <v>394186507</v>
      </c>
      <c r="BJ175" s="51">
        <f t="shared" si="112"/>
        <v>102.95169827799425</v>
      </c>
      <c r="BK175" s="12"/>
      <c r="BL175" s="1">
        <f t="shared" si="113"/>
        <v>61062490</v>
      </c>
      <c r="BM175" s="53">
        <f t="shared" si="114"/>
        <v>88705520</v>
      </c>
      <c r="BN175" s="48">
        <f t="shared" si="102"/>
        <v>229435291</v>
      </c>
      <c r="BO175" s="48">
        <f t="shared" si="102"/>
        <v>164751216</v>
      </c>
      <c r="BP175" s="48">
        <f t="shared" si="102"/>
        <v>0</v>
      </c>
      <c r="BQ175" s="48">
        <f t="shared" si="115"/>
        <v>394186507</v>
      </c>
      <c r="BR175" s="12">
        <f t="shared" si="116"/>
        <v>88705520</v>
      </c>
      <c r="BS175" s="54">
        <f t="shared" si="117"/>
        <v>4.4437652470781979</v>
      </c>
      <c r="BT175" s="12"/>
      <c r="BU175" s="48">
        <f t="shared" si="118"/>
        <v>88705520</v>
      </c>
      <c r="BV175" s="48">
        <f t="shared" si="119"/>
        <v>277767321</v>
      </c>
      <c r="BW175" s="54">
        <f t="shared" si="120"/>
        <v>3.1313420066755708</v>
      </c>
      <c r="BX175" s="12"/>
      <c r="BY175" s="52">
        <f t="shared" si="121"/>
        <v>3828849</v>
      </c>
      <c r="BZ175" s="48">
        <f t="shared" si="122"/>
        <v>277767321</v>
      </c>
      <c r="CA175" s="55">
        <f t="shared" si="123"/>
        <v>72.545906354625117</v>
      </c>
      <c r="CB175" s="12"/>
      <c r="CC175" s="48">
        <f t="shared" si="124"/>
        <v>3828849</v>
      </c>
      <c r="CD175" s="48">
        <f t="shared" si="125"/>
        <v>1401289648</v>
      </c>
      <c r="CE175" s="55">
        <f t="shared" si="126"/>
        <v>365.98195645741055</v>
      </c>
      <c r="CF175" s="12"/>
      <c r="CG175" s="48">
        <f t="shared" si="127"/>
        <v>88705520</v>
      </c>
      <c r="CH175" s="48">
        <f t="shared" si="128"/>
        <v>61062490</v>
      </c>
      <c r="CI175" s="48">
        <f t="shared" si="129"/>
        <v>1401289648</v>
      </c>
      <c r="CJ175" s="55">
        <f t="shared" si="130"/>
        <v>15.797096370101883</v>
      </c>
      <c r="CK175" s="46"/>
      <c r="CL175" s="48">
        <f t="shared" si="103"/>
        <v>88705520</v>
      </c>
      <c r="CM175" s="48">
        <f t="shared" si="103"/>
        <v>61062490</v>
      </c>
      <c r="CN175" s="48">
        <f t="shared" si="131"/>
        <v>1401289648</v>
      </c>
      <c r="CO175" s="55">
        <f t="shared" si="132"/>
        <v>15.797096370101883</v>
      </c>
    </row>
    <row r="176" spans="1:93" x14ac:dyDescent="0.2">
      <c r="A176" s="30" t="s">
        <v>77</v>
      </c>
      <c r="B176" s="30">
        <v>1032</v>
      </c>
      <c r="C176" s="30">
        <v>2011</v>
      </c>
      <c r="D176" s="30" t="s">
        <v>78</v>
      </c>
      <c r="E176" s="30">
        <v>442930</v>
      </c>
      <c r="F176" s="30" t="s">
        <v>317</v>
      </c>
      <c r="G176" s="30">
        <v>414483591</v>
      </c>
      <c r="H176" s="30">
        <v>0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0</v>
      </c>
      <c r="Q176" s="30">
        <v>0</v>
      </c>
      <c r="R176" s="30">
        <v>0</v>
      </c>
      <c r="S176" s="30">
        <v>0</v>
      </c>
      <c r="T176" s="30">
        <v>2821748364</v>
      </c>
      <c r="U176" s="30">
        <v>8999147</v>
      </c>
      <c r="V176" s="30">
        <v>0</v>
      </c>
      <c r="W176" s="30">
        <v>0</v>
      </c>
      <c r="X176" s="30">
        <v>0</v>
      </c>
      <c r="Y176" s="30">
        <v>301517084</v>
      </c>
      <c r="Z176" s="30">
        <v>42023261</v>
      </c>
      <c r="AA176" s="30">
        <v>343540345</v>
      </c>
      <c r="AB176" s="30">
        <v>2546583</v>
      </c>
      <c r="AC176" s="30">
        <v>82363271</v>
      </c>
      <c r="AD176" s="30">
        <v>332120320</v>
      </c>
      <c r="AE176" s="30">
        <v>229435937</v>
      </c>
      <c r="AF176" s="30">
        <v>123268376</v>
      </c>
      <c r="AG176" s="30">
        <v>0</v>
      </c>
      <c r="AH176" s="30">
        <v>380611717</v>
      </c>
      <c r="AI176" s="30">
        <v>26347482</v>
      </c>
      <c r="AJ176" s="30">
        <v>406959199</v>
      </c>
      <c r="AK176" s="30">
        <v>10063301</v>
      </c>
      <c r="AL176" s="30">
        <v>178379148</v>
      </c>
      <c r="AM176" s="30">
        <v>90667224</v>
      </c>
      <c r="AN176" s="30">
        <v>28371305</v>
      </c>
      <c r="AO176" s="30">
        <v>31975669</v>
      </c>
      <c r="AP176" s="30">
        <v>27188411</v>
      </c>
      <c r="AQ176" s="30">
        <v>3818690</v>
      </c>
      <c r="AR176" s="30">
        <v>3446992</v>
      </c>
      <c r="AS176" s="30">
        <v>364785</v>
      </c>
      <c r="AT176" s="30">
        <v>2017</v>
      </c>
      <c r="AU176" s="30" t="s">
        <v>323</v>
      </c>
      <c r="AW176" s="48">
        <f t="shared" si="104"/>
        <v>87535385</v>
      </c>
      <c r="AX176" s="49">
        <f t="shared" si="105"/>
        <v>340993762</v>
      </c>
      <c r="AY176" s="50">
        <f t="shared" si="106"/>
        <v>3.8954962270400708</v>
      </c>
      <c r="AZ176" s="12"/>
      <c r="BA176" s="48">
        <f t="shared" si="107"/>
        <v>3818690</v>
      </c>
      <c r="BB176" s="48">
        <f t="shared" si="108"/>
        <v>340993762</v>
      </c>
      <c r="BC176" s="51">
        <f t="shared" si="109"/>
        <v>89.296005174549393</v>
      </c>
      <c r="BD176" s="12"/>
      <c r="BE176" s="52">
        <f t="shared" si="110"/>
        <v>3818690</v>
      </c>
      <c r="BF176" s="48">
        <f t="shared" si="101"/>
        <v>229435937</v>
      </c>
      <c r="BG176" s="48">
        <f t="shared" si="101"/>
        <v>123268376</v>
      </c>
      <c r="BH176" s="48">
        <f t="shared" si="101"/>
        <v>0</v>
      </c>
      <c r="BI176" s="48">
        <f t="shared" si="111"/>
        <v>352704313</v>
      </c>
      <c r="BJ176" s="51">
        <f t="shared" si="112"/>
        <v>92.362646090675071</v>
      </c>
      <c r="BK176" s="12"/>
      <c r="BL176" s="1">
        <f t="shared" si="113"/>
        <v>60346974</v>
      </c>
      <c r="BM176" s="53">
        <f t="shared" si="114"/>
        <v>87535385</v>
      </c>
      <c r="BN176" s="48">
        <f t="shared" si="102"/>
        <v>229435937</v>
      </c>
      <c r="BO176" s="48">
        <f t="shared" si="102"/>
        <v>123268376</v>
      </c>
      <c r="BP176" s="48">
        <f t="shared" si="102"/>
        <v>0</v>
      </c>
      <c r="BQ176" s="48">
        <f t="shared" si="115"/>
        <v>352704313</v>
      </c>
      <c r="BR176" s="12">
        <f t="shared" si="116"/>
        <v>87535385</v>
      </c>
      <c r="BS176" s="54">
        <f t="shared" si="117"/>
        <v>4.0292769946690701</v>
      </c>
      <c r="BT176" s="12"/>
      <c r="BU176" s="48">
        <f t="shared" si="118"/>
        <v>87535385</v>
      </c>
      <c r="BV176" s="48">
        <f t="shared" si="119"/>
        <v>218516750</v>
      </c>
      <c r="BW176" s="54">
        <f t="shared" si="120"/>
        <v>2.4963247719764983</v>
      </c>
      <c r="BX176" s="12"/>
      <c r="BY176" s="52">
        <f t="shared" si="121"/>
        <v>3818690</v>
      </c>
      <c r="BZ176" s="48">
        <f t="shared" si="122"/>
        <v>218516750</v>
      </c>
      <c r="CA176" s="55">
        <f t="shared" si="123"/>
        <v>57.222961277296662</v>
      </c>
      <c r="CB176" s="12"/>
      <c r="CC176" s="48">
        <f t="shared" si="124"/>
        <v>3818690</v>
      </c>
      <c r="CD176" s="48">
        <f t="shared" si="125"/>
        <v>1329244999</v>
      </c>
      <c r="CE176" s="55">
        <f t="shared" si="126"/>
        <v>348.08926595246015</v>
      </c>
      <c r="CF176" s="12"/>
      <c r="CG176" s="48">
        <f t="shared" si="127"/>
        <v>87535385</v>
      </c>
      <c r="CH176" s="48">
        <f t="shared" si="128"/>
        <v>60346974</v>
      </c>
      <c r="CI176" s="48">
        <f t="shared" si="129"/>
        <v>1329244999</v>
      </c>
      <c r="CJ176" s="55">
        <f t="shared" si="130"/>
        <v>15.185230509924644</v>
      </c>
      <c r="CK176" s="46"/>
      <c r="CL176" s="48">
        <f t="shared" si="103"/>
        <v>87535385</v>
      </c>
      <c r="CM176" s="48">
        <f t="shared" si="103"/>
        <v>60346974</v>
      </c>
      <c r="CN176" s="48">
        <f t="shared" si="131"/>
        <v>1329244999</v>
      </c>
      <c r="CO176" s="55">
        <f t="shared" si="132"/>
        <v>15.185230509924644</v>
      </c>
    </row>
    <row r="177" spans="1:93" x14ac:dyDescent="0.2">
      <c r="A177" s="30" t="s">
        <v>77</v>
      </c>
      <c r="B177" s="30">
        <v>1032</v>
      </c>
      <c r="C177" s="30">
        <v>2010</v>
      </c>
      <c r="D177" s="30" t="s">
        <v>78</v>
      </c>
      <c r="E177" s="30">
        <v>442930</v>
      </c>
      <c r="F177" s="30" t="s">
        <v>317</v>
      </c>
      <c r="G177" s="30">
        <v>313141146</v>
      </c>
      <c r="H177" s="30">
        <v>0</v>
      </c>
      <c r="I177" s="30">
        <v>0</v>
      </c>
      <c r="J177" s="30">
        <v>0</v>
      </c>
      <c r="K177" s="30">
        <v>0</v>
      </c>
      <c r="L177" s="30">
        <v>0</v>
      </c>
      <c r="M177" s="30">
        <v>0</v>
      </c>
      <c r="N177" s="30">
        <v>0</v>
      </c>
      <c r="O177" s="30">
        <v>0</v>
      </c>
      <c r="P177" s="30">
        <v>0</v>
      </c>
      <c r="Q177" s="30">
        <v>0</v>
      </c>
      <c r="R177" s="30">
        <v>0</v>
      </c>
      <c r="S177" s="30">
        <v>0</v>
      </c>
      <c r="T177" s="30">
        <v>2996529845</v>
      </c>
      <c r="U177" s="30">
        <v>19882396</v>
      </c>
      <c r="V177" s="30">
        <v>0</v>
      </c>
      <c r="W177" s="30">
        <v>0</v>
      </c>
      <c r="X177" s="30">
        <v>0</v>
      </c>
      <c r="Y177" s="30">
        <v>353354139</v>
      </c>
      <c r="Z177" s="30">
        <v>38582274</v>
      </c>
      <c r="AA177" s="30">
        <v>391936413</v>
      </c>
      <c r="AB177" s="30">
        <v>2324025</v>
      </c>
      <c r="AC177" s="30">
        <v>74571774</v>
      </c>
      <c r="AD177" s="30">
        <v>238569372</v>
      </c>
      <c r="AE177" s="30">
        <v>210714394</v>
      </c>
      <c r="AF177" s="30">
        <v>105918598</v>
      </c>
      <c r="AG177" s="30">
        <v>0</v>
      </c>
      <c r="AH177" s="30">
        <v>374912913</v>
      </c>
      <c r="AI177" s="30">
        <v>21313551</v>
      </c>
      <c r="AJ177" s="30">
        <v>396226464</v>
      </c>
      <c r="AK177" s="30">
        <v>9011523</v>
      </c>
      <c r="AL177" s="30">
        <v>182101410</v>
      </c>
      <c r="AM177" s="30">
        <v>91477872</v>
      </c>
      <c r="AN177" s="30">
        <v>29171254</v>
      </c>
      <c r="AO177" s="30">
        <v>32904210</v>
      </c>
      <c r="AP177" s="30">
        <v>27716352</v>
      </c>
      <c r="AQ177" s="30">
        <v>3801999</v>
      </c>
      <c r="AR177" s="30">
        <v>3433316</v>
      </c>
      <c r="AS177" s="30">
        <v>361649</v>
      </c>
      <c r="AT177" s="30">
        <v>1988</v>
      </c>
      <c r="AU177" s="30" t="s">
        <v>323</v>
      </c>
      <c r="AW177" s="48">
        <f t="shared" si="104"/>
        <v>89791816</v>
      </c>
      <c r="AX177" s="49">
        <f t="shared" si="105"/>
        <v>389612388</v>
      </c>
      <c r="AY177" s="50">
        <f t="shared" si="106"/>
        <v>4.3390634620865667</v>
      </c>
      <c r="AZ177" s="12"/>
      <c r="BA177" s="48">
        <f t="shared" si="107"/>
        <v>3801999</v>
      </c>
      <c r="BB177" s="48">
        <f t="shared" si="108"/>
        <v>389612388</v>
      </c>
      <c r="BC177" s="51">
        <f t="shared" si="109"/>
        <v>102.47566819454713</v>
      </c>
      <c r="BD177" s="12"/>
      <c r="BE177" s="52">
        <f t="shared" si="110"/>
        <v>3801999</v>
      </c>
      <c r="BF177" s="48">
        <f t="shared" si="101"/>
        <v>210714394</v>
      </c>
      <c r="BG177" s="48">
        <f t="shared" si="101"/>
        <v>105918598</v>
      </c>
      <c r="BH177" s="48">
        <f t="shared" si="101"/>
        <v>0</v>
      </c>
      <c r="BI177" s="48">
        <f t="shared" si="111"/>
        <v>316632992</v>
      </c>
      <c r="BJ177" s="51">
        <f t="shared" si="112"/>
        <v>83.280661567770011</v>
      </c>
      <c r="BK177" s="12"/>
      <c r="BL177" s="1">
        <f t="shared" si="113"/>
        <v>62075464</v>
      </c>
      <c r="BM177" s="53">
        <f t="shared" si="114"/>
        <v>89791816</v>
      </c>
      <c r="BN177" s="48">
        <f t="shared" si="102"/>
        <v>210714394</v>
      </c>
      <c r="BO177" s="48">
        <f t="shared" si="102"/>
        <v>105918598</v>
      </c>
      <c r="BP177" s="48">
        <f t="shared" si="102"/>
        <v>0</v>
      </c>
      <c r="BQ177" s="48">
        <f t="shared" si="115"/>
        <v>316632992</v>
      </c>
      <c r="BR177" s="12">
        <f t="shared" si="116"/>
        <v>89791816</v>
      </c>
      <c r="BS177" s="54">
        <f t="shared" si="117"/>
        <v>3.5263012388567794</v>
      </c>
      <c r="BT177" s="12"/>
      <c r="BU177" s="48">
        <f t="shared" si="118"/>
        <v>89791816</v>
      </c>
      <c r="BV177" s="48">
        <f t="shared" si="119"/>
        <v>205113531</v>
      </c>
      <c r="BW177" s="54">
        <f t="shared" si="120"/>
        <v>2.2843232282995589</v>
      </c>
      <c r="BX177" s="12"/>
      <c r="BY177" s="52">
        <f t="shared" si="121"/>
        <v>3801999</v>
      </c>
      <c r="BZ177" s="48">
        <f t="shared" si="122"/>
        <v>205113531</v>
      </c>
      <c r="CA177" s="55">
        <f t="shared" si="123"/>
        <v>53.948865057565769</v>
      </c>
      <c r="CB177" s="12"/>
      <c r="CC177" s="48">
        <f t="shared" si="124"/>
        <v>3801999</v>
      </c>
      <c r="CD177" s="48">
        <f t="shared" si="125"/>
        <v>1226824082</v>
      </c>
      <c r="CE177" s="55">
        <f t="shared" si="126"/>
        <v>322.67869665404965</v>
      </c>
      <c r="CF177" s="12"/>
      <c r="CG177" s="48">
        <f t="shared" si="127"/>
        <v>89791816</v>
      </c>
      <c r="CH177" s="48">
        <f t="shared" si="128"/>
        <v>62075464</v>
      </c>
      <c r="CI177" s="48">
        <f t="shared" si="129"/>
        <v>1226824082</v>
      </c>
      <c r="CJ177" s="55">
        <f t="shared" si="130"/>
        <v>13.662983294602261</v>
      </c>
      <c r="CK177" s="46"/>
      <c r="CL177" s="48">
        <f t="shared" si="103"/>
        <v>89791816</v>
      </c>
      <c r="CM177" s="48">
        <f t="shared" si="103"/>
        <v>62075464</v>
      </c>
      <c r="CN177" s="48">
        <f t="shared" si="131"/>
        <v>1226824082</v>
      </c>
      <c r="CO177" s="55">
        <f t="shared" si="132"/>
        <v>13.662983294602261</v>
      </c>
    </row>
    <row r="178" spans="1:93" x14ac:dyDescent="0.2">
      <c r="A178" s="30" t="s">
        <v>77</v>
      </c>
      <c r="B178" s="30">
        <v>1032</v>
      </c>
      <c r="C178" s="30">
        <v>2009</v>
      </c>
      <c r="D178" s="30" t="s">
        <v>78</v>
      </c>
      <c r="E178" s="30">
        <v>442930</v>
      </c>
      <c r="F178" s="30" t="s">
        <v>317</v>
      </c>
      <c r="G178" s="30">
        <v>297464867</v>
      </c>
      <c r="H178" s="30">
        <v>0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0</v>
      </c>
      <c r="O178" s="30">
        <v>0</v>
      </c>
      <c r="P178" s="30">
        <v>0</v>
      </c>
      <c r="Q178" s="30">
        <v>0</v>
      </c>
      <c r="R178" s="30">
        <v>0</v>
      </c>
      <c r="S178" s="30">
        <v>0</v>
      </c>
      <c r="T178" s="30">
        <v>2755080247</v>
      </c>
      <c r="U178" s="30">
        <v>28605400</v>
      </c>
      <c r="V178" s="30">
        <v>0</v>
      </c>
      <c r="W178" s="30">
        <v>0</v>
      </c>
      <c r="X178" s="30">
        <v>0</v>
      </c>
      <c r="Y178" s="30">
        <v>351453552</v>
      </c>
      <c r="Z178" s="30">
        <v>37891216</v>
      </c>
      <c r="AA178" s="30">
        <v>389344768</v>
      </c>
      <c r="AB178" s="30">
        <v>2197043</v>
      </c>
      <c r="AC178" s="30">
        <v>81675023</v>
      </c>
      <c r="AD178" s="30">
        <v>215789844</v>
      </c>
      <c r="AE178" s="30">
        <v>244746467</v>
      </c>
      <c r="AF178" s="30">
        <v>69781585</v>
      </c>
      <c r="AG178" s="30">
        <v>0</v>
      </c>
      <c r="AH178" s="30">
        <v>391270374</v>
      </c>
      <c r="AI178" s="30">
        <v>24516257</v>
      </c>
      <c r="AJ178" s="30">
        <v>415786631</v>
      </c>
      <c r="AK178" s="30">
        <v>5382120</v>
      </c>
      <c r="AL178" s="30">
        <v>175328169</v>
      </c>
      <c r="AM178" s="30">
        <v>87186899</v>
      </c>
      <c r="AN178" s="30">
        <v>26620224</v>
      </c>
      <c r="AO178" s="30">
        <v>32233973</v>
      </c>
      <c r="AP178" s="30">
        <v>26667734</v>
      </c>
      <c r="AQ178" s="30">
        <v>3792295</v>
      </c>
      <c r="AR178" s="30">
        <v>3425779</v>
      </c>
      <c r="AS178" s="30">
        <v>359456</v>
      </c>
      <c r="AT178" s="30">
        <v>2030</v>
      </c>
      <c r="AU178" s="30" t="s">
        <v>323</v>
      </c>
      <c r="AW178" s="48">
        <f t="shared" si="104"/>
        <v>85521931</v>
      </c>
      <c r="AX178" s="49">
        <f t="shared" si="105"/>
        <v>387147725</v>
      </c>
      <c r="AY178" s="50">
        <f t="shared" si="106"/>
        <v>4.526882408677138</v>
      </c>
      <c r="AZ178" s="12"/>
      <c r="BA178" s="48">
        <f t="shared" si="107"/>
        <v>3792295</v>
      </c>
      <c r="BB178" s="48">
        <f t="shared" si="108"/>
        <v>387147725</v>
      </c>
      <c r="BC178" s="51">
        <f t="shared" si="109"/>
        <v>102.08797706929445</v>
      </c>
      <c r="BD178" s="12"/>
      <c r="BE178" s="52">
        <f t="shared" si="110"/>
        <v>3792295</v>
      </c>
      <c r="BF178" s="48">
        <f t="shared" si="101"/>
        <v>244746467</v>
      </c>
      <c r="BG178" s="48">
        <f t="shared" si="101"/>
        <v>69781585</v>
      </c>
      <c r="BH178" s="48">
        <f t="shared" si="101"/>
        <v>0</v>
      </c>
      <c r="BI178" s="48">
        <f t="shared" si="111"/>
        <v>314528052</v>
      </c>
      <c r="BJ178" s="51">
        <f t="shared" si="112"/>
        <v>82.938709145781118</v>
      </c>
      <c r="BK178" s="12"/>
      <c r="BL178" s="1">
        <f t="shared" si="113"/>
        <v>58854197</v>
      </c>
      <c r="BM178" s="53">
        <f t="shared" si="114"/>
        <v>85521931</v>
      </c>
      <c r="BN178" s="48">
        <f t="shared" si="102"/>
        <v>244746467</v>
      </c>
      <c r="BO178" s="48">
        <f t="shared" si="102"/>
        <v>69781585</v>
      </c>
      <c r="BP178" s="48">
        <f t="shared" si="102"/>
        <v>0</v>
      </c>
      <c r="BQ178" s="48">
        <f t="shared" si="115"/>
        <v>314528052</v>
      </c>
      <c r="BR178" s="12">
        <f t="shared" si="116"/>
        <v>85521931</v>
      </c>
      <c r="BS178" s="54">
        <f t="shared" si="117"/>
        <v>3.6777473137270484</v>
      </c>
      <c r="BT178" s="12"/>
      <c r="BU178" s="48">
        <f t="shared" si="118"/>
        <v>85521931</v>
      </c>
      <c r="BV178" s="48">
        <f t="shared" si="119"/>
        <v>235076342</v>
      </c>
      <c r="BW178" s="54">
        <f t="shared" si="120"/>
        <v>2.7487258443685048</v>
      </c>
      <c r="BX178" s="12"/>
      <c r="BY178" s="52">
        <f t="shared" si="121"/>
        <v>3792295</v>
      </c>
      <c r="BZ178" s="48">
        <f t="shared" si="122"/>
        <v>235076342</v>
      </c>
      <c r="CA178" s="55">
        <f t="shared" si="123"/>
        <v>61.987883853972328</v>
      </c>
      <c r="CB178" s="12"/>
      <c r="CC178" s="48">
        <f t="shared" si="124"/>
        <v>3792295</v>
      </c>
      <c r="CD178" s="48">
        <f t="shared" si="125"/>
        <v>1236414029</v>
      </c>
      <c r="CE178" s="55">
        <f t="shared" si="126"/>
        <v>326.03318808267818</v>
      </c>
      <c r="CF178" s="12"/>
      <c r="CG178" s="48">
        <f t="shared" si="127"/>
        <v>85521931</v>
      </c>
      <c r="CH178" s="48">
        <f t="shared" si="128"/>
        <v>58854197</v>
      </c>
      <c r="CI178" s="48">
        <f t="shared" si="129"/>
        <v>1236414029</v>
      </c>
      <c r="CJ178" s="55">
        <f t="shared" si="130"/>
        <v>14.457274462149364</v>
      </c>
      <c r="CK178" s="46"/>
      <c r="CL178" s="48">
        <f t="shared" si="103"/>
        <v>85521931</v>
      </c>
      <c r="CM178" s="48">
        <f t="shared" si="103"/>
        <v>58854197</v>
      </c>
      <c r="CN178" s="48">
        <f t="shared" si="131"/>
        <v>1236414029</v>
      </c>
      <c r="CO178" s="55">
        <f t="shared" si="132"/>
        <v>14.457274462149364</v>
      </c>
    </row>
    <row r="179" spans="1:93" x14ac:dyDescent="0.2">
      <c r="A179" s="30" t="s">
        <v>77</v>
      </c>
      <c r="B179" s="30">
        <v>1032</v>
      </c>
      <c r="C179" s="30">
        <v>2008</v>
      </c>
      <c r="D179" s="30" t="s">
        <v>78</v>
      </c>
      <c r="E179" s="30">
        <v>442930</v>
      </c>
      <c r="F179" s="30" t="s">
        <v>317</v>
      </c>
      <c r="G179" s="30">
        <v>390075139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0</v>
      </c>
      <c r="Q179" s="30">
        <v>0</v>
      </c>
      <c r="R179" s="30">
        <v>0</v>
      </c>
      <c r="S179" s="30">
        <v>0</v>
      </c>
      <c r="T179" s="30">
        <v>3260667394</v>
      </c>
      <c r="U179" s="30">
        <v>12206378</v>
      </c>
      <c r="V179" s="30">
        <v>0</v>
      </c>
      <c r="W179" s="30">
        <v>0</v>
      </c>
      <c r="X179" s="30">
        <v>0</v>
      </c>
      <c r="Y179" s="30">
        <v>340667195</v>
      </c>
      <c r="Z179" s="30">
        <v>51316626</v>
      </c>
      <c r="AA179" s="30">
        <v>391983821</v>
      </c>
      <c r="AB179" s="30">
        <v>2376890</v>
      </c>
      <c r="AC179" s="30">
        <v>91661304</v>
      </c>
      <c r="AD179" s="30">
        <v>298413835</v>
      </c>
      <c r="AE179" s="30">
        <v>223556795</v>
      </c>
      <c r="AF179" s="30">
        <v>37684217</v>
      </c>
      <c r="AG179" s="30">
        <v>0</v>
      </c>
      <c r="AH179" s="30">
        <v>326880211</v>
      </c>
      <c r="AI179" s="30">
        <v>31144929</v>
      </c>
      <c r="AJ179" s="30">
        <v>358025140</v>
      </c>
      <c r="AK179" s="30">
        <v>7381128</v>
      </c>
      <c r="AL179" s="30">
        <v>121698929</v>
      </c>
      <c r="AM179" s="30">
        <v>91898713</v>
      </c>
      <c r="AN179" s="30">
        <v>28390220</v>
      </c>
      <c r="AO179" s="30">
        <v>33486373</v>
      </c>
      <c r="AP179" s="30">
        <v>28808650</v>
      </c>
      <c r="AQ179" s="30">
        <v>3806862</v>
      </c>
      <c r="AR179" s="30">
        <v>3439558</v>
      </c>
      <c r="AS179" s="30">
        <v>360007</v>
      </c>
      <c r="AT179" s="30">
        <v>2074</v>
      </c>
      <c r="AU179" s="30" t="s">
        <v>323</v>
      </c>
      <c r="AW179" s="48">
        <f t="shared" si="104"/>
        <v>90685243</v>
      </c>
      <c r="AX179" s="49">
        <f t="shared" si="105"/>
        <v>389606931</v>
      </c>
      <c r="AY179" s="50">
        <f t="shared" si="106"/>
        <v>4.2962550257487866</v>
      </c>
      <c r="AZ179" s="12"/>
      <c r="BA179" s="48">
        <f t="shared" si="107"/>
        <v>3806862</v>
      </c>
      <c r="BB179" s="48">
        <f t="shared" si="108"/>
        <v>389606931</v>
      </c>
      <c r="BC179" s="51">
        <f t="shared" si="109"/>
        <v>102.34332923021638</v>
      </c>
      <c r="BD179" s="12"/>
      <c r="BE179" s="52">
        <f t="shared" si="110"/>
        <v>3806862</v>
      </c>
      <c r="BF179" s="48">
        <f t="shared" si="101"/>
        <v>223556795</v>
      </c>
      <c r="BG179" s="48">
        <f t="shared" si="101"/>
        <v>37684217</v>
      </c>
      <c r="BH179" s="48">
        <f t="shared" si="101"/>
        <v>0</v>
      </c>
      <c r="BI179" s="48">
        <f t="shared" si="111"/>
        <v>261241012</v>
      </c>
      <c r="BJ179" s="51">
        <f t="shared" si="112"/>
        <v>68.623714755092251</v>
      </c>
      <c r="BK179" s="12"/>
      <c r="BL179" s="1">
        <f t="shared" si="113"/>
        <v>61876593</v>
      </c>
      <c r="BM179" s="53">
        <f t="shared" si="114"/>
        <v>90685243</v>
      </c>
      <c r="BN179" s="48">
        <f t="shared" si="102"/>
        <v>223556795</v>
      </c>
      <c r="BO179" s="48">
        <f t="shared" si="102"/>
        <v>37684217</v>
      </c>
      <c r="BP179" s="48">
        <f t="shared" si="102"/>
        <v>0</v>
      </c>
      <c r="BQ179" s="48">
        <f t="shared" si="115"/>
        <v>261241012</v>
      </c>
      <c r="BR179" s="12">
        <f t="shared" si="116"/>
        <v>90685243</v>
      </c>
      <c r="BS179" s="54">
        <f t="shared" si="117"/>
        <v>2.8807444668809015</v>
      </c>
      <c r="BT179" s="12"/>
      <c r="BU179" s="48">
        <f t="shared" si="118"/>
        <v>90685243</v>
      </c>
      <c r="BV179" s="48">
        <f t="shared" si="119"/>
        <v>228945083</v>
      </c>
      <c r="BW179" s="54">
        <f t="shared" si="120"/>
        <v>2.5246123341148241</v>
      </c>
      <c r="BX179" s="12"/>
      <c r="BY179" s="52">
        <f t="shared" si="121"/>
        <v>3806862</v>
      </c>
      <c r="BZ179" s="48">
        <f t="shared" si="122"/>
        <v>228945083</v>
      </c>
      <c r="CA179" s="55">
        <f t="shared" si="123"/>
        <v>60.140105682843242</v>
      </c>
      <c r="CB179" s="12"/>
      <c r="CC179" s="48">
        <f t="shared" si="124"/>
        <v>3806862</v>
      </c>
      <c r="CD179" s="48">
        <f t="shared" si="125"/>
        <v>1272245055</v>
      </c>
      <c r="CE179" s="55">
        <f t="shared" si="126"/>
        <v>334.19783932278079</v>
      </c>
      <c r="CF179" s="12"/>
      <c r="CG179" s="48">
        <f t="shared" si="127"/>
        <v>90685243</v>
      </c>
      <c r="CH179" s="48">
        <f t="shared" si="128"/>
        <v>61876593</v>
      </c>
      <c r="CI179" s="48">
        <f t="shared" si="129"/>
        <v>1272245055</v>
      </c>
      <c r="CJ179" s="55">
        <f t="shared" si="130"/>
        <v>14.029240181889351</v>
      </c>
      <c r="CK179" s="46"/>
      <c r="CL179" s="48">
        <f t="shared" si="103"/>
        <v>90685243</v>
      </c>
      <c r="CM179" s="48">
        <f t="shared" si="103"/>
        <v>61876593</v>
      </c>
      <c r="CN179" s="48">
        <f t="shared" si="131"/>
        <v>1272245055</v>
      </c>
      <c r="CO179" s="55">
        <f t="shared" si="132"/>
        <v>14.029240181889351</v>
      </c>
    </row>
    <row r="180" spans="1:93" x14ac:dyDescent="0.2">
      <c r="A180" s="30" t="s">
        <v>77</v>
      </c>
      <c r="B180" s="30">
        <v>1032</v>
      </c>
      <c r="C180" s="30">
        <v>2007</v>
      </c>
      <c r="D180" s="30" t="s">
        <v>78</v>
      </c>
      <c r="E180" s="30">
        <v>442930</v>
      </c>
      <c r="F180" s="30" t="s">
        <v>317</v>
      </c>
      <c r="G180" s="30">
        <v>372460830</v>
      </c>
      <c r="H180" s="30">
        <v>0</v>
      </c>
      <c r="I180" s="30">
        <v>0</v>
      </c>
      <c r="J180" s="30">
        <v>0</v>
      </c>
      <c r="K180" s="30">
        <v>0</v>
      </c>
      <c r="L180" s="30">
        <v>0</v>
      </c>
      <c r="M180" s="30">
        <v>0</v>
      </c>
      <c r="N180" s="30">
        <v>0</v>
      </c>
      <c r="O180" s="30">
        <v>0</v>
      </c>
      <c r="P180" s="30">
        <v>0</v>
      </c>
      <c r="Q180" s="30">
        <v>0</v>
      </c>
      <c r="R180" s="30">
        <v>0</v>
      </c>
      <c r="S180" s="30">
        <v>0</v>
      </c>
      <c r="T180" s="30">
        <v>3591772065</v>
      </c>
      <c r="U180" s="30">
        <v>0</v>
      </c>
      <c r="V180" s="30">
        <v>0</v>
      </c>
      <c r="W180" s="30">
        <v>0</v>
      </c>
      <c r="X180" s="30">
        <v>0</v>
      </c>
      <c r="Y180" s="30">
        <v>191197996</v>
      </c>
      <c r="Z180" s="30">
        <v>48469046</v>
      </c>
      <c r="AA180" s="30">
        <v>239667042</v>
      </c>
      <c r="AB180" s="30">
        <v>2040668</v>
      </c>
      <c r="AC180" s="30">
        <v>84953070</v>
      </c>
      <c r="AD180" s="30">
        <v>287507760</v>
      </c>
      <c r="AE180" s="30">
        <v>213340786</v>
      </c>
      <c r="AF180" s="30">
        <v>18092405</v>
      </c>
      <c r="AG180" s="30">
        <v>0</v>
      </c>
      <c r="AH180" s="30">
        <v>389690083</v>
      </c>
      <c r="AI180" s="30">
        <v>20198832</v>
      </c>
      <c r="AJ180" s="30">
        <v>409888915</v>
      </c>
      <c r="AK180" s="30">
        <v>14565434</v>
      </c>
      <c r="AL180" s="30">
        <v>115712143</v>
      </c>
      <c r="AM180" s="30">
        <v>95129081</v>
      </c>
      <c r="AN180" s="30">
        <v>29374266</v>
      </c>
      <c r="AO180" s="30">
        <v>33848535</v>
      </c>
      <c r="AP180" s="30">
        <v>29070083</v>
      </c>
      <c r="AQ180" s="30">
        <v>3786653</v>
      </c>
      <c r="AR180" s="30">
        <v>3421225</v>
      </c>
      <c r="AS180" s="30">
        <v>358264</v>
      </c>
      <c r="AT180" s="30">
        <v>2043</v>
      </c>
      <c r="AU180" s="30" t="s">
        <v>323</v>
      </c>
      <c r="AW180" s="48">
        <f t="shared" si="104"/>
        <v>92292884</v>
      </c>
      <c r="AX180" s="49">
        <f t="shared" si="105"/>
        <v>237626374</v>
      </c>
      <c r="AY180" s="50">
        <f t="shared" si="106"/>
        <v>2.5746987600907563</v>
      </c>
      <c r="AZ180" s="12"/>
      <c r="BA180" s="48">
        <f t="shared" si="107"/>
        <v>3786653</v>
      </c>
      <c r="BB180" s="48">
        <f t="shared" si="108"/>
        <v>237626374</v>
      </c>
      <c r="BC180" s="51">
        <f t="shared" si="109"/>
        <v>62.753670325746775</v>
      </c>
      <c r="BD180" s="12"/>
      <c r="BE180" s="52">
        <f t="shared" si="110"/>
        <v>3786653</v>
      </c>
      <c r="BF180" s="48">
        <f t="shared" si="101"/>
        <v>213340786</v>
      </c>
      <c r="BG180" s="48">
        <f t="shared" si="101"/>
        <v>18092405</v>
      </c>
      <c r="BH180" s="48">
        <f t="shared" si="101"/>
        <v>0</v>
      </c>
      <c r="BI180" s="48">
        <f t="shared" si="111"/>
        <v>231433191</v>
      </c>
      <c r="BJ180" s="51">
        <f t="shared" si="112"/>
        <v>61.118140743289658</v>
      </c>
      <c r="BK180" s="12"/>
      <c r="BL180" s="1">
        <f t="shared" si="113"/>
        <v>63222801</v>
      </c>
      <c r="BM180" s="53">
        <f t="shared" si="114"/>
        <v>92292884</v>
      </c>
      <c r="BN180" s="48">
        <f t="shared" si="102"/>
        <v>213340786</v>
      </c>
      <c r="BO180" s="48">
        <f t="shared" si="102"/>
        <v>18092405</v>
      </c>
      <c r="BP180" s="48">
        <f t="shared" si="102"/>
        <v>0</v>
      </c>
      <c r="BQ180" s="48">
        <f t="shared" si="115"/>
        <v>231433191</v>
      </c>
      <c r="BR180" s="12">
        <f t="shared" si="116"/>
        <v>92292884</v>
      </c>
      <c r="BS180" s="54">
        <f t="shared" si="117"/>
        <v>2.5075951792773101</v>
      </c>
      <c r="BT180" s="12"/>
      <c r="BU180" s="48">
        <f t="shared" si="118"/>
        <v>92292884</v>
      </c>
      <c r="BV180" s="48">
        <f t="shared" si="119"/>
        <v>279611338</v>
      </c>
      <c r="BW180" s="54">
        <f t="shared" si="120"/>
        <v>3.0296088482834711</v>
      </c>
      <c r="BX180" s="12"/>
      <c r="BY180" s="52">
        <f t="shared" si="121"/>
        <v>3786653</v>
      </c>
      <c r="BZ180" s="48">
        <f t="shared" si="122"/>
        <v>279611338</v>
      </c>
      <c r="CA180" s="55">
        <f t="shared" si="123"/>
        <v>73.841288863806639</v>
      </c>
      <c r="CB180" s="12"/>
      <c r="CC180" s="48">
        <f t="shared" si="124"/>
        <v>3786653</v>
      </c>
      <c r="CD180" s="48">
        <f t="shared" si="125"/>
        <v>1123172401</v>
      </c>
      <c r="CE180" s="55">
        <f t="shared" si="126"/>
        <v>296.61350036562629</v>
      </c>
      <c r="CF180" s="12"/>
      <c r="CG180" s="48">
        <f t="shared" si="127"/>
        <v>92292884</v>
      </c>
      <c r="CH180" s="48">
        <f t="shared" si="128"/>
        <v>63222801</v>
      </c>
      <c r="CI180" s="48">
        <f t="shared" si="129"/>
        <v>1123172401</v>
      </c>
      <c r="CJ180" s="55">
        <f t="shared" si="130"/>
        <v>12.169653307182383</v>
      </c>
      <c r="CK180" s="46"/>
      <c r="CL180" s="48">
        <f t="shared" si="103"/>
        <v>92292884</v>
      </c>
      <c r="CM180" s="48">
        <f t="shared" si="103"/>
        <v>63222801</v>
      </c>
      <c r="CN180" s="48">
        <f t="shared" si="131"/>
        <v>1123172401</v>
      </c>
      <c r="CO180" s="55">
        <f t="shared" si="132"/>
        <v>12.169653307182383</v>
      </c>
    </row>
    <row r="181" spans="1:93" x14ac:dyDescent="0.2">
      <c r="A181" s="30" t="s">
        <v>77</v>
      </c>
      <c r="B181" s="30">
        <v>1032</v>
      </c>
      <c r="C181" s="30">
        <v>2006</v>
      </c>
      <c r="D181" s="30" t="s">
        <v>78</v>
      </c>
      <c r="E181" s="30">
        <v>442930</v>
      </c>
      <c r="F181" s="30" t="s">
        <v>317</v>
      </c>
      <c r="G181" s="30">
        <v>315590060</v>
      </c>
      <c r="H181" s="30">
        <v>0</v>
      </c>
      <c r="I181" s="30">
        <v>0</v>
      </c>
      <c r="J181" s="30">
        <v>0</v>
      </c>
      <c r="K181" s="30">
        <v>0</v>
      </c>
      <c r="L181" s="30">
        <v>0</v>
      </c>
      <c r="M181" s="30">
        <v>0</v>
      </c>
      <c r="N181" s="30">
        <v>0</v>
      </c>
      <c r="O181" s="30">
        <v>0</v>
      </c>
      <c r="P181" s="30">
        <v>0</v>
      </c>
      <c r="Q181" s="30">
        <v>0</v>
      </c>
      <c r="R181" s="30">
        <v>0</v>
      </c>
      <c r="S181" s="30">
        <v>0</v>
      </c>
      <c r="T181" s="30">
        <v>3007770664</v>
      </c>
      <c r="U181" s="30">
        <v>0</v>
      </c>
      <c r="V181" s="30">
        <v>0</v>
      </c>
      <c r="W181" s="30">
        <v>0</v>
      </c>
      <c r="X181" s="30">
        <v>0</v>
      </c>
      <c r="Y181" s="30">
        <v>361085059</v>
      </c>
      <c r="Z181" s="30">
        <v>39525022</v>
      </c>
      <c r="AA181" s="30">
        <v>400610081</v>
      </c>
      <c r="AB181" s="30">
        <v>2148159</v>
      </c>
      <c r="AC181" s="30">
        <v>79732905</v>
      </c>
      <c r="AD181" s="30">
        <v>235857155</v>
      </c>
      <c r="AE181" s="30">
        <v>162873455</v>
      </c>
      <c r="AF181" s="30">
        <v>16398790</v>
      </c>
      <c r="AG181" s="30">
        <v>0</v>
      </c>
      <c r="AH181" s="30">
        <v>165110306</v>
      </c>
      <c r="AI181" s="30">
        <v>17227748</v>
      </c>
      <c r="AJ181" s="30">
        <v>182338054</v>
      </c>
      <c r="AK181" s="30">
        <v>16208815</v>
      </c>
      <c r="AL181" s="30">
        <v>84071540</v>
      </c>
      <c r="AM181" s="30">
        <v>94539529</v>
      </c>
      <c r="AN181" s="30">
        <v>28330121</v>
      </c>
      <c r="AO181" s="30">
        <v>32100078</v>
      </c>
      <c r="AP181" s="30">
        <v>27875340</v>
      </c>
      <c r="AQ181" s="30">
        <v>3738629</v>
      </c>
      <c r="AR181" s="30">
        <v>3382930</v>
      </c>
      <c r="AS181" s="30">
        <v>347950</v>
      </c>
      <c r="AT181" s="30">
        <v>1917</v>
      </c>
      <c r="AU181" s="30" t="s">
        <v>323</v>
      </c>
      <c r="AW181" s="48">
        <f t="shared" si="104"/>
        <v>88305539</v>
      </c>
      <c r="AX181" s="49">
        <f t="shared" si="105"/>
        <v>398461922</v>
      </c>
      <c r="AY181" s="50">
        <f t="shared" si="106"/>
        <v>4.5123094939718333</v>
      </c>
      <c r="AZ181" s="12"/>
      <c r="BA181" s="48">
        <f t="shared" si="107"/>
        <v>3738629</v>
      </c>
      <c r="BB181" s="48">
        <f t="shared" si="108"/>
        <v>398461922</v>
      </c>
      <c r="BC181" s="51">
        <f t="shared" si="109"/>
        <v>106.57969057641183</v>
      </c>
      <c r="BD181" s="12"/>
      <c r="BE181" s="52">
        <f t="shared" si="110"/>
        <v>3738629</v>
      </c>
      <c r="BF181" s="48">
        <f t="shared" si="101"/>
        <v>162873455</v>
      </c>
      <c r="BG181" s="48">
        <f t="shared" si="101"/>
        <v>16398790</v>
      </c>
      <c r="BH181" s="48">
        <f t="shared" si="101"/>
        <v>0</v>
      </c>
      <c r="BI181" s="48">
        <f t="shared" si="111"/>
        <v>179272245</v>
      </c>
      <c r="BJ181" s="51">
        <f t="shared" si="112"/>
        <v>47.951333229373653</v>
      </c>
      <c r="BK181" s="12"/>
      <c r="BL181" s="1">
        <f t="shared" si="113"/>
        <v>60430199</v>
      </c>
      <c r="BM181" s="53">
        <f t="shared" si="114"/>
        <v>88305539</v>
      </c>
      <c r="BN181" s="48">
        <f t="shared" si="102"/>
        <v>162873455</v>
      </c>
      <c r="BO181" s="48">
        <f t="shared" si="102"/>
        <v>16398790</v>
      </c>
      <c r="BP181" s="48">
        <f t="shared" si="102"/>
        <v>0</v>
      </c>
      <c r="BQ181" s="48">
        <f t="shared" si="115"/>
        <v>179272245</v>
      </c>
      <c r="BR181" s="12">
        <f t="shared" si="116"/>
        <v>88305539</v>
      </c>
      <c r="BS181" s="54">
        <f t="shared" si="117"/>
        <v>2.0301359012145319</v>
      </c>
      <c r="BT181" s="12"/>
      <c r="BU181" s="48">
        <f t="shared" si="118"/>
        <v>88305539</v>
      </c>
      <c r="BV181" s="48">
        <f t="shared" si="119"/>
        <v>82057699</v>
      </c>
      <c r="BW181" s="54">
        <f t="shared" si="120"/>
        <v>0.92924747336630831</v>
      </c>
      <c r="BX181" s="12"/>
      <c r="BY181" s="52">
        <f t="shared" si="121"/>
        <v>3738629</v>
      </c>
      <c r="BZ181" s="48">
        <f t="shared" si="122"/>
        <v>82057699</v>
      </c>
      <c r="CA181" s="55">
        <f t="shared" si="123"/>
        <v>21.948607096344677</v>
      </c>
      <c r="CB181" s="12"/>
      <c r="CC181" s="48">
        <f t="shared" si="124"/>
        <v>3738629</v>
      </c>
      <c r="CD181" s="48">
        <f t="shared" si="125"/>
        <v>977530085</v>
      </c>
      <c r="CE181" s="55">
        <f t="shared" si="126"/>
        <v>261.4675286047372</v>
      </c>
      <c r="CF181" s="12"/>
      <c r="CG181" s="48">
        <f t="shared" si="127"/>
        <v>88305539</v>
      </c>
      <c r="CH181" s="48">
        <f t="shared" si="128"/>
        <v>60430199</v>
      </c>
      <c r="CI181" s="48">
        <f t="shared" si="129"/>
        <v>977530085</v>
      </c>
      <c r="CJ181" s="55">
        <f t="shared" si="130"/>
        <v>11.069861484000455</v>
      </c>
      <c r="CK181" s="46"/>
      <c r="CL181" s="48">
        <f t="shared" si="103"/>
        <v>88305539</v>
      </c>
      <c r="CM181" s="48">
        <f t="shared" si="103"/>
        <v>60430199</v>
      </c>
      <c r="CN181" s="48">
        <f t="shared" si="131"/>
        <v>977530085</v>
      </c>
      <c r="CO181" s="55">
        <f t="shared" si="132"/>
        <v>11.069861484000455</v>
      </c>
    </row>
    <row r="182" spans="1:93" x14ac:dyDescent="0.2">
      <c r="A182" s="30" t="s">
        <v>77</v>
      </c>
      <c r="B182" s="30">
        <v>1032</v>
      </c>
      <c r="C182" s="30">
        <v>2005</v>
      </c>
      <c r="D182" s="30" t="s">
        <v>78</v>
      </c>
      <c r="E182" s="30">
        <v>442930</v>
      </c>
      <c r="F182" s="30" t="s">
        <v>317</v>
      </c>
      <c r="G182" s="30">
        <v>286020138</v>
      </c>
      <c r="H182" s="30">
        <v>0</v>
      </c>
      <c r="I182" s="30">
        <v>0</v>
      </c>
      <c r="J182" s="30">
        <v>0</v>
      </c>
      <c r="K182" s="30">
        <v>0</v>
      </c>
      <c r="L182" s="30">
        <v>0</v>
      </c>
      <c r="M182" s="30">
        <v>0</v>
      </c>
      <c r="N182" s="30">
        <v>0</v>
      </c>
      <c r="O182" s="30">
        <v>0</v>
      </c>
      <c r="P182" s="30">
        <v>0</v>
      </c>
      <c r="Q182" s="30">
        <v>0</v>
      </c>
      <c r="R182" s="30">
        <v>0</v>
      </c>
      <c r="S182" s="30">
        <v>0</v>
      </c>
      <c r="T182" s="30">
        <v>3198756265</v>
      </c>
      <c r="U182" s="30">
        <v>0</v>
      </c>
      <c r="V182" s="30">
        <v>0</v>
      </c>
      <c r="W182" s="30">
        <v>0</v>
      </c>
      <c r="X182" s="30">
        <v>0</v>
      </c>
      <c r="Y182" s="30">
        <v>347441303</v>
      </c>
      <c r="Z182" s="30">
        <v>32711553</v>
      </c>
      <c r="AA182" s="30">
        <v>380152856</v>
      </c>
      <c r="AB182" s="30">
        <v>1765780</v>
      </c>
      <c r="AC182" s="30">
        <v>82537741</v>
      </c>
      <c r="AD182" s="30">
        <v>203482397</v>
      </c>
      <c r="AE182" s="30">
        <v>166103491</v>
      </c>
      <c r="AF182" s="30">
        <v>9790675</v>
      </c>
      <c r="AG182" s="30">
        <v>0</v>
      </c>
      <c r="AH182" s="30">
        <v>280018531</v>
      </c>
      <c r="AI182" s="30">
        <v>9480109</v>
      </c>
      <c r="AJ182" s="30">
        <v>289498640</v>
      </c>
      <c r="AK182" s="30">
        <v>16349349</v>
      </c>
      <c r="AL182" s="30">
        <v>72745805</v>
      </c>
      <c r="AM182" s="30">
        <v>95032957</v>
      </c>
      <c r="AN182" s="30">
        <v>30042517</v>
      </c>
      <c r="AO182" s="30">
        <v>32646902</v>
      </c>
      <c r="AP182" s="30">
        <v>27542106</v>
      </c>
      <c r="AQ182" s="30">
        <v>3695521</v>
      </c>
      <c r="AR182" s="30">
        <v>3344609</v>
      </c>
      <c r="AS182" s="30">
        <v>343827</v>
      </c>
      <c r="AT182" s="30">
        <v>1893</v>
      </c>
      <c r="AU182" s="30" t="s">
        <v>323</v>
      </c>
      <c r="AW182" s="48">
        <f t="shared" si="104"/>
        <v>90231525</v>
      </c>
      <c r="AX182" s="49">
        <f t="shared" si="105"/>
        <v>378387076</v>
      </c>
      <c r="AY182" s="50">
        <f t="shared" si="106"/>
        <v>4.1935130321691894</v>
      </c>
      <c r="AZ182" s="12"/>
      <c r="BA182" s="48">
        <f t="shared" si="107"/>
        <v>3695521</v>
      </c>
      <c r="BB182" s="48">
        <f t="shared" si="108"/>
        <v>378387076</v>
      </c>
      <c r="BC182" s="51">
        <f t="shared" si="109"/>
        <v>102.39072542139525</v>
      </c>
      <c r="BD182" s="12"/>
      <c r="BE182" s="52">
        <f t="shared" si="110"/>
        <v>3695521</v>
      </c>
      <c r="BF182" s="48">
        <f t="shared" si="101"/>
        <v>166103491</v>
      </c>
      <c r="BG182" s="48">
        <f t="shared" si="101"/>
        <v>9790675</v>
      </c>
      <c r="BH182" s="48">
        <f t="shared" si="101"/>
        <v>0</v>
      </c>
      <c r="BI182" s="48">
        <f t="shared" si="111"/>
        <v>175894166</v>
      </c>
      <c r="BJ182" s="51">
        <f t="shared" si="112"/>
        <v>47.596581375129517</v>
      </c>
      <c r="BK182" s="12"/>
      <c r="BL182" s="1">
        <f t="shared" si="113"/>
        <v>62689419</v>
      </c>
      <c r="BM182" s="53">
        <f t="shared" si="114"/>
        <v>90231525</v>
      </c>
      <c r="BN182" s="48">
        <f t="shared" si="102"/>
        <v>166103491</v>
      </c>
      <c r="BO182" s="48">
        <f t="shared" si="102"/>
        <v>9790675</v>
      </c>
      <c r="BP182" s="48">
        <f t="shared" si="102"/>
        <v>0</v>
      </c>
      <c r="BQ182" s="48">
        <f t="shared" si="115"/>
        <v>175894166</v>
      </c>
      <c r="BR182" s="12">
        <f t="shared" si="116"/>
        <v>90231525</v>
      </c>
      <c r="BS182" s="54">
        <f t="shared" si="117"/>
        <v>1.9493648810656807</v>
      </c>
      <c r="BT182" s="12"/>
      <c r="BU182" s="48">
        <f t="shared" si="118"/>
        <v>90231525</v>
      </c>
      <c r="BV182" s="48">
        <f t="shared" si="119"/>
        <v>200403486</v>
      </c>
      <c r="BW182" s="54">
        <f t="shared" si="120"/>
        <v>2.2209918983415164</v>
      </c>
      <c r="BX182" s="12"/>
      <c r="BY182" s="52">
        <f t="shared" si="121"/>
        <v>3695521</v>
      </c>
      <c r="BZ182" s="48">
        <f t="shared" si="122"/>
        <v>200403486</v>
      </c>
      <c r="CA182" s="55">
        <f t="shared" si="123"/>
        <v>54.228750425176855</v>
      </c>
      <c r="CB182" s="12"/>
      <c r="CC182" s="48">
        <f t="shared" si="124"/>
        <v>3695521</v>
      </c>
      <c r="CD182" s="48">
        <f t="shared" si="125"/>
        <v>1042470646</v>
      </c>
      <c r="CE182" s="55">
        <f t="shared" si="126"/>
        <v>282.09030499353133</v>
      </c>
      <c r="CF182" s="12"/>
      <c r="CG182" s="48">
        <f t="shared" si="127"/>
        <v>90231525</v>
      </c>
      <c r="CH182" s="48">
        <f t="shared" si="128"/>
        <v>62689419</v>
      </c>
      <c r="CI182" s="48">
        <f t="shared" si="129"/>
        <v>1042470646</v>
      </c>
      <c r="CJ182" s="55">
        <f t="shared" si="130"/>
        <v>11.553286348645885</v>
      </c>
      <c r="CK182" s="46"/>
      <c r="CL182" s="48">
        <f t="shared" si="103"/>
        <v>90231525</v>
      </c>
      <c r="CM182" s="48">
        <f t="shared" si="103"/>
        <v>62689419</v>
      </c>
      <c r="CN182" s="48">
        <f t="shared" si="131"/>
        <v>1042470646</v>
      </c>
      <c r="CO182" s="55">
        <f t="shared" si="132"/>
        <v>11.553286348645885</v>
      </c>
    </row>
    <row r="183" spans="1:93" x14ac:dyDescent="0.2">
      <c r="A183" s="30" t="s">
        <v>79</v>
      </c>
      <c r="B183" s="30">
        <v>1039</v>
      </c>
      <c r="C183" s="30">
        <v>2014</v>
      </c>
      <c r="D183" s="30" t="s">
        <v>217</v>
      </c>
      <c r="E183" s="30">
        <v>442976</v>
      </c>
      <c r="F183" s="30" t="s">
        <v>317</v>
      </c>
      <c r="G183" s="30">
        <v>152990302</v>
      </c>
      <c r="H183" s="30">
        <v>0</v>
      </c>
      <c r="I183" s="30">
        <v>0</v>
      </c>
      <c r="J183" s="30">
        <v>0</v>
      </c>
      <c r="K183" s="30">
        <v>0</v>
      </c>
      <c r="L183" s="30">
        <v>68028</v>
      </c>
      <c r="M183" s="30">
        <v>0</v>
      </c>
      <c r="N183" s="30">
        <v>0</v>
      </c>
      <c r="O183" s="30">
        <v>0</v>
      </c>
      <c r="P183" s="30">
        <v>0</v>
      </c>
      <c r="Q183" s="30">
        <v>0</v>
      </c>
      <c r="R183" s="30">
        <v>0</v>
      </c>
      <c r="S183" s="30">
        <v>0</v>
      </c>
      <c r="T183" s="30">
        <v>977411077</v>
      </c>
      <c r="U183" s="30">
        <v>96222</v>
      </c>
      <c r="V183" s="30">
        <v>68028</v>
      </c>
      <c r="W183" s="30">
        <v>0</v>
      </c>
      <c r="X183" s="30">
        <v>68028</v>
      </c>
      <c r="Y183" s="30">
        <v>59104037</v>
      </c>
      <c r="Z183" s="30">
        <v>18327970</v>
      </c>
      <c r="AA183" s="30">
        <v>77432007</v>
      </c>
      <c r="AB183" s="30">
        <v>21727966</v>
      </c>
      <c r="AC183" s="30">
        <v>39070074</v>
      </c>
      <c r="AD183" s="30">
        <v>113920228</v>
      </c>
      <c r="AE183" s="30">
        <v>111840352</v>
      </c>
      <c r="AF183" s="30">
        <v>176925189</v>
      </c>
      <c r="AG183" s="30">
        <v>153967</v>
      </c>
      <c r="AH183" s="30">
        <v>181767672</v>
      </c>
      <c r="AI183" s="30">
        <v>857173</v>
      </c>
      <c r="AJ183" s="30">
        <v>182624845</v>
      </c>
      <c r="AK183" s="30">
        <v>9920685</v>
      </c>
      <c r="AL183" s="30">
        <v>14096228</v>
      </c>
      <c r="AM183" s="30">
        <v>22647162</v>
      </c>
      <c r="AN183" s="30">
        <v>10025847</v>
      </c>
      <c r="AO183" s="30">
        <v>9378287</v>
      </c>
      <c r="AP183" s="30">
        <v>2376673</v>
      </c>
      <c r="AQ183" s="30">
        <v>1223743</v>
      </c>
      <c r="AR183" s="30">
        <v>1111467</v>
      </c>
      <c r="AS183" s="30">
        <v>104782</v>
      </c>
      <c r="AT183" s="30">
        <v>3213</v>
      </c>
      <c r="AU183" s="30" t="s">
        <v>334</v>
      </c>
      <c r="AW183" s="48">
        <f t="shared" si="104"/>
        <v>21780807</v>
      </c>
      <c r="AX183" s="49">
        <f t="shared" si="105"/>
        <v>55704041</v>
      </c>
      <c r="AY183" s="50">
        <f t="shared" si="106"/>
        <v>2.5574828793074564</v>
      </c>
      <c r="AZ183" s="12"/>
      <c r="BA183" s="48">
        <f t="shared" si="107"/>
        <v>1223743</v>
      </c>
      <c r="BB183" s="48">
        <f t="shared" si="108"/>
        <v>55704041</v>
      </c>
      <c r="BC183" s="51">
        <f t="shared" si="109"/>
        <v>45.519395003689503</v>
      </c>
      <c r="BD183" s="12"/>
      <c r="BE183" s="52">
        <f t="shared" si="110"/>
        <v>1223743</v>
      </c>
      <c r="BF183" s="48">
        <f t="shared" si="101"/>
        <v>111840352</v>
      </c>
      <c r="BG183" s="48">
        <f t="shared" si="101"/>
        <v>176925189</v>
      </c>
      <c r="BH183" s="48">
        <f t="shared" si="101"/>
        <v>153967</v>
      </c>
      <c r="BI183" s="48">
        <f t="shared" si="111"/>
        <v>288919508</v>
      </c>
      <c r="BJ183" s="51">
        <f t="shared" si="112"/>
        <v>236.09492189127945</v>
      </c>
      <c r="BK183" s="12"/>
      <c r="BL183" s="1">
        <f t="shared" si="113"/>
        <v>19404134</v>
      </c>
      <c r="BM183" s="53">
        <f t="shared" si="114"/>
        <v>21780807</v>
      </c>
      <c r="BN183" s="48">
        <f t="shared" si="102"/>
        <v>111840352</v>
      </c>
      <c r="BO183" s="48">
        <f t="shared" si="102"/>
        <v>176925189</v>
      </c>
      <c r="BP183" s="48">
        <f t="shared" si="102"/>
        <v>153967</v>
      </c>
      <c r="BQ183" s="48">
        <f t="shared" si="115"/>
        <v>288919508</v>
      </c>
      <c r="BR183" s="12">
        <f t="shared" si="116"/>
        <v>21780807</v>
      </c>
      <c r="BS183" s="54">
        <f t="shared" si="117"/>
        <v>13.264866999647902</v>
      </c>
      <c r="BT183" s="12"/>
      <c r="BU183" s="48">
        <f t="shared" si="118"/>
        <v>21780807</v>
      </c>
      <c r="BV183" s="48">
        <f t="shared" si="119"/>
        <v>158607932</v>
      </c>
      <c r="BW183" s="54">
        <f t="shared" si="120"/>
        <v>7.2820043811967112</v>
      </c>
      <c r="BX183" s="12"/>
      <c r="BY183" s="52">
        <f t="shared" si="121"/>
        <v>1223743</v>
      </c>
      <c r="BZ183" s="48">
        <f t="shared" si="122"/>
        <v>158607932</v>
      </c>
      <c r="CA183" s="55">
        <f t="shared" si="123"/>
        <v>129.60885741532331</v>
      </c>
      <c r="CB183" s="12"/>
      <c r="CC183" s="48">
        <f t="shared" si="124"/>
        <v>1223743</v>
      </c>
      <c r="CD183" s="48">
        <f t="shared" si="125"/>
        <v>677949749</v>
      </c>
      <c r="CE183" s="55">
        <f t="shared" si="126"/>
        <v>553.99683511979231</v>
      </c>
      <c r="CF183" s="12"/>
      <c r="CG183" s="48">
        <f t="shared" si="127"/>
        <v>21780807</v>
      </c>
      <c r="CH183" s="48">
        <f t="shared" si="128"/>
        <v>19404134</v>
      </c>
      <c r="CI183" s="48">
        <f t="shared" si="129"/>
        <v>677949749</v>
      </c>
      <c r="CJ183" s="55">
        <f t="shared" si="130"/>
        <v>31.126016083793406</v>
      </c>
      <c r="CK183" s="46"/>
      <c r="CL183" s="48">
        <f t="shared" si="103"/>
        <v>21780807</v>
      </c>
      <c r="CM183" s="48">
        <f t="shared" si="103"/>
        <v>19404134</v>
      </c>
      <c r="CN183" s="48">
        <f t="shared" si="131"/>
        <v>678017777</v>
      </c>
      <c r="CO183" s="55">
        <f t="shared" si="132"/>
        <v>31.129139384045779</v>
      </c>
    </row>
    <row r="184" spans="1:93" x14ac:dyDescent="0.2">
      <c r="A184" s="30" t="s">
        <v>79</v>
      </c>
      <c r="B184" s="30">
        <v>1039</v>
      </c>
      <c r="C184" s="30">
        <v>2013</v>
      </c>
      <c r="D184" s="30" t="s">
        <v>217</v>
      </c>
      <c r="E184" s="30">
        <v>442976</v>
      </c>
      <c r="F184" s="30" t="s">
        <v>317</v>
      </c>
      <c r="G184" s="30">
        <v>143520634</v>
      </c>
      <c r="H184" s="30">
        <v>0</v>
      </c>
      <c r="I184" s="30">
        <v>0</v>
      </c>
      <c r="J184" s="30">
        <v>0</v>
      </c>
      <c r="K184" s="30">
        <v>0</v>
      </c>
      <c r="L184" s="30">
        <v>133456</v>
      </c>
      <c r="M184" s="30">
        <v>0</v>
      </c>
      <c r="N184" s="30">
        <v>0</v>
      </c>
      <c r="O184" s="30">
        <v>0</v>
      </c>
      <c r="P184" s="30">
        <v>0</v>
      </c>
      <c r="Q184" s="30">
        <v>0</v>
      </c>
      <c r="R184" s="30">
        <v>0</v>
      </c>
      <c r="S184" s="30">
        <v>0</v>
      </c>
      <c r="T184" s="30">
        <v>805016772</v>
      </c>
      <c r="U184" s="30">
        <v>482995</v>
      </c>
      <c r="V184" s="30">
        <v>133456</v>
      </c>
      <c r="W184" s="30">
        <v>0</v>
      </c>
      <c r="X184" s="30">
        <v>133456</v>
      </c>
      <c r="Y184" s="30">
        <v>92720668</v>
      </c>
      <c r="Z184" s="30">
        <v>22759813</v>
      </c>
      <c r="AA184" s="30">
        <v>115480481</v>
      </c>
      <c r="AB184" s="30">
        <v>62706796</v>
      </c>
      <c r="AC184" s="30">
        <v>39958530</v>
      </c>
      <c r="AD184" s="30">
        <v>103562104</v>
      </c>
      <c r="AE184" s="30">
        <v>96010268</v>
      </c>
      <c r="AF184" s="30">
        <v>109184599</v>
      </c>
      <c r="AG184" s="30">
        <v>114649</v>
      </c>
      <c r="AH184" s="30">
        <v>219769848</v>
      </c>
      <c r="AI184" s="30">
        <v>1577020</v>
      </c>
      <c r="AJ184" s="30">
        <v>221346868</v>
      </c>
      <c r="AK184" s="30">
        <v>7943905</v>
      </c>
      <c r="AL184" s="30">
        <v>46472896</v>
      </c>
      <c r="AM184" s="30">
        <v>23299945</v>
      </c>
      <c r="AN184" s="30">
        <v>10313530</v>
      </c>
      <c r="AO184" s="30">
        <v>9482894</v>
      </c>
      <c r="AP184" s="30">
        <v>2319833</v>
      </c>
      <c r="AQ184" s="30">
        <v>1217399</v>
      </c>
      <c r="AR184" s="30">
        <v>1105417</v>
      </c>
      <c r="AS184" s="30">
        <v>104494</v>
      </c>
      <c r="AT184" s="30">
        <v>3247</v>
      </c>
      <c r="AU184" s="30" t="s">
        <v>334</v>
      </c>
      <c r="AW184" s="48">
        <f t="shared" si="104"/>
        <v>22116257</v>
      </c>
      <c r="AX184" s="49">
        <f t="shared" si="105"/>
        <v>52773685</v>
      </c>
      <c r="AY184" s="50">
        <f t="shared" si="106"/>
        <v>2.3861942371170675</v>
      </c>
      <c r="AZ184" s="12"/>
      <c r="BA184" s="48">
        <f t="shared" si="107"/>
        <v>1217399</v>
      </c>
      <c r="BB184" s="48">
        <f t="shared" si="108"/>
        <v>52773685</v>
      </c>
      <c r="BC184" s="51">
        <f t="shared" si="109"/>
        <v>43.349538647559264</v>
      </c>
      <c r="BD184" s="12"/>
      <c r="BE184" s="52">
        <f t="shared" si="110"/>
        <v>1217399</v>
      </c>
      <c r="BF184" s="48">
        <f t="shared" si="101"/>
        <v>96010268</v>
      </c>
      <c r="BG184" s="48">
        <f t="shared" si="101"/>
        <v>109184599</v>
      </c>
      <c r="BH184" s="48">
        <f t="shared" si="101"/>
        <v>114649</v>
      </c>
      <c r="BI184" s="48">
        <f t="shared" si="111"/>
        <v>205309516</v>
      </c>
      <c r="BJ184" s="51">
        <f t="shared" si="112"/>
        <v>168.64603634469881</v>
      </c>
      <c r="BK184" s="12"/>
      <c r="BL184" s="1">
        <f t="shared" si="113"/>
        <v>19796424</v>
      </c>
      <c r="BM184" s="53">
        <f t="shared" si="114"/>
        <v>22116257</v>
      </c>
      <c r="BN184" s="48">
        <f t="shared" si="102"/>
        <v>96010268</v>
      </c>
      <c r="BO184" s="48">
        <f t="shared" si="102"/>
        <v>109184599</v>
      </c>
      <c r="BP184" s="48">
        <f t="shared" si="102"/>
        <v>114649</v>
      </c>
      <c r="BQ184" s="48">
        <f t="shared" si="115"/>
        <v>205309516</v>
      </c>
      <c r="BR184" s="12">
        <f t="shared" si="116"/>
        <v>22116257</v>
      </c>
      <c r="BS184" s="54">
        <f t="shared" si="117"/>
        <v>9.2831945297072647</v>
      </c>
      <c r="BT184" s="12"/>
      <c r="BU184" s="48">
        <f t="shared" si="118"/>
        <v>22116257</v>
      </c>
      <c r="BV184" s="48">
        <f t="shared" si="119"/>
        <v>166930067</v>
      </c>
      <c r="BW184" s="54">
        <f t="shared" si="120"/>
        <v>7.5478444205093114</v>
      </c>
      <c r="BX184" s="12"/>
      <c r="BY184" s="52">
        <f t="shared" si="121"/>
        <v>1217399</v>
      </c>
      <c r="BZ184" s="48">
        <f t="shared" si="122"/>
        <v>166930067</v>
      </c>
      <c r="CA184" s="55">
        <f t="shared" si="123"/>
        <v>137.12025966835853</v>
      </c>
      <c r="CB184" s="12"/>
      <c r="CC184" s="48">
        <f t="shared" si="124"/>
        <v>1217399</v>
      </c>
      <c r="CD184" s="48">
        <f t="shared" si="125"/>
        <v>631240698</v>
      </c>
      <c r="CE184" s="55">
        <f t="shared" si="126"/>
        <v>518.51586702469774</v>
      </c>
      <c r="CF184" s="12"/>
      <c r="CG184" s="48">
        <f t="shared" si="127"/>
        <v>22116257</v>
      </c>
      <c r="CH184" s="48">
        <f t="shared" si="128"/>
        <v>19796424</v>
      </c>
      <c r="CI184" s="48">
        <f t="shared" si="129"/>
        <v>631240698</v>
      </c>
      <c r="CJ184" s="55">
        <f t="shared" si="130"/>
        <v>28.541931756354614</v>
      </c>
      <c r="CK184" s="46"/>
      <c r="CL184" s="48">
        <f t="shared" si="103"/>
        <v>22116257</v>
      </c>
      <c r="CM184" s="48">
        <f t="shared" si="103"/>
        <v>19796424</v>
      </c>
      <c r="CN184" s="48">
        <f t="shared" si="131"/>
        <v>631374154</v>
      </c>
      <c r="CO184" s="55">
        <f t="shared" si="132"/>
        <v>28.547966050493987</v>
      </c>
    </row>
    <row r="185" spans="1:93" x14ac:dyDescent="0.2">
      <c r="A185" s="30" t="s">
        <v>79</v>
      </c>
      <c r="B185" s="30">
        <v>1039</v>
      </c>
      <c r="C185" s="30">
        <v>2012</v>
      </c>
      <c r="D185" s="30" t="s">
        <v>217</v>
      </c>
      <c r="E185" s="30">
        <v>442976</v>
      </c>
      <c r="F185" s="30" t="s">
        <v>317</v>
      </c>
      <c r="G185" s="30">
        <v>162571608</v>
      </c>
      <c r="H185" s="30">
        <v>0</v>
      </c>
      <c r="I185" s="30">
        <v>0</v>
      </c>
      <c r="J185" s="30">
        <v>0</v>
      </c>
      <c r="K185" s="30">
        <v>0</v>
      </c>
      <c r="L185" s="30">
        <v>143788</v>
      </c>
      <c r="M185" s="30">
        <v>0</v>
      </c>
      <c r="N185" s="30">
        <v>0</v>
      </c>
      <c r="O185" s="30">
        <v>0</v>
      </c>
      <c r="P185" s="30">
        <v>0</v>
      </c>
      <c r="Q185" s="30">
        <v>0</v>
      </c>
      <c r="R185" s="30">
        <v>0</v>
      </c>
      <c r="S185" s="30">
        <v>0</v>
      </c>
      <c r="T185" s="30">
        <v>829523450</v>
      </c>
      <c r="U185" s="30">
        <v>439521</v>
      </c>
      <c r="V185" s="30">
        <v>143788</v>
      </c>
      <c r="W185" s="30">
        <v>0</v>
      </c>
      <c r="X185" s="30">
        <v>143788</v>
      </c>
      <c r="Y185" s="30">
        <v>47396749</v>
      </c>
      <c r="Z185" s="30">
        <v>24518960</v>
      </c>
      <c r="AA185" s="30">
        <v>71915709</v>
      </c>
      <c r="AB185" s="30">
        <v>18885364</v>
      </c>
      <c r="AC185" s="30">
        <v>48301372</v>
      </c>
      <c r="AD185" s="30">
        <v>114270236</v>
      </c>
      <c r="AE185" s="30">
        <v>92299761</v>
      </c>
      <c r="AF185" s="30">
        <v>114498530</v>
      </c>
      <c r="AG185" s="30">
        <v>181239</v>
      </c>
      <c r="AH185" s="30">
        <v>243543728</v>
      </c>
      <c r="AI185" s="30">
        <v>2365930</v>
      </c>
      <c r="AJ185" s="30">
        <v>245909658</v>
      </c>
      <c r="AK185" s="30">
        <v>10008407</v>
      </c>
      <c r="AL185" s="30">
        <v>61387559</v>
      </c>
      <c r="AM185" s="30">
        <v>23273024</v>
      </c>
      <c r="AN185" s="30">
        <v>9977975</v>
      </c>
      <c r="AO185" s="30">
        <v>9414413</v>
      </c>
      <c r="AP185" s="30">
        <v>2425907</v>
      </c>
      <c r="AQ185" s="30">
        <v>1215257</v>
      </c>
      <c r="AR185" s="30">
        <v>1103397</v>
      </c>
      <c r="AS185" s="30">
        <v>104323</v>
      </c>
      <c r="AT185" s="30">
        <v>3301</v>
      </c>
      <c r="AU185" s="30" t="s">
        <v>334</v>
      </c>
      <c r="AW185" s="48">
        <f t="shared" si="104"/>
        <v>21818295</v>
      </c>
      <c r="AX185" s="49">
        <f t="shared" si="105"/>
        <v>53030345</v>
      </c>
      <c r="AY185" s="50">
        <f t="shared" si="106"/>
        <v>2.43054487071515</v>
      </c>
      <c r="AZ185" s="12"/>
      <c r="BA185" s="48">
        <f t="shared" si="107"/>
        <v>1215257</v>
      </c>
      <c r="BB185" s="48">
        <f t="shared" si="108"/>
        <v>53030345</v>
      </c>
      <c r="BC185" s="51">
        <f t="shared" si="109"/>
        <v>43.637144241917554</v>
      </c>
      <c r="BD185" s="12"/>
      <c r="BE185" s="52">
        <f t="shared" si="110"/>
        <v>1215257</v>
      </c>
      <c r="BF185" s="48">
        <f t="shared" si="101"/>
        <v>92299761</v>
      </c>
      <c r="BG185" s="48">
        <f t="shared" si="101"/>
        <v>114498530</v>
      </c>
      <c r="BH185" s="48">
        <f t="shared" si="101"/>
        <v>181239</v>
      </c>
      <c r="BI185" s="48">
        <f t="shared" si="111"/>
        <v>206979530</v>
      </c>
      <c r="BJ185" s="51">
        <f t="shared" si="112"/>
        <v>170.3174966282852</v>
      </c>
      <c r="BK185" s="12"/>
      <c r="BL185" s="1">
        <f t="shared" si="113"/>
        <v>19392388</v>
      </c>
      <c r="BM185" s="53">
        <f t="shared" si="114"/>
        <v>21818295</v>
      </c>
      <c r="BN185" s="48">
        <f t="shared" si="102"/>
        <v>92299761</v>
      </c>
      <c r="BO185" s="48">
        <f t="shared" si="102"/>
        <v>114498530</v>
      </c>
      <c r="BP185" s="48">
        <f t="shared" si="102"/>
        <v>181239</v>
      </c>
      <c r="BQ185" s="48">
        <f t="shared" si="115"/>
        <v>206979530</v>
      </c>
      <c r="BR185" s="12">
        <f t="shared" si="116"/>
        <v>21818295</v>
      </c>
      <c r="BS185" s="54">
        <f t="shared" si="117"/>
        <v>9.4865125803826551</v>
      </c>
      <c r="BT185" s="12"/>
      <c r="BU185" s="48">
        <f t="shared" si="118"/>
        <v>21818295</v>
      </c>
      <c r="BV185" s="48">
        <f t="shared" si="119"/>
        <v>174513692</v>
      </c>
      <c r="BW185" s="54">
        <f t="shared" si="120"/>
        <v>7.9985027244337834</v>
      </c>
      <c r="BX185" s="12"/>
      <c r="BY185" s="52">
        <f t="shared" si="121"/>
        <v>1215257</v>
      </c>
      <c r="BZ185" s="48">
        <f t="shared" si="122"/>
        <v>174513692</v>
      </c>
      <c r="CA185" s="55">
        <f t="shared" si="123"/>
        <v>143.6022931774925</v>
      </c>
      <c r="CB185" s="12"/>
      <c r="CC185" s="48">
        <f t="shared" si="124"/>
        <v>1215257</v>
      </c>
      <c r="CD185" s="48">
        <f t="shared" si="125"/>
        <v>615980539</v>
      </c>
      <c r="CE185" s="55">
        <f t="shared" si="126"/>
        <v>506.8726524512922</v>
      </c>
      <c r="CF185" s="12"/>
      <c r="CG185" s="48">
        <f t="shared" si="127"/>
        <v>21818295</v>
      </c>
      <c r="CH185" s="48">
        <f t="shared" si="128"/>
        <v>19392388</v>
      </c>
      <c r="CI185" s="48">
        <f t="shared" si="129"/>
        <v>615980539</v>
      </c>
      <c r="CJ185" s="55">
        <f t="shared" si="130"/>
        <v>28.232294915803458</v>
      </c>
      <c r="CK185" s="46"/>
      <c r="CL185" s="48">
        <f t="shared" si="103"/>
        <v>21818295</v>
      </c>
      <c r="CM185" s="48">
        <f t="shared" si="103"/>
        <v>19392388</v>
      </c>
      <c r="CN185" s="48">
        <f t="shared" si="131"/>
        <v>616124327</v>
      </c>
      <c r="CO185" s="55">
        <f t="shared" si="132"/>
        <v>28.238885164949874</v>
      </c>
    </row>
    <row r="186" spans="1:93" x14ac:dyDescent="0.2">
      <c r="A186" s="30" t="s">
        <v>79</v>
      </c>
      <c r="B186" s="30">
        <v>1039</v>
      </c>
      <c r="C186" s="30">
        <v>2011</v>
      </c>
      <c r="D186" s="30" t="s">
        <v>217</v>
      </c>
      <c r="E186" s="30">
        <v>442976</v>
      </c>
      <c r="F186" s="30" t="s">
        <v>317</v>
      </c>
      <c r="G186" s="30">
        <v>171990092</v>
      </c>
      <c r="H186" s="30">
        <v>0</v>
      </c>
      <c r="I186" s="30">
        <v>0</v>
      </c>
      <c r="J186" s="30">
        <v>0</v>
      </c>
      <c r="K186" s="30">
        <v>0</v>
      </c>
      <c r="L186" s="30">
        <v>220967</v>
      </c>
      <c r="M186" s="30">
        <v>0</v>
      </c>
      <c r="N186" s="30">
        <v>0</v>
      </c>
      <c r="O186" s="30">
        <v>0</v>
      </c>
      <c r="P186" s="30">
        <v>0</v>
      </c>
      <c r="Q186" s="30">
        <v>0</v>
      </c>
      <c r="R186" s="30">
        <v>0</v>
      </c>
      <c r="S186" s="30">
        <v>0</v>
      </c>
      <c r="T186" s="30">
        <v>930761482</v>
      </c>
      <c r="U186" s="30">
        <v>284035</v>
      </c>
      <c r="V186" s="30">
        <v>220967</v>
      </c>
      <c r="W186" s="30">
        <v>0</v>
      </c>
      <c r="X186" s="30">
        <v>220967</v>
      </c>
      <c r="Y186" s="30">
        <v>75281850</v>
      </c>
      <c r="Z186" s="30">
        <v>24190008</v>
      </c>
      <c r="AA186" s="30">
        <v>99471858</v>
      </c>
      <c r="AB186" s="30">
        <v>45818400</v>
      </c>
      <c r="AC186" s="30">
        <v>49577422</v>
      </c>
      <c r="AD186" s="30">
        <v>122412670</v>
      </c>
      <c r="AE186" s="30">
        <v>101154507</v>
      </c>
      <c r="AF186" s="30">
        <v>105992721</v>
      </c>
      <c r="AG186" s="30">
        <v>141060</v>
      </c>
      <c r="AH186" s="30">
        <v>216999767</v>
      </c>
      <c r="AI186" s="30">
        <v>2396368</v>
      </c>
      <c r="AJ186" s="30">
        <v>219396135</v>
      </c>
      <c r="AK186" s="30">
        <v>9884959</v>
      </c>
      <c r="AL186" s="30">
        <v>44100834</v>
      </c>
      <c r="AM186" s="30">
        <v>23916112</v>
      </c>
      <c r="AN186" s="30">
        <v>10092686</v>
      </c>
      <c r="AO186" s="30">
        <v>9524741</v>
      </c>
      <c r="AP186" s="30">
        <v>2413629</v>
      </c>
      <c r="AQ186" s="30">
        <v>1212276</v>
      </c>
      <c r="AR186" s="30">
        <v>1100740</v>
      </c>
      <c r="AS186" s="30">
        <v>103975</v>
      </c>
      <c r="AT186" s="30">
        <v>3331</v>
      </c>
      <c r="AU186" s="30" t="s">
        <v>334</v>
      </c>
      <c r="AW186" s="48">
        <f t="shared" si="104"/>
        <v>22031056</v>
      </c>
      <c r="AX186" s="49">
        <f t="shared" si="105"/>
        <v>53653458</v>
      </c>
      <c r="AY186" s="50">
        <f t="shared" si="106"/>
        <v>2.4353557087776454</v>
      </c>
      <c r="AZ186" s="12"/>
      <c r="BA186" s="48">
        <f t="shared" si="107"/>
        <v>1212276</v>
      </c>
      <c r="BB186" s="48">
        <f t="shared" si="108"/>
        <v>53653458</v>
      </c>
      <c r="BC186" s="51">
        <f t="shared" si="109"/>
        <v>44.258451045801451</v>
      </c>
      <c r="BD186" s="12"/>
      <c r="BE186" s="52">
        <f t="shared" si="110"/>
        <v>1212276</v>
      </c>
      <c r="BF186" s="48">
        <f t="shared" si="101"/>
        <v>101154507</v>
      </c>
      <c r="BG186" s="48">
        <f t="shared" si="101"/>
        <v>105992721</v>
      </c>
      <c r="BH186" s="48">
        <f t="shared" si="101"/>
        <v>141060</v>
      </c>
      <c r="BI186" s="48">
        <f t="shared" si="111"/>
        <v>207288288</v>
      </c>
      <c r="BJ186" s="51">
        <f t="shared" si="112"/>
        <v>170.99100204903834</v>
      </c>
      <c r="BK186" s="12"/>
      <c r="BL186" s="1">
        <f t="shared" si="113"/>
        <v>19617427</v>
      </c>
      <c r="BM186" s="53">
        <f t="shared" si="114"/>
        <v>22031056</v>
      </c>
      <c r="BN186" s="48">
        <f t="shared" si="102"/>
        <v>101154507</v>
      </c>
      <c r="BO186" s="48">
        <f t="shared" si="102"/>
        <v>105992721</v>
      </c>
      <c r="BP186" s="48">
        <f t="shared" si="102"/>
        <v>141060</v>
      </c>
      <c r="BQ186" s="48">
        <f t="shared" si="115"/>
        <v>207288288</v>
      </c>
      <c r="BR186" s="12">
        <f t="shared" si="116"/>
        <v>22031056</v>
      </c>
      <c r="BS186" s="54">
        <f t="shared" si="117"/>
        <v>9.4089129454348441</v>
      </c>
      <c r="BT186" s="12"/>
      <c r="BU186" s="48">
        <f t="shared" si="118"/>
        <v>22031056</v>
      </c>
      <c r="BV186" s="48">
        <f t="shared" si="119"/>
        <v>165410342</v>
      </c>
      <c r="BW186" s="54">
        <f t="shared" si="120"/>
        <v>7.508053268077572</v>
      </c>
      <c r="BX186" s="12"/>
      <c r="BY186" s="52">
        <f t="shared" si="121"/>
        <v>1212276</v>
      </c>
      <c r="BZ186" s="48">
        <f t="shared" si="122"/>
        <v>165410342</v>
      </c>
      <c r="CA186" s="55">
        <f t="shared" si="123"/>
        <v>136.44610798201069</v>
      </c>
      <c r="CB186" s="12"/>
      <c r="CC186" s="48">
        <f t="shared" si="124"/>
        <v>1212276</v>
      </c>
      <c r="CD186" s="48">
        <f t="shared" si="125"/>
        <v>644160580</v>
      </c>
      <c r="CE186" s="55">
        <f t="shared" si="126"/>
        <v>531.36462323761259</v>
      </c>
      <c r="CF186" s="12"/>
      <c r="CG186" s="48">
        <f t="shared" si="127"/>
        <v>22031056</v>
      </c>
      <c r="CH186" s="48">
        <f t="shared" si="128"/>
        <v>19617427</v>
      </c>
      <c r="CI186" s="48">
        <f t="shared" si="129"/>
        <v>644160580</v>
      </c>
      <c r="CJ186" s="55">
        <f t="shared" si="130"/>
        <v>29.238751878257673</v>
      </c>
      <c r="CK186" s="46"/>
      <c r="CL186" s="48">
        <f t="shared" si="103"/>
        <v>22031056</v>
      </c>
      <c r="CM186" s="48">
        <f t="shared" si="103"/>
        <v>19617427</v>
      </c>
      <c r="CN186" s="48">
        <f t="shared" si="131"/>
        <v>644381547</v>
      </c>
      <c r="CO186" s="55">
        <f t="shared" si="132"/>
        <v>29.248781674378204</v>
      </c>
    </row>
    <row r="187" spans="1:93" x14ac:dyDescent="0.2">
      <c r="A187" s="30" t="s">
        <v>79</v>
      </c>
      <c r="B187" s="30">
        <v>1039</v>
      </c>
      <c r="C187" s="30">
        <v>2010</v>
      </c>
      <c r="D187" s="30" t="s">
        <v>217</v>
      </c>
      <c r="E187" s="30">
        <v>442976</v>
      </c>
      <c r="F187" s="30" t="s">
        <v>317</v>
      </c>
      <c r="G187" s="30">
        <v>109155577</v>
      </c>
      <c r="H187" s="30">
        <v>0</v>
      </c>
      <c r="I187" s="30">
        <v>0</v>
      </c>
      <c r="J187" s="30">
        <v>0</v>
      </c>
      <c r="K187" s="30">
        <v>0</v>
      </c>
      <c r="L187" s="30">
        <v>306102</v>
      </c>
      <c r="M187" s="30">
        <v>0</v>
      </c>
      <c r="N187" s="30">
        <v>0</v>
      </c>
      <c r="O187" s="30">
        <v>0</v>
      </c>
      <c r="P187" s="30">
        <v>0</v>
      </c>
      <c r="Q187" s="30">
        <v>0</v>
      </c>
      <c r="R187" s="30">
        <v>0</v>
      </c>
      <c r="S187" s="30">
        <v>0</v>
      </c>
      <c r="T187" s="30">
        <v>1256890599</v>
      </c>
      <c r="U187" s="30">
        <v>324050</v>
      </c>
      <c r="V187" s="30">
        <v>306102</v>
      </c>
      <c r="W187" s="30">
        <v>0</v>
      </c>
      <c r="X187" s="30">
        <v>306102</v>
      </c>
      <c r="Y187" s="30">
        <v>60454099</v>
      </c>
      <c r="Z187" s="30">
        <v>22151800</v>
      </c>
      <c r="AA187" s="30">
        <v>82605899</v>
      </c>
      <c r="AB187" s="30">
        <v>32000357</v>
      </c>
      <c r="AC187" s="30">
        <v>37128902</v>
      </c>
      <c r="AD187" s="30">
        <v>72026675</v>
      </c>
      <c r="AE187" s="30">
        <v>103781633</v>
      </c>
      <c r="AF187" s="30">
        <v>115912387</v>
      </c>
      <c r="AG187" s="30">
        <v>58748</v>
      </c>
      <c r="AH187" s="30">
        <v>217789680</v>
      </c>
      <c r="AI187" s="30">
        <v>2343088</v>
      </c>
      <c r="AJ187" s="30">
        <v>220132768</v>
      </c>
      <c r="AK187" s="30">
        <v>9440322</v>
      </c>
      <c r="AL187" s="30">
        <v>30655550</v>
      </c>
      <c r="AM187" s="30">
        <v>25770752</v>
      </c>
      <c r="AN187" s="30">
        <v>10196086</v>
      </c>
      <c r="AO187" s="30">
        <v>9716199</v>
      </c>
      <c r="AP187" s="30">
        <v>2467287</v>
      </c>
      <c r="AQ187" s="30">
        <v>1207437</v>
      </c>
      <c r="AR187" s="30">
        <v>1096576</v>
      </c>
      <c r="AS187" s="30">
        <v>103166</v>
      </c>
      <c r="AT187" s="30">
        <v>3359</v>
      </c>
      <c r="AU187" s="30" t="s">
        <v>334</v>
      </c>
      <c r="AW187" s="48">
        <f t="shared" si="104"/>
        <v>22379572</v>
      </c>
      <c r="AX187" s="49">
        <f t="shared" si="105"/>
        <v>50605542</v>
      </c>
      <c r="AY187" s="50">
        <f t="shared" si="106"/>
        <v>2.2612381505776784</v>
      </c>
      <c r="AZ187" s="12"/>
      <c r="BA187" s="48">
        <f t="shared" si="107"/>
        <v>1207437</v>
      </c>
      <c r="BB187" s="48">
        <f t="shared" si="108"/>
        <v>50605542</v>
      </c>
      <c r="BC187" s="51">
        <f t="shared" si="109"/>
        <v>41.911538241746776</v>
      </c>
      <c r="BD187" s="12"/>
      <c r="BE187" s="52">
        <f t="shared" si="110"/>
        <v>1207437</v>
      </c>
      <c r="BF187" s="48">
        <f t="shared" si="101"/>
        <v>103781633</v>
      </c>
      <c r="BG187" s="48">
        <f t="shared" si="101"/>
        <v>115912387</v>
      </c>
      <c r="BH187" s="48">
        <f t="shared" si="101"/>
        <v>58748</v>
      </c>
      <c r="BI187" s="48">
        <f t="shared" si="111"/>
        <v>219752768</v>
      </c>
      <c r="BJ187" s="51">
        <f t="shared" si="112"/>
        <v>181.99936559837076</v>
      </c>
      <c r="BK187" s="12"/>
      <c r="BL187" s="1">
        <f t="shared" si="113"/>
        <v>19912285</v>
      </c>
      <c r="BM187" s="53">
        <f t="shared" si="114"/>
        <v>22379572</v>
      </c>
      <c r="BN187" s="48">
        <f t="shared" si="102"/>
        <v>103781633</v>
      </c>
      <c r="BO187" s="48">
        <f t="shared" si="102"/>
        <v>115912387</v>
      </c>
      <c r="BP187" s="48">
        <f t="shared" si="102"/>
        <v>58748</v>
      </c>
      <c r="BQ187" s="48">
        <f t="shared" si="115"/>
        <v>219752768</v>
      </c>
      <c r="BR187" s="12">
        <f t="shared" si="116"/>
        <v>22379572</v>
      </c>
      <c r="BS187" s="54">
        <f t="shared" si="117"/>
        <v>9.8193463217259023</v>
      </c>
      <c r="BT187" s="12"/>
      <c r="BU187" s="48">
        <f t="shared" si="118"/>
        <v>22379572</v>
      </c>
      <c r="BV187" s="48">
        <f t="shared" si="119"/>
        <v>180036896</v>
      </c>
      <c r="BW187" s="54">
        <f t="shared" si="120"/>
        <v>8.0446979057508337</v>
      </c>
      <c r="BX187" s="12"/>
      <c r="BY187" s="52">
        <f t="shared" si="121"/>
        <v>1207437</v>
      </c>
      <c r="BZ187" s="48">
        <f t="shared" si="122"/>
        <v>180036896</v>
      </c>
      <c r="CA187" s="55">
        <f t="shared" si="123"/>
        <v>149.10665815276491</v>
      </c>
      <c r="CB187" s="12"/>
      <c r="CC187" s="48">
        <f t="shared" si="124"/>
        <v>1207437</v>
      </c>
      <c r="CD187" s="48">
        <f t="shared" si="125"/>
        <v>591551140</v>
      </c>
      <c r="CE187" s="55">
        <f t="shared" si="126"/>
        <v>489.92298562989208</v>
      </c>
      <c r="CF187" s="12"/>
      <c r="CG187" s="48">
        <f t="shared" si="127"/>
        <v>22379572</v>
      </c>
      <c r="CH187" s="48">
        <f t="shared" si="128"/>
        <v>19912285</v>
      </c>
      <c r="CI187" s="48">
        <f t="shared" si="129"/>
        <v>591551140</v>
      </c>
      <c r="CJ187" s="55">
        <f t="shared" si="130"/>
        <v>26.432638658147706</v>
      </c>
      <c r="CK187" s="46"/>
      <c r="CL187" s="48">
        <f t="shared" si="103"/>
        <v>22379572</v>
      </c>
      <c r="CM187" s="48">
        <f t="shared" si="103"/>
        <v>19912285</v>
      </c>
      <c r="CN187" s="48">
        <f t="shared" si="131"/>
        <v>591857242</v>
      </c>
      <c r="CO187" s="55">
        <f t="shared" si="132"/>
        <v>26.446316399616578</v>
      </c>
    </row>
    <row r="188" spans="1:93" x14ac:dyDescent="0.2">
      <c r="A188" s="30" t="s">
        <v>79</v>
      </c>
      <c r="B188" s="30">
        <v>1039</v>
      </c>
      <c r="C188" s="30">
        <v>2009</v>
      </c>
      <c r="D188" s="30" t="s">
        <v>217</v>
      </c>
      <c r="E188" s="30">
        <v>442976</v>
      </c>
      <c r="F188" s="30" t="s">
        <v>317</v>
      </c>
      <c r="G188" s="30">
        <v>130636899</v>
      </c>
      <c r="H188" s="30">
        <v>0</v>
      </c>
      <c r="I188" s="30">
        <v>0</v>
      </c>
      <c r="J188" s="30">
        <v>0</v>
      </c>
      <c r="K188" s="30">
        <v>0</v>
      </c>
      <c r="L188" s="30">
        <v>509531</v>
      </c>
      <c r="M188" s="30">
        <v>0</v>
      </c>
      <c r="N188" s="30">
        <v>0</v>
      </c>
      <c r="O188" s="30">
        <v>0</v>
      </c>
      <c r="P188" s="30">
        <v>0</v>
      </c>
      <c r="Q188" s="30">
        <v>0</v>
      </c>
      <c r="R188" s="30">
        <v>0</v>
      </c>
      <c r="S188" s="30">
        <v>0</v>
      </c>
      <c r="T188" s="30">
        <v>1692275249</v>
      </c>
      <c r="U188" s="30">
        <v>282491</v>
      </c>
      <c r="V188" s="30">
        <v>509531</v>
      </c>
      <c r="W188" s="30">
        <v>0</v>
      </c>
      <c r="X188" s="30">
        <v>509531</v>
      </c>
      <c r="Y188" s="30">
        <v>123687267</v>
      </c>
      <c r="Z188" s="30">
        <v>19282260</v>
      </c>
      <c r="AA188" s="30">
        <v>142969527</v>
      </c>
      <c r="AB188" s="30">
        <v>95602919</v>
      </c>
      <c r="AC188" s="30">
        <v>34305805</v>
      </c>
      <c r="AD188" s="30">
        <v>96331094</v>
      </c>
      <c r="AE188" s="30">
        <v>107588614</v>
      </c>
      <c r="AF188" s="30">
        <v>114662026</v>
      </c>
      <c r="AG188" s="30">
        <v>85792</v>
      </c>
      <c r="AH188" s="30">
        <v>198939820</v>
      </c>
      <c r="AI188" s="30">
        <v>2209123</v>
      </c>
      <c r="AJ188" s="30">
        <v>201148943</v>
      </c>
      <c r="AK188" s="30">
        <v>8377134</v>
      </c>
      <c r="AL188" s="30">
        <v>18329558</v>
      </c>
      <c r="AM188" s="30">
        <v>25747711</v>
      </c>
      <c r="AN188" s="30">
        <v>9848250</v>
      </c>
      <c r="AO188" s="30">
        <v>9704549</v>
      </c>
      <c r="AP188" s="30">
        <v>2426550</v>
      </c>
      <c r="AQ188" s="30">
        <v>1203701</v>
      </c>
      <c r="AR188" s="30">
        <v>1093229</v>
      </c>
      <c r="AS188" s="30">
        <v>101814</v>
      </c>
      <c r="AT188" s="30">
        <v>3381</v>
      </c>
      <c r="AU188" s="30" t="s">
        <v>334</v>
      </c>
      <c r="AW188" s="48">
        <f t="shared" si="104"/>
        <v>21979349</v>
      </c>
      <c r="AX188" s="49">
        <f t="shared" si="105"/>
        <v>47366608</v>
      </c>
      <c r="AY188" s="50">
        <f t="shared" si="106"/>
        <v>2.1550505431257312</v>
      </c>
      <c r="AZ188" s="12"/>
      <c r="BA188" s="48">
        <f t="shared" si="107"/>
        <v>1203701</v>
      </c>
      <c r="BB188" s="48">
        <f t="shared" si="108"/>
        <v>47366608</v>
      </c>
      <c r="BC188" s="51">
        <f t="shared" si="109"/>
        <v>39.350808880278407</v>
      </c>
      <c r="BD188" s="12"/>
      <c r="BE188" s="52">
        <f t="shared" si="110"/>
        <v>1203701</v>
      </c>
      <c r="BF188" s="48">
        <f t="shared" si="101"/>
        <v>107588614</v>
      </c>
      <c r="BG188" s="48">
        <f t="shared" si="101"/>
        <v>114662026</v>
      </c>
      <c r="BH188" s="48">
        <f t="shared" si="101"/>
        <v>85792</v>
      </c>
      <c r="BI188" s="48">
        <f t="shared" si="111"/>
        <v>222336432</v>
      </c>
      <c r="BJ188" s="51">
        <f t="shared" si="112"/>
        <v>184.71068147322299</v>
      </c>
      <c r="BK188" s="12"/>
      <c r="BL188" s="1">
        <f t="shared" si="113"/>
        <v>19552799</v>
      </c>
      <c r="BM188" s="53">
        <f t="shared" si="114"/>
        <v>21979349</v>
      </c>
      <c r="BN188" s="48">
        <f t="shared" si="102"/>
        <v>107588614</v>
      </c>
      <c r="BO188" s="48">
        <f t="shared" si="102"/>
        <v>114662026</v>
      </c>
      <c r="BP188" s="48">
        <f t="shared" si="102"/>
        <v>85792</v>
      </c>
      <c r="BQ188" s="48">
        <f t="shared" si="115"/>
        <v>222336432</v>
      </c>
      <c r="BR188" s="12">
        <f t="shared" si="116"/>
        <v>21979349</v>
      </c>
      <c r="BS188" s="54">
        <f t="shared" si="117"/>
        <v>10.11569687528052</v>
      </c>
      <c r="BT188" s="12"/>
      <c r="BU188" s="48">
        <f t="shared" si="118"/>
        <v>21979349</v>
      </c>
      <c r="BV188" s="48">
        <f t="shared" si="119"/>
        <v>174442251</v>
      </c>
      <c r="BW188" s="54">
        <f t="shared" si="120"/>
        <v>7.9366432099513045</v>
      </c>
      <c r="BX188" s="12"/>
      <c r="BY188" s="52">
        <f t="shared" si="121"/>
        <v>1203701</v>
      </c>
      <c r="BZ188" s="48">
        <f t="shared" si="122"/>
        <v>174442251</v>
      </c>
      <c r="CA188" s="55">
        <f t="shared" si="123"/>
        <v>144.92158019308781</v>
      </c>
      <c r="CB188" s="12"/>
      <c r="CC188" s="48">
        <f t="shared" si="124"/>
        <v>1203701</v>
      </c>
      <c r="CD188" s="48">
        <f t="shared" si="125"/>
        <v>670385109</v>
      </c>
      <c r="CE188" s="55">
        <f t="shared" si="126"/>
        <v>556.93657228830079</v>
      </c>
      <c r="CF188" s="12"/>
      <c r="CG188" s="48">
        <f t="shared" si="127"/>
        <v>21979349</v>
      </c>
      <c r="CH188" s="48">
        <f t="shared" si="128"/>
        <v>19552799</v>
      </c>
      <c r="CI188" s="48">
        <f t="shared" si="129"/>
        <v>670385109</v>
      </c>
      <c r="CJ188" s="55">
        <f t="shared" si="130"/>
        <v>30.500680843641</v>
      </c>
      <c r="CK188" s="46"/>
      <c r="CL188" s="48">
        <f t="shared" si="103"/>
        <v>21979349</v>
      </c>
      <c r="CM188" s="48">
        <f t="shared" si="103"/>
        <v>19552799</v>
      </c>
      <c r="CN188" s="48">
        <f t="shared" si="131"/>
        <v>670894640</v>
      </c>
      <c r="CO188" s="55">
        <f t="shared" si="132"/>
        <v>30.523863104407688</v>
      </c>
    </row>
    <row r="189" spans="1:93" x14ac:dyDescent="0.2">
      <c r="A189" s="30" t="s">
        <v>79</v>
      </c>
      <c r="B189" s="30">
        <v>1039</v>
      </c>
      <c r="C189" s="30">
        <v>2008</v>
      </c>
      <c r="D189" s="30" t="s">
        <v>217</v>
      </c>
      <c r="E189" s="30">
        <v>442976</v>
      </c>
      <c r="F189" s="30" t="s">
        <v>317</v>
      </c>
      <c r="G189" s="30">
        <v>148349511</v>
      </c>
      <c r="H189" s="30">
        <v>0</v>
      </c>
      <c r="I189" s="30">
        <v>0</v>
      </c>
      <c r="J189" s="30">
        <v>0</v>
      </c>
      <c r="K189" s="30">
        <v>0</v>
      </c>
      <c r="L189" s="30">
        <v>4114835</v>
      </c>
      <c r="M189" s="30">
        <v>0</v>
      </c>
      <c r="N189" s="30">
        <v>0</v>
      </c>
      <c r="O189" s="30">
        <v>0</v>
      </c>
      <c r="P189" s="30">
        <v>0</v>
      </c>
      <c r="Q189" s="30">
        <v>0</v>
      </c>
      <c r="R189" s="30">
        <v>0</v>
      </c>
      <c r="S189" s="30">
        <v>0</v>
      </c>
      <c r="T189" s="30">
        <v>1843263789</v>
      </c>
      <c r="U189" s="30">
        <v>331271</v>
      </c>
      <c r="V189" s="30">
        <v>4114835</v>
      </c>
      <c r="W189" s="30">
        <v>0</v>
      </c>
      <c r="X189" s="30">
        <v>4114835</v>
      </c>
      <c r="Y189" s="30">
        <v>129469244</v>
      </c>
      <c r="Z189" s="30">
        <v>19964076</v>
      </c>
      <c r="AA189" s="30">
        <v>149433320</v>
      </c>
      <c r="AB189" s="30">
        <v>102723436</v>
      </c>
      <c r="AC189" s="30">
        <v>40088008</v>
      </c>
      <c r="AD189" s="30">
        <v>108261503</v>
      </c>
      <c r="AE189" s="30">
        <v>89475603</v>
      </c>
      <c r="AF189" s="30">
        <v>136397368</v>
      </c>
      <c r="AG189" s="30">
        <v>108624</v>
      </c>
      <c r="AH189" s="30">
        <v>177686151</v>
      </c>
      <c r="AI189" s="30">
        <v>2139797</v>
      </c>
      <c r="AJ189" s="30">
        <v>179825948</v>
      </c>
      <c r="AK189" s="30">
        <v>8150253</v>
      </c>
      <c r="AL189" s="30">
        <v>5724714</v>
      </c>
      <c r="AM189" s="30">
        <v>26797935</v>
      </c>
      <c r="AN189" s="30">
        <v>9913156</v>
      </c>
      <c r="AO189" s="30">
        <v>9992875</v>
      </c>
      <c r="AP189" s="30">
        <v>2945111</v>
      </c>
      <c r="AQ189" s="30">
        <v>1203921</v>
      </c>
      <c r="AR189" s="30">
        <v>1094991</v>
      </c>
      <c r="AS189" s="30">
        <v>102464</v>
      </c>
      <c r="AT189" s="30">
        <v>3613</v>
      </c>
      <c r="AU189" s="30" t="s">
        <v>334</v>
      </c>
      <c r="AW189" s="48">
        <f t="shared" si="104"/>
        <v>22851142</v>
      </c>
      <c r="AX189" s="49">
        <f t="shared" si="105"/>
        <v>46709884</v>
      </c>
      <c r="AY189" s="50">
        <f t="shared" si="106"/>
        <v>2.0440940763485695</v>
      </c>
      <c r="AZ189" s="12"/>
      <c r="BA189" s="48">
        <f t="shared" si="107"/>
        <v>1203921</v>
      </c>
      <c r="BB189" s="48">
        <f t="shared" si="108"/>
        <v>46709884</v>
      </c>
      <c r="BC189" s="51">
        <f t="shared" si="109"/>
        <v>38.798130442113724</v>
      </c>
      <c r="BD189" s="12"/>
      <c r="BE189" s="52">
        <f t="shared" si="110"/>
        <v>1203921</v>
      </c>
      <c r="BF189" s="48">
        <f t="shared" si="101"/>
        <v>89475603</v>
      </c>
      <c r="BG189" s="48">
        <f t="shared" si="101"/>
        <v>136397368</v>
      </c>
      <c r="BH189" s="48">
        <f t="shared" si="101"/>
        <v>108624</v>
      </c>
      <c r="BI189" s="48">
        <f t="shared" si="111"/>
        <v>225981595</v>
      </c>
      <c r="BJ189" s="51">
        <f t="shared" si="112"/>
        <v>187.70467082142432</v>
      </c>
      <c r="BK189" s="12"/>
      <c r="BL189" s="1">
        <f t="shared" si="113"/>
        <v>19906031</v>
      </c>
      <c r="BM189" s="53">
        <f t="shared" si="114"/>
        <v>22851142</v>
      </c>
      <c r="BN189" s="48">
        <f t="shared" si="102"/>
        <v>89475603</v>
      </c>
      <c r="BO189" s="48">
        <f t="shared" si="102"/>
        <v>136397368</v>
      </c>
      <c r="BP189" s="48">
        <f t="shared" si="102"/>
        <v>108624</v>
      </c>
      <c r="BQ189" s="48">
        <f t="shared" si="115"/>
        <v>225981595</v>
      </c>
      <c r="BR189" s="12">
        <f t="shared" si="116"/>
        <v>22851142</v>
      </c>
      <c r="BS189" s="54">
        <f t="shared" si="117"/>
        <v>9.889291091009806</v>
      </c>
      <c r="BT189" s="12"/>
      <c r="BU189" s="48">
        <f t="shared" si="118"/>
        <v>22851142</v>
      </c>
      <c r="BV189" s="48">
        <f t="shared" si="119"/>
        <v>165950981</v>
      </c>
      <c r="BW189" s="54">
        <f t="shared" si="120"/>
        <v>7.2622620348689795</v>
      </c>
      <c r="BX189" s="12"/>
      <c r="BY189" s="52">
        <f t="shared" si="121"/>
        <v>1203921</v>
      </c>
      <c r="BZ189" s="48">
        <f t="shared" si="122"/>
        <v>165950981</v>
      </c>
      <c r="CA189" s="55">
        <f t="shared" si="123"/>
        <v>137.84208515342783</v>
      </c>
      <c r="CB189" s="12"/>
      <c r="CC189" s="48">
        <f t="shared" si="124"/>
        <v>1203921</v>
      </c>
      <c r="CD189" s="48">
        <f t="shared" si="125"/>
        <v>689715407</v>
      </c>
      <c r="CE189" s="55">
        <f t="shared" si="126"/>
        <v>572.89091809180172</v>
      </c>
      <c r="CF189" s="12"/>
      <c r="CG189" s="48">
        <f t="shared" si="127"/>
        <v>22851142</v>
      </c>
      <c r="CH189" s="48">
        <f t="shared" si="128"/>
        <v>19906031</v>
      </c>
      <c r="CI189" s="48">
        <f t="shared" si="129"/>
        <v>689715407</v>
      </c>
      <c r="CJ189" s="55">
        <f t="shared" si="130"/>
        <v>30.182973218581374</v>
      </c>
      <c r="CK189" s="46"/>
      <c r="CL189" s="48">
        <f t="shared" si="103"/>
        <v>22851142</v>
      </c>
      <c r="CM189" s="48">
        <f t="shared" si="103"/>
        <v>19906031</v>
      </c>
      <c r="CN189" s="48">
        <f t="shared" si="131"/>
        <v>693830242</v>
      </c>
      <c r="CO189" s="55">
        <f t="shared" si="132"/>
        <v>30.363044525302062</v>
      </c>
    </row>
    <row r="190" spans="1:93" x14ac:dyDescent="0.2">
      <c r="A190" s="30" t="s">
        <v>79</v>
      </c>
      <c r="B190" s="30">
        <v>1039</v>
      </c>
      <c r="C190" s="30">
        <v>2007</v>
      </c>
      <c r="D190" s="30" t="s">
        <v>217</v>
      </c>
      <c r="E190" s="30">
        <v>442976</v>
      </c>
      <c r="F190" s="30" t="s">
        <v>317</v>
      </c>
      <c r="G190" s="30">
        <v>126303137</v>
      </c>
      <c r="H190" s="30">
        <v>0</v>
      </c>
      <c r="I190" s="30">
        <v>0</v>
      </c>
      <c r="J190" s="30">
        <v>0</v>
      </c>
      <c r="K190" s="30">
        <v>3440474</v>
      </c>
      <c r="L190" s="30">
        <v>14199377</v>
      </c>
      <c r="M190" s="30">
        <v>0</v>
      </c>
      <c r="N190" s="30">
        <v>0</v>
      </c>
      <c r="O190" s="30">
        <v>0</v>
      </c>
      <c r="P190" s="30">
        <v>0</v>
      </c>
      <c r="Q190" s="30">
        <v>0</v>
      </c>
      <c r="R190" s="30">
        <v>0</v>
      </c>
      <c r="S190" s="30">
        <v>0</v>
      </c>
      <c r="T190" s="30">
        <v>2266162632</v>
      </c>
      <c r="U190" s="30">
        <v>209194</v>
      </c>
      <c r="V190" s="30">
        <v>14199377</v>
      </c>
      <c r="W190" s="30">
        <v>0</v>
      </c>
      <c r="X190" s="30">
        <v>14199377</v>
      </c>
      <c r="Y190" s="30">
        <v>132978261</v>
      </c>
      <c r="Z190" s="30">
        <v>16222603</v>
      </c>
      <c r="AA190" s="30">
        <v>149200864</v>
      </c>
      <c r="AB190" s="30">
        <v>108530314</v>
      </c>
      <c r="AC190" s="30">
        <v>36625255</v>
      </c>
      <c r="AD190" s="30">
        <v>89677882</v>
      </c>
      <c r="AE190" s="30">
        <v>66643668</v>
      </c>
      <c r="AF190" s="30">
        <v>128581509</v>
      </c>
      <c r="AG190" s="30">
        <v>118671</v>
      </c>
      <c r="AH190" s="30">
        <v>174771639</v>
      </c>
      <c r="AI190" s="30">
        <v>2100873</v>
      </c>
      <c r="AJ190" s="30">
        <v>176872512</v>
      </c>
      <c r="AK190" s="30">
        <v>10285040</v>
      </c>
      <c r="AL190" s="30">
        <v>7888547</v>
      </c>
      <c r="AM190" s="30">
        <v>27631706</v>
      </c>
      <c r="AN190" s="30">
        <v>10335993</v>
      </c>
      <c r="AO190" s="30">
        <v>10128124</v>
      </c>
      <c r="AP190" s="30">
        <v>3264051</v>
      </c>
      <c r="AQ190" s="30">
        <v>1200506</v>
      </c>
      <c r="AR190" s="30">
        <v>1091799</v>
      </c>
      <c r="AS190" s="30">
        <v>102411</v>
      </c>
      <c r="AT190" s="30">
        <v>3743</v>
      </c>
      <c r="AU190" s="30" t="s">
        <v>334</v>
      </c>
      <c r="AW190" s="48">
        <f t="shared" si="104"/>
        <v>23728168</v>
      </c>
      <c r="AX190" s="49">
        <f t="shared" si="105"/>
        <v>40670550</v>
      </c>
      <c r="AY190" s="50">
        <f t="shared" si="106"/>
        <v>1.7140198097046515</v>
      </c>
      <c r="AZ190" s="12"/>
      <c r="BA190" s="48">
        <f t="shared" si="107"/>
        <v>1200506</v>
      </c>
      <c r="BB190" s="48">
        <f t="shared" si="108"/>
        <v>40670550</v>
      </c>
      <c r="BC190" s="51">
        <f t="shared" si="109"/>
        <v>33.87783984419903</v>
      </c>
      <c r="BD190" s="12"/>
      <c r="BE190" s="52">
        <f t="shared" si="110"/>
        <v>1200506</v>
      </c>
      <c r="BF190" s="48">
        <f t="shared" si="101"/>
        <v>66643668</v>
      </c>
      <c r="BG190" s="48">
        <f t="shared" si="101"/>
        <v>128581509</v>
      </c>
      <c r="BH190" s="48">
        <f t="shared" si="101"/>
        <v>118671</v>
      </c>
      <c r="BI190" s="48">
        <f t="shared" si="111"/>
        <v>195343848</v>
      </c>
      <c r="BJ190" s="51">
        <f t="shared" si="112"/>
        <v>162.71792727399946</v>
      </c>
      <c r="BK190" s="12"/>
      <c r="BL190" s="1">
        <f t="shared" si="113"/>
        <v>20464117</v>
      </c>
      <c r="BM190" s="53">
        <f t="shared" si="114"/>
        <v>23728168</v>
      </c>
      <c r="BN190" s="48">
        <f t="shared" si="102"/>
        <v>66643668</v>
      </c>
      <c r="BO190" s="48">
        <f t="shared" si="102"/>
        <v>128581509</v>
      </c>
      <c r="BP190" s="48">
        <f t="shared" si="102"/>
        <v>118671</v>
      </c>
      <c r="BQ190" s="48">
        <f t="shared" si="115"/>
        <v>195343848</v>
      </c>
      <c r="BR190" s="12">
        <f t="shared" si="116"/>
        <v>23728168</v>
      </c>
      <c r="BS190" s="54">
        <f t="shared" si="117"/>
        <v>8.232571852997669</v>
      </c>
      <c r="BT190" s="12"/>
      <c r="BU190" s="48">
        <f t="shared" si="118"/>
        <v>23728168</v>
      </c>
      <c r="BV190" s="48">
        <f t="shared" si="119"/>
        <v>158698925</v>
      </c>
      <c r="BW190" s="54">
        <f t="shared" si="120"/>
        <v>6.6882080824781749</v>
      </c>
      <c r="BX190" s="12"/>
      <c r="BY190" s="52">
        <f t="shared" si="121"/>
        <v>1200506</v>
      </c>
      <c r="BZ190" s="48">
        <f t="shared" si="122"/>
        <v>158698925</v>
      </c>
      <c r="CA190" s="55">
        <f t="shared" si="123"/>
        <v>132.19336263209013</v>
      </c>
      <c r="CB190" s="12"/>
      <c r="CC190" s="48">
        <f t="shared" si="124"/>
        <v>1200506</v>
      </c>
      <c r="CD190" s="48">
        <f t="shared" si="125"/>
        <v>629546774</v>
      </c>
      <c r="CE190" s="55">
        <f t="shared" si="126"/>
        <v>524.40118916523534</v>
      </c>
      <c r="CF190" s="12"/>
      <c r="CG190" s="48">
        <f t="shared" si="127"/>
        <v>23728168</v>
      </c>
      <c r="CH190" s="48">
        <f t="shared" si="128"/>
        <v>20464117</v>
      </c>
      <c r="CI190" s="48">
        <f t="shared" si="129"/>
        <v>629546774</v>
      </c>
      <c r="CJ190" s="55">
        <f t="shared" si="130"/>
        <v>26.531621573144626</v>
      </c>
      <c r="CK190" s="46"/>
      <c r="CL190" s="48">
        <f t="shared" si="103"/>
        <v>23728168</v>
      </c>
      <c r="CM190" s="48">
        <f t="shared" si="103"/>
        <v>20464117</v>
      </c>
      <c r="CN190" s="48">
        <f t="shared" si="131"/>
        <v>640305677</v>
      </c>
      <c r="CO190" s="55">
        <f t="shared" si="132"/>
        <v>26.985044820990815</v>
      </c>
    </row>
    <row r="191" spans="1:93" x14ac:dyDescent="0.2">
      <c r="A191" s="30" t="s">
        <v>79</v>
      </c>
      <c r="B191" s="30">
        <v>1039</v>
      </c>
      <c r="C191" s="30">
        <v>2006</v>
      </c>
      <c r="D191" s="30" t="s">
        <v>217</v>
      </c>
      <c r="E191" s="30">
        <v>442976</v>
      </c>
      <c r="F191" s="30" t="s">
        <v>317</v>
      </c>
      <c r="G191" s="30">
        <v>124372463</v>
      </c>
      <c r="H191" s="30">
        <v>0</v>
      </c>
      <c r="I191" s="30">
        <v>0</v>
      </c>
      <c r="J191" s="30">
        <v>0</v>
      </c>
      <c r="K191" s="30">
        <v>4001198</v>
      </c>
      <c r="L191" s="30">
        <v>14109972</v>
      </c>
      <c r="M191" s="30">
        <v>0</v>
      </c>
      <c r="N191" s="30">
        <v>0</v>
      </c>
      <c r="O191" s="30">
        <v>0</v>
      </c>
      <c r="P191" s="30">
        <v>0</v>
      </c>
      <c r="Q191" s="30">
        <v>0</v>
      </c>
      <c r="R191" s="30">
        <v>0</v>
      </c>
      <c r="S191" s="30">
        <v>0</v>
      </c>
      <c r="T191" s="30">
        <v>2593366669</v>
      </c>
      <c r="U191" s="30">
        <v>1155814</v>
      </c>
      <c r="V191" s="30">
        <v>14109972</v>
      </c>
      <c r="W191" s="30">
        <v>0</v>
      </c>
      <c r="X191" s="30">
        <v>14109972</v>
      </c>
      <c r="Y191" s="30">
        <v>273931423</v>
      </c>
      <c r="Z191" s="30">
        <v>11713041</v>
      </c>
      <c r="AA191" s="30">
        <v>285644464</v>
      </c>
      <c r="AB191" s="30">
        <v>253199813</v>
      </c>
      <c r="AC191" s="30">
        <v>36461369</v>
      </c>
      <c r="AD191" s="30">
        <v>87911094</v>
      </c>
      <c r="AE191" s="30">
        <v>68909245</v>
      </c>
      <c r="AF191" s="30">
        <v>86378235</v>
      </c>
      <c r="AG191" s="30">
        <v>135338</v>
      </c>
      <c r="AH191" s="30">
        <v>168538471</v>
      </c>
      <c r="AI191" s="30">
        <v>1819215</v>
      </c>
      <c r="AJ191" s="30">
        <v>170357686</v>
      </c>
      <c r="AK191" s="30">
        <v>8052817</v>
      </c>
      <c r="AL191" s="30">
        <v>24683564</v>
      </c>
      <c r="AM191" s="30">
        <v>27395670</v>
      </c>
      <c r="AN191" s="30">
        <v>10052936</v>
      </c>
      <c r="AO191" s="30">
        <v>9994781</v>
      </c>
      <c r="AP191" s="30">
        <v>3306059</v>
      </c>
      <c r="AQ191" s="30">
        <v>1192910</v>
      </c>
      <c r="AR191" s="30">
        <v>1084937</v>
      </c>
      <c r="AS191" s="30">
        <v>101563</v>
      </c>
      <c r="AT191" s="30">
        <v>3848</v>
      </c>
      <c r="AU191" s="30" t="s">
        <v>334</v>
      </c>
      <c r="AW191" s="48">
        <f t="shared" si="104"/>
        <v>23353776</v>
      </c>
      <c r="AX191" s="49">
        <f t="shared" si="105"/>
        <v>32444651</v>
      </c>
      <c r="AY191" s="50">
        <f t="shared" si="106"/>
        <v>1.3892678854160458</v>
      </c>
      <c r="AZ191" s="12"/>
      <c r="BA191" s="48">
        <f t="shared" si="107"/>
        <v>1192910</v>
      </c>
      <c r="BB191" s="48">
        <f t="shared" si="108"/>
        <v>32444651</v>
      </c>
      <c r="BC191" s="51">
        <f t="shared" si="109"/>
        <v>27.197903446194601</v>
      </c>
      <c r="BD191" s="12"/>
      <c r="BE191" s="52">
        <f t="shared" si="110"/>
        <v>1192910</v>
      </c>
      <c r="BF191" s="48">
        <f t="shared" si="101"/>
        <v>68909245</v>
      </c>
      <c r="BG191" s="48">
        <f t="shared" si="101"/>
        <v>86378235</v>
      </c>
      <c r="BH191" s="48">
        <f t="shared" si="101"/>
        <v>135338</v>
      </c>
      <c r="BI191" s="48">
        <f t="shared" si="111"/>
        <v>155422818</v>
      </c>
      <c r="BJ191" s="51">
        <f t="shared" si="112"/>
        <v>130.28880468769648</v>
      </c>
      <c r="BK191" s="12"/>
      <c r="BL191" s="1">
        <f t="shared" si="113"/>
        <v>20047717</v>
      </c>
      <c r="BM191" s="53">
        <f t="shared" si="114"/>
        <v>23353776</v>
      </c>
      <c r="BN191" s="48">
        <f t="shared" si="102"/>
        <v>68909245</v>
      </c>
      <c r="BO191" s="48">
        <f t="shared" si="102"/>
        <v>86378235</v>
      </c>
      <c r="BP191" s="48">
        <f t="shared" si="102"/>
        <v>135338</v>
      </c>
      <c r="BQ191" s="48">
        <f t="shared" si="115"/>
        <v>155422818</v>
      </c>
      <c r="BR191" s="12">
        <f t="shared" si="116"/>
        <v>23353776</v>
      </c>
      <c r="BS191" s="54">
        <f t="shared" si="117"/>
        <v>6.6551472447110909</v>
      </c>
      <c r="BT191" s="12"/>
      <c r="BU191" s="48">
        <f t="shared" si="118"/>
        <v>23353776</v>
      </c>
      <c r="BV191" s="48">
        <f t="shared" si="119"/>
        <v>137621305</v>
      </c>
      <c r="BW191" s="54">
        <f t="shared" si="120"/>
        <v>5.8928930807591886</v>
      </c>
      <c r="BX191" s="12"/>
      <c r="BY191" s="52">
        <f t="shared" si="121"/>
        <v>1192910</v>
      </c>
      <c r="BZ191" s="48">
        <f t="shared" si="122"/>
        <v>137621305</v>
      </c>
      <c r="CA191" s="55">
        <f t="shared" si="123"/>
        <v>115.36604186401321</v>
      </c>
      <c r="CB191" s="12"/>
      <c r="CC191" s="48">
        <f t="shared" si="124"/>
        <v>1192910</v>
      </c>
      <c r="CD191" s="48">
        <f t="shared" si="125"/>
        <v>703061050</v>
      </c>
      <c r="CE191" s="55">
        <f t="shared" si="126"/>
        <v>589.36638136992735</v>
      </c>
      <c r="CF191" s="12"/>
      <c r="CG191" s="48">
        <f t="shared" si="127"/>
        <v>23353776</v>
      </c>
      <c r="CH191" s="48">
        <f t="shared" si="128"/>
        <v>20047717</v>
      </c>
      <c r="CI191" s="48">
        <f t="shared" si="129"/>
        <v>703061050</v>
      </c>
      <c r="CJ191" s="55">
        <f t="shared" si="130"/>
        <v>30.104812600754585</v>
      </c>
      <c r="CK191" s="46"/>
      <c r="CL191" s="48">
        <f t="shared" si="103"/>
        <v>23353776</v>
      </c>
      <c r="CM191" s="48">
        <f t="shared" si="103"/>
        <v>20047717</v>
      </c>
      <c r="CN191" s="48">
        <f t="shared" si="131"/>
        <v>713169824</v>
      </c>
      <c r="CO191" s="55">
        <f t="shared" si="132"/>
        <v>30.537666542661025</v>
      </c>
    </row>
    <row r="192" spans="1:93" x14ac:dyDescent="0.2">
      <c r="A192" s="30" t="s">
        <v>79</v>
      </c>
      <c r="B192" s="30">
        <v>1039</v>
      </c>
      <c r="C192" s="30">
        <v>2005</v>
      </c>
      <c r="D192" s="30" t="s">
        <v>217</v>
      </c>
      <c r="E192" s="30">
        <v>442976</v>
      </c>
      <c r="F192" s="30" t="s">
        <v>317</v>
      </c>
      <c r="G192" s="30">
        <v>119175013</v>
      </c>
      <c r="H192" s="30">
        <v>0</v>
      </c>
      <c r="I192" s="30">
        <v>0</v>
      </c>
      <c r="J192" s="30">
        <v>0</v>
      </c>
      <c r="K192" s="30">
        <v>3858714</v>
      </c>
      <c r="L192" s="30">
        <v>10100791</v>
      </c>
      <c r="M192" s="30">
        <v>0</v>
      </c>
      <c r="N192" s="30">
        <v>0</v>
      </c>
      <c r="O192" s="30">
        <v>0</v>
      </c>
      <c r="P192" s="30">
        <v>0</v>
      </c>
      <c r="Q192" s="30">
        <v>0</v>
      </c>
      <c r="R192" s="30">
        <v>0</v>
      </c>
      <c r="S192" s="30">
        <v>0</v>
      </c>
      <c r="T192" s="30">
        <v>2140535756</v>
      </c>
      <c r="U192" s="30">
        <v>4311475</v>
      </c>
      <c r="V192" s="30">
        <v>10100791</v>
      </c>
      <c r="W192" s="30">
        <v>0</v>
      </c>
      <c r="X192" s="30">
        <v>10100791</v>
      </c>
      <c r="Y192" s="30">
        <v>225840168</v>
      </c>
      <c r="Z192" s="30">
        <v>9235430</v>
      </c>
      <c r="AA192" s="30">
        <v>235075598</v>
      </c>
      <c r="AB192" s="30">
        <v>211307497</v>
      </c>
      <c r="AC192" s="30">
        <v>35356889</v>
      </c>
      <c r="AD192" s="30">
        <v>83818124</v>
      </c>
      <c r="AE192" s="30">
        <v>43638201</v>
      </c>
      <c r="AF192" s="30">
        <v>71189987</v>
      </c>
      <c r="AG192" s="30">
        <v>130718</v>
      </c>
      <c r="AH192" s="30">
        <v>168388132</v>
      </c>
      <c r="AI192" s="30">
        <v>2022462</v>
      </c>
      <c r="AJ192" s="30">
        <v>170410594</v>
      </c>
      <c r="AK192" s="30">
        <v>7945553</v>
      </c>
      <c r="AL192" s="30">
        <v>30525226</v>
      </c>
      <c r="AM192" s="30">
        <v>29044741</v>
      </c>
      <c r="AN192" s="30">
        <v>10759656</v>
      </c>
      <c r="AO192" s="30">
        <v>10307134</v>
      </c>
      <c r="AP192" s="30">
        <v>3501370</v>
      </c>
      <c r="AQ192" s="30">
        <v>1184032</v>
      </c>
      <c r="AR192" s="30">
        <v>1076998</v>
      </c>
      <c r="AS192" s="30">
        <v>100555</v>
      </c>
      <c r="AT192" s="30">
        <v>3879</v>
      </c>
      <c r="AU192" s="30" t="s">
        <v>334</v>
      </c>
      <c r="AW192" s="48">
        <f t="shared" si="104"/>
        <v>24568160</v>
      </c>
      <c r="AX192" s="49">
        <f t="shared" si="105"/>
        <v>23768101</v>
      </c>
      <c r="AY192" s="50">
        <f t="shared" si="106"/>
        <v>0.96743512741694937</v>
      </c>
      <c r="AZ192" s="12"/>
      <c r="BA192" s="48">
        <f t="shared" si="107"/>
        <v>1184032</v>
      </c>
      <c r="BB192" s="48">
        <f t="shared" si="108"/>
        <v>23768101</v>
      </c>
      <c r="BC192" s="51">
        <f t="shared" si="109"/>
        <v>20.07386709142996</v>
      </c>
      <c r="BD192" s="12"/>
      <c r="BE192" s="52">
        <f t="shared" si="110"/>
        <v>1184032</v>
      </c>
      <c r="BF192" s="48">
        <f t="shared" si="101"/>
        <v>43638201</v>
      </c>
      <c r="BG192" s="48">
        <f t="shared" si="101"/>
        <v>71189987</v>
      </c>
      <c r="BH192" s="48">
        <f t="shared" si="101"/>
        <v>130718</v>
      </c>
      <c r="BI192" s="48">
        <f t="shared" si="111"/>
        <v>114958906</v>
      </c>
      <c r="BJ192" s="51">
        <f t="shared" si="112"/>
        <v>97.091046525769571</v>
      </c>
      <c r="BK192" s="12"/>
      <c r="BL192" s="1">
        <f t="shared" si="113"/>
        <v>21066790</v>
      </c>
      <c r="BM192" s="53">
        <f t="shared" si="114"/>
        <v>24568160</v>
      </c>
      <c r="BN192" s="48">
        <f t="shared" si="102"/>
        <v>43638201</v>
      </c>
      <c r="BO192" s="48">
        <f t="shared" si="102"/>
        <v>71189987</v>
      </c>
      <c r="BP192" s="48">
        <f t="shared" si="102"/>
        <v>130718</v>
      </c>
      <c r="BQ192" s="48">
        <f t="shared" si="115"/>
        <v>114958906</v>
      </c>
      <c r="BR192" s="12">
        <f t="shared" si="116"/>
        <v>24568160</v>
      </c>
      <c r="BS192" s="54">
        <f t="shared" si="117"/>
        <v>4.6791825680067207</v>
      </c>
      <c r="BT192" s="12"/>
      <c r="BU192" s="48">
        <f t="shared" si="118"/>
        <v>24568160</v>
      </c>
      <c r="BV192" s="48">
        <f t="shared" si="119"/>
        <v>131939815</v>
      </c>
      <c r="BW192" s="54">
        <f t="shared" si="120"/>
        <v>5.3703580162291358</v>
      </c>
      <c r="BX192" s="12"/>
      <c r="BY192" s="52">
        <f t="shared" si="121"/>
        <v>1184032</v>
      </c>
      <c r="BZ192" s="48">
        <f t="shared" si="122"/>
        <v>131939815</v>
      </c>
      <c r="CA192" s="55">
        <f t="shared" si="123"/>
        <v>111.43264286776034</v>
      </c>
      <c r="CB192" s="12"/>
      <c r="CC192" s="48">
        <f t="shared" si="124"/>
        <v>1184032</v>
      </c>
      <c r="CD192" s="48">
        <f t="shared" si="125"/>
        <v>601149332</v>
      </c>
      <c r="CE192" s="55">
        <f t="shared" si="126"/>
        <v>507.7137543579903</v>
      </c>
      <c r="CF192" s="12"/>
      <c r="CG192" s="48">
        <f t="shared" si="127"/>
        <v>24568160</v>
      </c>
      <c r="CH192" s="48">
        <f t="shared" si="128"/>
        <v>21066790</v>
      </c>
      <c r="CI192" s="48">
        <f t="shared" si="129"/>
        <v>601149332</v>
      </c>
      <c r="CJ192" s="55">
        <f t="shared" si="130"/>
        <v>24.468634688149216</v>
      </c>
      <c r="CK192" s="46"/>
      <c r="CL192" s="48">
        <f t="shared" si="103"/>
        <v>24568160</v>
      </c>
      <c r="CM192" s="48">
        <f t="shared" si="103"/>
        <v>21066790</v>
      </c>
      <c r="CN192" s="48">
        <f t="shared" si="131"/>
        <v>607391409</v>
      </c>
      <c r="CO192" s="55">
        <f t="shared" si="132"/>
        <v>24.722706503051104</v>
      </c>
    </row>
    <row r="193" spans="1:93" x14ac:dyDescent="0.2">
      <c r="A193" s="30" t="s">
        <v>80</v>
      </c>
      <c r="B193" s="30">
        <v>1036</v>
      </c>
      <c r="C193" s="30">
        <v>2014</v>
      </c>
      <c r="D193" s="30" t="s">
        <v>81</v>
      </c>
      <c r="E193" s="30">
        <v>442919</v>
      </c>
      <c r="F193" s="30" t="s">
        <v>317</v>
      </c>
      <c r="G193" s="30">
        <v>512136993</v>
      </c>
      <c r="H193" s="30">
        <v>290024821</v>
      </c>
      <c r="I193" s="30">
        <v>25950692</v>
      </c>
      <c r="J193" s="30">
        <v>178473490</v>
      </c>
      <c r="K193" s="30">
        <v>0</v>
      </c>
      <c r="L193" s="30">
        <v>0</v>
      </c>
      <c r="M193" s="30">
        <v>0</v>
      </c>
      <c r="N193" s="30">
        <v>0</v>
      </c>
      <c r="O193" s="30">
        <v>0</v>
      </c>
      <c r="P193" s="30">
        <v>0</v>
      </c>
      <c r="Q193" s="30">
        <v>1998495</v>
      </c>
      <c r="R193" s="30">
        <v>1998495</v>
      </c>
      <c r="S193" s="30">
        <v>8607778</v>
      </c>
      <c r="T193" s="30">
        <v>2065827462</v>
      </c>
      <c r="U193" s="30">
        <v>648911</v>
      </c>
      <c r="V193" s="30">
        <v>292023316</v>
      </c>
      <c r="W193" s="30">
        <v>34558470</v>
      </c>
      <c r="X193" s="30">
        <v>326581786</v>
      </c>
      <c r="Y193" s="30">
        <v>71767312</v>
      </c>
      <c r="Z193" s="30">
        <v>62973541</v>
      </c>
      <c r="AA193" s="30">
        <v>134740853</v>
      </c>
      <c r="AB193" s="30">
        <v>0</v>
      </c>
      <c r="AC193" s="30">
        <v>223649904</v>
      </c>
      <c r="AD193" s="30">
        <v>288487089</v>
      </c>
      <c r="AE193" s="30">
        <v>235949231</v>
      </c>
      <c r="AF193" s="30">
        <v>341180022</v>
      </c>
      <c r="AG193" s="30">
        <v>0</v>
      </c>
      <c r="AH193" s="30">
        <v>973182991</v>
      </c>
      <c r="AI193" s="30">
        <v>-1747</v>
      </c>
      <c r="AJ193" s="30">
        <v>973181244</v>
      </c>
      <c r="AK193" s="30">
        <v>119799032</v>
      </c>
      <c r="AL193" s="30">
        <v>508587448</v>
      </c>
      <c r="AM193" s="30">
        <v>46406542</v>
      </c>
      <c r="AN193" s="30">
        <v>13529053</v>
      </c>
      <c r="AO193" s="30">
        <v>31106398</v>
      </c>
      <c r="AP193" s="30">
        <v>650399</v>
      </c>
      <c r="AQ193" s="30">
        <v>3368083</v>
      </c>
      <c r="AR193" s="30">
        <v>2868462</v>
      </c>
      <c r="AS193" s="30">
        <v>494855</v>
      </c>
      <c r="AT193" s="30">
        <v>342</v>
      </c>
      <c r="AU193" s="30" t="s">
        <v>330</v>
      </c>
      <c r="AW193" s="48">
        <f t="shared" si="104"/>
        <v>45285850</v>
      </c>
      <c r="AX193" s="49">
        <f t="shared" si="105"/>
        <v>134740853</v>
      </c>
      <c r="AY193" s="50">
        <f t="shared" si="106"/>
        <v>2.9753411496085422</v>
      </c>
      <c r="AZ193" s="12"/>
      <c r="BA193" s="48">
        <f t="shared" si="107"/>
        <v>3368083</v>
      </c>
      <c r="BB193" s="48">
        <f t="shared" si="108"/>
        <v>134740853</v>
      </c>
      <c r="BC193" s="51">
        <f t="shared" si="109"/>
        <v>40.005205631808956</v>
      </c>
      <c r="BD193" s="12"/>
      <c r="BE193" s="52">
        <f t="shared" si="110"/>
        <v>3368083</v>
      </c>
      <c r="BF193" s="48">
        <f t="shared" si="101"/>
        <v>235949231</v>
      </c>
      <c r="BG193" s="48">
        <f t="shared" si="101"/>
        <v>341180022</v>
      </c>
      <c r="BH193" s="48">
        <f t="shared" si="101"/>
        <v>0</v>
      </c>
      <c r="BI193" s="48">
        <f t="shared" si="111"/>
        <v>577129253</v>
      </c>
      <c r="BJ193" s="51">
        <f t="shared" si="112"/>
        <v>171.35244380854036</v>
      </c>
      <c r="BK193" s="12"/>
      <c r="BL193" s="1">
        <f t="shared" si="113"/>
        <v>44635451</v>
      </c>
      <c r="BM193" s="53">
        <f t="shared" si="114"/>
        <v>45285850</v>
      </c>
      <c r="BN193" s="48">
        <f t="shared" si="102"/>
        <v>235949231</v>
      </c>
      <c r="BO193" s="48">
        <f t="shared" si="102"/>
        <v>341180022</v>
      </c>
      <c r="BP193" s="48">
        <f t="shared" si="102"/>
        <v>0</v>
      </c>
      <c r="BQ193" s="48">
        <f t="shared" si="115"/>
        <v>577129253</v>
      </c>
      <c r="BR193" s="12">
        <f t="shared" si="116"/>
        <v>45285850</v>
      </c>
      <c r="BS193" s="54">
        <f t="shared" si="117"/>
        <v>12.744140896107725</v>
      </c>
      <c r="BT193" s="12"/>
      <c r="BU193" s="48">
        <f t="shared" si="118"/>
        <v>45285850</v>
      </c>
      <c r="BV193" s="48">
        <f t="shared" si="119"/>
        <v>344794764</v>
      </c>
      <c r="BW193" s="54">
        <f t="shared" si="120"/>
        <v>7.6137416875249109</v>
      </c>
      <c r="BX193" s="12"/>
      <c r="BY193" s="52">
        <f t="shared" si="121"/>
        <v>3368083</v>
      </c>
      <c r="BZ193" s="48">
        <f t="shared" si="122"/>
        <v>344794764</v>
      </c>
      <c r="CA193" s="55">
        <f t="shared" si="123"/>
        <v>102.37121947410441</v>
      </c>
      <c r="CB193" s="12"/>
      <c r="CC193" s="48">
        <f t="shared" si="124"/>
        <v>3368083</v>
      </c>
      <c r="CD193" s="48">
        <f t="shared" si="125"/>
        <v>1568801863</v>
      </c>
      <c r="CE193" s="55">
        <f t="shared" si="126"/>
        <v>465.78479894943206</v>
      </c>
      <c r="CF193" s="12"/>
      <c r="CG193" s="48">
        <f t="shared" si="127"/>
        <v>45285850</v>
      </c>
      <c r="CH193" s="48">
        <f t="shared" si="128"/>
        <v>44635451</v>
      </c>
      <c r="CI193" s="48">
        <f t="shared" si="129"/>
        <v>1568801863</v>
      </c>
      <c r="CJ193" s="55">
        <f t="shared" si="130"/>
        <v>34.642208614832228</v>
      </c>
      <c r="CK193" s="46"/>
      <c r="CL193" s="48">
        <f t="shared" si="103"/>
        <v>45285850</v>
      </c>
      <c r="CM193" s="48">
        <f t="shared" si="103"/>
        <v>44635451</v>
      </c>
      <c r="CN193" s="48">
        <f t="shared" si="131"/>
        <v>1714911664</v>
      </c>
      <c r="CO193" s="55">
        <f t="shared" si="132"/>
        <v>37.868598337008137</v>
      </c>
    </row>
    <row r="194" spans="1:93" x14ac:dyDescent="0.2">
      <c r="A194" s="30" t="s">
        <v>80</v>
      </c>
      <c r="B194" s="30">
        <v>1036</v>
      </c>
      <c r="C194" s="30">
        <v>2013</v>
      </c>
      <c r="D194" s="30" t="s">
        <v>81</v>
      </c>
      <c r="E194" s="30">
        <v>442919</v>
      </c>
      <c r="F194" s="30" t="s">
        <v>317</v>
      </c>
      <c r="G194" s="30">
        <v>474142744</v>
      </c>
      <c r="H194" s="30">
        <v>289017801</v>
      </c>
      <c r="I194" s="30">
        <v>22806971</v>
      </c>
      <c r="J194" s="30">
        <v>173584212</v>
      </c>
      <c r="K194" s="30">
        <v>0</v>
      </c>
      <c r="L194" s="30">
        <v>0</v>
      </c>
      <c r="M194" s="30">
        <v>0</v>
      </c>
      <c r="N194" s="30">
        <v>0</v>
      </c>
      <c r="O194" s="30">
        <v>0</v>
      </c>
      <c r="P194" s="30">
        <v>0</v>
      </c>
      <c r="Q194" s="30">
        <v>684015</v>
      </c>
      <c r="R194" s="30">
        <v>684015</v>
      </c>
      <c r="S194" s="30">
        <v>4540411</v>
      </c>
      <c r="T194" s="30">
        <v>2004183420</v>
      </c>
      <c r="U194" s="30">
        <v>0</v>
      </c>
      <c r="V194" s="30">
        <v>289701816</v>
      </c>
      <c r="W194" s="30">
        <v>27347382</v>
      </c>
      <c r="X194" s="30">
        <v>317049198</v>
      </c>
      <c r="Y194" s="30">
        <v>86428035</v>
      </c>
      <c r="Z194" s="30">
        <v>62719669</v>
      </c>
      <c r="AA194" s="30">
        <v>149147704</v>
      </c>
      <c r="AB194" s="30">
        <v>0</v>
      </c>
      <c r="AC194" s="30">
        <v>217248794</v>
      </c>
      <c r="AD194" s="30">
        <v>256893950</v>
      </c>
      <c r="AE194" s="30">
        <v>227453734</v>
      </c>
      <c r="AF194" s="30">
        <v>288860676</v>
      </c>
      <c r="AG194" s="30">
        <v>9641499</v>
      </c>
      <c r="AH194" s="30">
        <v>972582778</v>
      </c>
      <c r="AI194" s="30">
        <v>-115724</v>
      </c>
      <c r="AJ194" s="30">
        <v>972467054</v>
      </c>
      <c r="AK194" s="30">
        <v>90526822</v>
      </c>
      <c r="AL194" s="30">
        <v>506786952</v>
      </c>
      <c r="AM194" s="30">
        <v>47335320</v>
      </c>
      <c r="AN194" s="30">
        <v>14157757</v>
      </c>
      <c r="AO194" s="30">
        <v>31259168</v>
      </c>
      <c r="AP194" s="30">
        <v>678144</v>
      </c>
      <c r="AQ194" s="30">
        <v>3354613</v>
      </c>
      <c r="AR194" s="30">
        <v>2859478</v>
      </c>
      <c r="AS194" s="30">
        <v>489729</v>
      </c>
      <c r="AT194" s="30">
        <v>764</v>
      </c>
      <c r="AU194" s="30" t="s">
        <v>330</v>
      </c>
      <c r="AW194" s="48">
        <f t="shared" si="104"/>
        <v>46095069</v>
      </c>
      <c r="AX194" s="49">
        <f t="shared" si="105"/>
        <v>149147704</v>
      </c>
      <c r="AY194" s="50">
        <f t="shared" si="106"/>
        <v>3.2356542084794362</v>
      </c>
      <c r="AZ194" s="12"/>
      <c r="BA194" s="48">
        <f t="shared" si="107"/>
        <v>3354613</v>
      </c>
      <c r="BB194" s="48">
        <f t="shared" si="108"/>
        <v>149147704</v>
      </c>
      <c r="BC194" s="51">
        <f t="shared" si="109"/>
        <v>44.460479942097642</v>
      </c>
      <c r="BD194" s="12"/>
      <c r="BE194" s="52">
        <f t="shared" si="110"/>
        <v>3354613</v>
      </c>
      <c r="BF194" s="48">
        <f t="shared" si="101"/>
        <v>227453734</v>
      </c>
      <c r="BG194" s="48">
        <f t="shared" si="101"/>
        <v>288860676</v>
      </c>
      <c r="BH194" s="48">
        <f t="shared" si="101"/>
        <v>9641499</v>
      </c>
      <c r="BI194" s="48">
        <f t="shared" si="111"/>
        <v>525955909</v>
      </c>
      <c r="BJ194" s="51">
        <f t="shared" si="112"/>
        <v>156.78586740109813</v>
      </c>
      <c r="BK194" s="12"/>
      <c r="BL194" s="1">
        <f t="shared" si="113"/>
        <v>45416925</v>
      </c>
      <c r="BM194" s="53">
        <f t="shared" si="114"/>
        <v>46095069</v>
      </c>
      <c r="BN194" s="48">
        <f t="shared" si="102"/>
        <v>227453734</v>
      </c>
      <c r="BO194" s="48">
        <f t="shared" si="102"/>
        <v>288860676</v>
      </c>
      <c r="BP194" s="48">
        <f t="shared" si="102"/>
        <v>9641499</v>
      </c>
      <c r="BQ194" s="48">
        <f t="shared" si="115"/>
        <v>525955909</v>
      </c>
      <c r="BR194" s="12">
        <f t="shared" si="116"/>
        <v>46095069</v>
      </c>
      <c r="BS194" s="54">
        <f t="shared" si="117"/>
        <v>11.410242362366352</v>
      </c>
      <c r="BT194" s="12"/>
      <c r="BU194" s="48">
        <f t="shared" si="118"/>
        <v>46095069</v>
      </c>
      <c r="BV194" s="48">
        <f t="shared" si="119"/>
        <v>375153280</v>
      </c>
      <c r="BW194" s="54">
        <f t="shared" si="120"/>
        <v>8.1386857236291377</v>
      </c>
      <c r="BX194" s="12"/>
      <c r="BY194" s="52">
        <f t="shared" si="121"/>
        <v>3354613</v>
      </c>
      <c r="BZ194" s="48">
        <f t="shared" si="122"/>
        <v>375153280</v>
      </c>
      <c r="CA194" s="55">
        <f t="shared" si="123"/>
        <v>111.83205931652921</v>
      </c>
      <c r="CB194" s="12"/>
      <c r="CC194" s="48">
        <f t="shared" si="124"/>
        <v>3354613</v>
      </c>
      <c r="CD194" s="48">
        <f t="shared" si="125"/>
        <v>1524399637</v>
      </c>
      <c r="CE194" s="55">
        <f t="shared" si="126"/>
        <v>454.4189261175581</v>
      </c>
      <c r="CF194" s="12"/>
      <c r="CG194" s="48">
        <f t="shared" si="127"/>
        <v>46095069</v>
      </c>
      <c r="CH194" s="48">
        <f t="shared" si="128"/>
        <v>45416925</v>
      </c>
      <c r="CI194" s="48">
        <f t="shared" si="129"/>
        <v>1524399637</v>
      </c>
      <c r="CJ194" s="55">
        <f t="shared" si="130"/>
        <v>33.070774598471694</v>
      </c>
      <c r="CK194" s="46"/>
      <c r="CL194" s="48">
        <f t="shared" si="103"/>
        <v>46095069</v>
      </c>
      <c r="CM194" s="48">
        <f t="shared" si="103"/>
        <v>45416925</v>
      </c>
      <c r="CN194" s="48">
        <f t="shared" si="131"/>
        <v>1667180608</v>
      </c>
      <c r="CO194" s="55">
        <f t="shared" si="132"/>
        <v>36.168307026506454</v>
      </c>
    </row>
    <row r="195" spans="1:93" x14ac:dyDescent="0.2">
      <c r="A195" s="30" t="s">
        <v>80</v>
      </c>
      <c r="B195" s="30">
        <v>1036</v>
      </c>
      <c r="C195" s="30">
        <v>2012</v>
      </c>
      <c r="D195" s="30" t="s">
        <v>81</v>
      </c>
      <c r="E195" s="30">
        <v>442919</v>
      </c>
      <c r="F195" s="30" t="s">
        <v>317</v>
      </c>
      <c r="G195" s="30">
        <v>466713867</v>
      </c>
      <c r="H195" s="30">
        <v>264727055</v>
      </c>
      <c r="I195" s="30">
        <v>26632467</v>
      </c>
      <c r="J195" s="30">
        <v>158272138</v>
      </c>
      <c r="K195" s="30">
        <v>0</v>
      </c>
      <c r="L195" s="30">
        <v>0</v>
      </c>
      <c r="M195" s="30">
        <v>0</v>
      </c>
      <c r="N195" s="30">
        <v>0</v>
      </c>
      <c r="O195" s="30">
        <v>0</v>
      </c>
      <c r="P195" s="30">
        <v>0</v>
      </c>
      <c r="Q195" s="30">
        <v>1126306</v>
      </c>
      <c r="R195" s="30">
        <v>1126306</v>
      </c>
      <c r="S195" s="30">
        <v>16178692</v>
      </c>
      <c r="T195" s="30">
        <v>1973618009</v>
      </c>
      <c r="U195" s="30">
        <v>0</v>
      </c>
      <c r="V195" s="30">
        <v>265853361</v>
      </c>
      <c r="W195" s="30">
        <v>42811159</v>
      </c>
      <c r="X195" s="30">
        <v>308664520</v>
      </c>
      <c r="Y195" s="30">
        <v>94395325</v>
      </c>
      <c r="Z195" s="30">
        <v>71789816</v>
      </c>
      <c r="AA195" s="30">
        <v>166185141</v>
      </c>
      <c r="AB195" s="30">
        <v>0</v>
      </c>
      <c r="AC195" s="30">
        <v>210736030</v>
      </c>
      <c r="AD195" s="30">
        <v>255977837</v>
      </c>
      <c r="AE195" s="30">
        <v>237660788</v>
      </c>
      <c r="AF195" s="30">
        <v>147165174</v>
      </c>
      <c r="AG195" s="30">
        <v>12519040</v>
      </c>
      <c r="AH195" s="30">
        <v>1173040533</v>
      </c>
      <c r="AI195" s="30">
        <v>72808</v>
      </c>
      <c r="AJ195" s="30">
        <v>1173113341</v>
      </c>
      <c r="AK195" s="30">
        <v>93807898</v>
      </c>
      <c r="AL195" s="30">
        <v>592508649</v>
      </c>
      <c r="AM195" s="30">
        <v>47641600</v>
      </c>
      <c r="AN195" s="30">
        <v>14420479</v>
      </c>
      <c r="AO195" s="30">
        <v>30997005</v>
      </c>
      <c r="AP195" s="30">
        <v>704705</v>
      </c>
      <c r="AQ195" s="30">
        <v>3344679</v>
      </c>
      <c r="AR195" s="30">
        <v>2849583</v>
      </c>
      <c r="AS195" s="30">
        <v>360161</v>
      </c>
      <c r="AT195" s="30">
        <v>130248</v>
      </c>
      <c r="AU195" s="30" t="s">
        <v>330</v>
      </c>
      <c r="AW195" s="48">
        <f t="shared" si="104"/>
        <v>46122189</v>
      </c>
      <c r="AX195" s="49">
        <f t="shared" si="105"/>
        <v>166185141</v>
      </c>
      <c r="AY195" s="50">
        <f t="shared" si="106"/>
        <v>3.6031494732394425</v>
      </c>
      <c r="AZ195" s="12"/>
      <c r="BA195" s="48">
        <f t="shared" si="107"/>
        <v>3344679</v>
      </c>
      <c r="BB195" s="48">
        <f t="shared" si="108"/>
        <v>166185141</v>
      </c>
      <c r="BC195" s="51">
        <f t="shared" si="109"/>
        <v>49.686424616532705</v>
      </c>
      <c r="BD195" s="12"/>
      <c r="BE195" s="52">
        <f t="shared" si="110"/>
        <v>3344679</v>
      </c>
      <c r="BF195" s="48">
        <f t="shared" ref="BF195:BH258" si="133">+AE195</f>
        <v>237660788</v>
      </c>
      <c r="BG195" s="48">
        <f t="shared" si="133"/>
        <v>147165174</v>
      </c>
      <c r="BH195" s="48">
        <f t="shared" si="133"/>
        <v>12519040</v>
      </c>
      <c r="BI195" s="48">
        <f t="shared" si="111"/>
        <v>397345002</v>
      </c>
      <c r="BJ195" s="51">
        <f t="shared" si="112"/>
        <v>118.79914395372471</v>
      </c>
      <c r="BK195" s="12"/>
      <c r="BL195" s="1">
        <f t="shared" si="113"/>
        <v>45417484</v>
      </c>
      <c r="BM195" s="53">
        <f t="shared" si="114"/>
        <v>46122189</v>
      </c>
      <c r="BN195" s="48">
        <f t="shared" ref="BN195:BP258" si="134">+AE195</f>
        <v>237660788</v>
      </c>
      <c r="BO195" s="48">
        <f t="shared" si="134"/>
        <v>147165174</v>
      </c>
      <c r="BP195" s="48">
        <f t="shared" si="134"/>
        <v>12519040</v>
      </c>
      <c r="BQ195" s="48">
        <f t="shared" si="115"/>
        <v>397345002</v>
      </c>
      <c r="BR195" s="12">
        <f t="shared" si="116"/>
        <v>46122189</v>
      </c>
      <c r="BS195" s="54">
        <f t="shared" si="117"/>
        <v>8.6150508164302444</v>
      </c>
      <c r="BT195" s="12"/>
      <c r="BU195" s="48">
        <f t="shared" si="118"/>
        <v>46122189</v>
      </c>
      <c r="BV195" s="48">
        <f t="shared" si="119"/>
        <v>486796794</v>
      </c>
      <c r="BW195" s="54">
        <f t="shared" si="120"/>
        <v>10.554503256556188</v>
      </c>
      <c r="BX195" s="12"/>
      <c r="BY195" s="52">
        <f t="shared" si="121"/>
        <v>3344679</v>
      </c>
      <c r="BZ195" s="48">
        <f t="shared" si="122"/>
        <v>486796794</v>
      </c>
      <c r="CA195" s="55">
        <f t="shared" si="123"/>
        <v>145.54365127415815</v>
      </c>
      <c r="CB195" s="12"/>
      <c r="CC195" s="48">
        <f t="shared" si="124"/>
        <v>3344679</v>
      </c>
      <c r="CD195" s="48">
        <f t="shared" si="125"/>
        <v>1517040804</v>
      </c>
      <c r="CE195" s="55">
        <f t="shared" si="126"/>
        <v>453.56843033367329</v>
      </c>
      <c r="CF195" s="12"/>
      <c r="CG195" s="48">
        <f t="shared" si="127"/>
        <v>46122189</v>
      </c>
      <c r="CH195" s="48">
        <f t="shared" si="128"/>
        <v>45417484</v>
      </c>
      <c r="CI195" s="48">
        <f t="shared" si="129"/>
        <v>1517040804</v>
      </c>
      <c r="CJ195" s="55">
        <f t="shared" si="130"/>
        <v>32.891778055026833</v>
      </c>
      <c r="CK195" s="46"/>
      <c r="CL195" s="48">
        <f t="shared" ref="CL195:CM258" si="135">CG195</f>
        <v>46122189</v>
      </c>
      <c r="CM195" s="48">
        <f t="shared" si="135"/>
        <v>45417484</v>
      </c>
      <c r="CN195" s="48">
        <f t="shared" si="131"/>
        <v>1666306880</v>
      </c>
      <c r="CO195" s="55">
        <f t="shared" si="132"/>
        <v>36.128096175140342</v>
      </c>
    </row>
    <row r="196" spans="1:93" x14ac:dyDescent="0.2">
      <c r="A196" s="30" t="s">
        <v>80</v>
      </c>
      <c r="B196" s="30">
        <v>1036</v>
      </c>
      <c r="C196" s="30">
        <v>2011</v>
      </c>
      <c r="D196" s="30" t="s">
        <v>81</v>
      </c>
      <c r="E196" s="30">
        <v>442919</v>
      </c>
      <c r="F196" s="30" t="s">
        <v>317</v>
      </c>
      <c r="G196" s="30">
        <v>457250400</v>
      </c>
      <c r="H196" s="30">
        <v>303337799</v>
      </c>
      <c r="I196" s="30">
        <v>23835507</v>
      </c>
      <c r="J196" s="30">
        <v>198336499</v>
      </c>
      <c r="K196" s="30">
        <v>0</v>
      </c>
      <c r="L196" s="30">
        <v>0</v>
      </c>
      <c r="M196" s="30">
        <v>0</v>
      </c>
      <c r="N196" s="30">
        <v>0</v>
      </c>
      <c r="O196" s="30">
        <v>0</v>
      </c>
      <c r="P196" s="30">
        <v>0</v>
      </c>
      <c r="Q196" s="30">
        <v>815482</v>
      </c>
      <c r="R196" s="30">
        <v>815482</v>
      </c>
      <c r="S196" s="30">
        <v>27672471</v>
      </c>
      <c r="T196" s="30">
        <v>2291884460</v>
      </c>
      <c r="U196" s="30">
        <v>1436675</v>
      </c>
      <c r="V196" s="30">
        <v>304153281</v>
      </c>
      <c r="W196" s="30">
        <v>51507978</v>
      </c>
      <c r="X196" s="30">
        <v>355661259</v>
      </c>
      <c r="Y196" s="30">
        <v>104967021</v>
      </c>
      <c r="Z196" s="30">
        <v>66376291</v>
      </c>
      <c r="AA196" s="30">
        <v>171343312</v>
      </c>
      <c r="AB196" s="30">
        <v>0</v>
      </c>
      <c r="AC196" s="30">
        <v>202853757</v>
      </c>
      <c r="AD196" s="30">
        <v>254396643</v>
      </c>
      <c r="AE196" s="30">
        <v>234023319</v>
      </c>
      <c r="AF196" s="30">
        <v>25893577</v>
      </c>
      <c r="AG196" s="30">
        <v>12062542</v>
      </c>
      <c r="AH196" s="30">
        <v>1063885633</v>
      </c>
      <c r="AI196" s="30">
        <v>0</v>
      </c>
      <c r="AJ196" s="30">
        <v>1063885633</v>
      </c>
      <c r="AK196" s="30">
        <v>80356085</v>
      </c>
      <c r="AL196" s="30">
        <v>462490435</v>
      </c>
      <c r="AM196" s="30">
        <v>47197962</v>
      </c>
      <c r="AN196" s="30">
        <v>14316504</v>
      </c>
      <c r="AO196" s="30">
        <v>2216733</v>
      </c>
      <c r="AP196" s="30">
        <v>29292584</v>
      </c>
      <c r="AQ196" s="30">
        <v>3329304</v>
      </c>
      <c r="AR196" s="30">
        <v>2832764</v>
      </c>
      <c r="AS196" s="30">
        <v>359439</v>
      </c>
      <c r="AT196" s="30">
        <v>132378</v>
      </c>
      <c r="AU196" s="30" t="s">
        <v>330</v>
      </c>
      <c r="AW196" s="48">
        <f t="shared" si="104"/>
        <v>45825821</v>
      </c>
      <c r="AX196" s="49">
        <f t="shared" si="105"/>
        <v>171343312</v>
      </c>
      <c r="AY196" s="50">
        <f t="shared" si="106"/>
        <v>3.7390123790689969</v>
      </c>
      <c r="AZ196" s="12"/>
      <c r="BA196" s="48">
        <f t="shared" si="107"/>
        <v>3329304</v>
      </c>
      <c r="BB196" s="48">
        <f t="shared" si="108"/>
        <v>171343312</v>
      </c>
      <c r="BC196" s="51">
        <f t="shared" si="109"/>
        <v>51.465204739489096</v>
      </c>
      <c r="BD196" s="12"/>
      <c r="BE196" s="52">
        <f t="shared" si="110"/>
        <v>3329304</v>
      </c>
      <c r="BF196" s="48">
        <f t="shared" si="133"/>
        <v>234023319</v>
      </c>
      <c r="BG196" s="48">
        <f t="shared" si="133"/>
        <v>25893577</v>
      </c>
      <c r="BH196" s="48">
        <f t="shared" si="133"/>
        <v>12062542</v>
      </c>
      <c r="BI196" s="48">
        <f t="shared" si="111"/>
        <v>271979438</v>
      </c>
      <c r="BJ196" s="51">
        <f t="shared" si="112"/>
        <v>81.692581392387112</v>
      </c>
      <c r="BK196" s="12"/>
      <c r="BL196" s="1">
        <f t="shared" si="113"/>
        <v>16533237</v>
      </c>
      <c r="BM196" s="53">
        <f t="shared" si="114"/>
        <v>45825821</v>
      </c>
      <c r="BN196" s="48">
        <f t="shared" si="134"/>
        <v>234023319</v>
      </c>
      <c r="BO196" s="48">
        <f t="shared" si="134"/>
        <v>25893577</v>
      </c>
      <c r="BP196" s="48">
        <f t="shared" si="134"/>
        <v>12062542</v>
      </c>
      <c r="BQ196" s="48">
        <f t="shared" si="115"/>
        <v>271979438</v>
      </c>
      <c r="BR196" s="12">
        <f t="shared" si="116"/>
        <v>45825821</v>
      </c>
      <c r="BS196" s="54">
        <f t="shared" si="117"/>
        <v>5.935069619374632</v>
      </c>
      <c r="BT196" s="12"/>
      <c r="BU196" s="48">
        <f t="shared" si="118"/>
        <v>45825821</v>
      </c>
      <c r="BV196" s="48">
        <f t="shared" si="119"/>
        <v>521039113</v>
      </c>
      <c r="BW196" s="54">
        <f t="shared" si="120"/>
        <v>11.369989705148981</v>
      </c>
      <c r="BX196" s="12"/>
      <c r="BY196" s="52">
        <f t="shared" si="121"/>
        <v>3329304</v>
      </c>
      <c r="BZ196" s="48">
        <f t="shared" si="122"/>
        <v>521039113</v>
      </c>
      <c r="CA196" s="55">
        <f t="shared" si="123"/>
        <v>156.50091220267058</v>
      </c>
      <c r="CB196" s="12"/>
      <c r="CC196" s="48">
        <f t="shared" si="124"/>
        <v>3329304</v>
      </c>
      <c r="CD196" s="48">
        <f t="shared" si="125"/>
        <v>1421612263</v>
      </c>
      <c r="CE196" s="55">
        <f t="shared" si="126"/>
        <v>426.99983630212199</v>
      </c>
      <c r="CF196" s="12"/>
      <c r="CG196" s="48">
        <f t="shared" si="127"/>
        <v>45825821</v>
      </c>
      <c r="CH196" s="48">
        <f t="shared" si="128"/>
        <v>16533237</v>
      </c>
      <c r="CI196" s="48">
        <f t="shared" si="129"/>
        <v>1421612263</v>
      </c>
      <c r="CJ196" s="55">
        <f t="shared" si="130"/>
        <v>31.022079517135111</v>
      </c>
      <c r="CK196" s="46"/>
      <c r="CL196" s="48">
        <f t="shared" si="135"/>
        <v>45825821</v>
      </c>
      <c r="CM196" s="48">
        <f t="shared" si="135"/>
        <v>16533237</v>
      </c>
      <c r="CN196" s="48">
        <f t="shared" si="131"/>
        <v>1578121541</v>
      </c>
      <c r="CO196" s="55">
        <f t="shared" si="132"/>
        <v>34.437387188327733</v>
      </c>
    </row>
    <row r="197" spans="1:93" x14ac:dyDescent="0.2">
      <c r="A197" s="30" t="s">
        <v>80</v>
      </c>
      <c r="B197" s="30">
        <v>1036</v>
      </c>
      <c r="C197" s="30">
        <v>2010</v>
      </c>
      <c r="D197" s="30" t="s">
        <v>81</v>
      </c>
      <c r="E197" s="30">
        <v>442919</v>
      </c>
      <c r="F197" s="30" t="s">
        <v>317</v>
      </c>
      <c r="G197" s="30">
        <v>442749889</v>
      </c>
      <c r="H197" s="30">
        <v>353508183</v>
      </c>
      <c r="I197" s="30">
        <v>24283321</v>
      </c>
      <c r="J197" s="30">
        <v>254668325</v>
      </c>
      <c r="K197" s="30">
        <v>0</v>
      </c>
      <c r="L197" s="30">
        <v>0</v>
      </c>
      <c r="M197" s="30">
        <v>0</v>
      </c>
      <c r="N197" s="30">
        <v>0</v>
      </c>
      <c r="O197" s="30">
        <v>0</v>
      </c>
      <c r="P197" s="30">
        <v>0</v>
      </c>
      <c r="Q197" s="30">
        <v>684411</v>
      </c>
      <c r="R197" s="30">
        <v>686710</v>
      </c>
      <c r="S197" s="30">
        <v>8940771</v>
      </c>
      <c r="T197" s="30">
        <v>2651561192</v>
      </c>
      <c r="U197" s="30">
        <v>1433176</v>
      </c>
      <c r="V197" s="30">
        <v>354194893</v>
      </c>
      <c r="W197" s="30">
        <v>33224092</v>
      </c>
      <c r="X197" s="30">
        <v>387418985</v>
      </c>
      <c r="Y197" s="30">
        <v>95958841</v>
      </c>
      <c r="Z197" s="30">
        <v>66703518</v>
      </c>
      <c r="AA197" s="30">
        <v>162662359</v>
      </c>
      <c r="AB197" s="30">
        <v>0</v>
      </c>
      <c r="AC197" s="30">
        <v>200533119</v>
      </c>
      <c r="AD197" s="30">
        <v>242216770</v>
      </c>
      <c r="AE197" s="30">
        <v>225667396</v>
      </c>
      <c r="AF197" s="30">
        <v>25573958</v>
      </c>
      <c r="AG197" s="30">
        <v>12461440</v>
      </c>
      <c r="AH197" s="30">
        <v>1029664793</v>
      </c>
      <c r="AI197" s="30">
        <v>0</v>
      </c>
      <c r="AJ197" s="30">
        <v>1029664793</v>
      </c>
      <c r="AK197" s="30">
        <v>88560526</v>
      </c>
      <c r="AL197" s="30">
        <v>347425002</v>
      </c>
      <c r="AM197" s="30">
        <v>48363601</v>
      </c>
      <c r="AN197" s="30">
        <v>15012654</v>
      </c>
      <c r="AO197" s="30">
        <v>2228300</v>
      </c>
      <c r="AP197" s="30">
        <v>29972950</v>
      </c>
      <c r="AQ197" s="30">
        <v>3308063</v>
      </c>
      <c r="AR197" s="30">
        <v>2807485</v>
      </c>
      <c r="AS197" s="30">
        <v>364733</v>
      </c>
      <c r="AT197" s="30">
        <v>131076</v>
      </c>
      <c r="AU197" s="30" t="s">
        <v>330</v>
      </c>
      <c r="AW197" s="48">
        <f t="shared" si="104"/>
        <v>47213904</v>
      </c>
      <c r="AX197" s="49">
        <f t="shared" si="105"/>
        <v>162662359</v>
      </c>
      <c r="AY197" s="50">
        <f t="shared" si="106"/>
        <v>3.4452215389771621</v>
      </c>
      <c r="AZ197" s="12"/>
      <c r="BA197" s="48">
        <f t="shared" si="107"/>
        <v>3308063</v>
      </c>
      <c r="BB197" s="48">
        <f t="shared" si="108"/>
        <v>162662359</v>
      </c>
      <c r="BC197" s="51">
        <f t="shared" si="109"/>
        <v>49.171481619304103</v>
      </c>
      <c r="BD197" s="12"/>
      <c r="BE197" s="52">
        <f t="shared" si="110"/>
        <v>3308063</v>
      </c>
      <c r="BF197" s="48">
        <f t="shared" si="133"/>
        <v>225667396</v>
      </c>
      <c r="BG197" s="48">
        <f t="shared" si="133"/>
        <v>25573958</v>
      </c>
      <c r="BH197" s="48">
        <f t="shared" si="133"/>
        <v>12461440</v>
      </c>
      <c r="BI197" s="48">
        <f t="shared" si="111"/>
        <v>263702794</v>
      </c>
      <c r="BJ197" s="51">
        <f t="shared" si="112"/>
        <v>79.71516685141728</v>
      </c>
      <c r="BK197" s="12"/>
      <c r="BL197" s="1">
        <f t="shared" si="113"/>
        <v>17240954</v>
      </c>
      <c r="BM197" s="53">
        <f t="shared" si="114"/>
        <v>47213904</v>
      </c>
      <c r="BN197" s="48">
        <f t="shared" si="134"/>
        <v>225667396</v>
      </c>
      <c r="BO197" s="48">
        <f t="shared" si="134"/>
        <v>25573958</v>
      </c>
      <c r="BP197" s="48">
        <f t="shared" si="134"/>
        <v>12461440</v>
      </c>
      <c r="BQ197" s="48">
        <f t="shared" si="115"/>
        <v>263702794</v>
      </c>
      <c r="BR197" s="12">
        <f t="shared" si="116"/>
        <v>47213904</v>
      </c>
      <c r="BS197" s="54">
        <f t="shared" si="117"/>
        <v>5.5852783112364524</v>
      </c>
      <c r="BT197" s="12"/>
      <c r="BU197" s="48">
        <f t="shared" si="118"/>
        <v>47213904</v>
      </c>
      <c r="BV197" s="48">
        <f t="shared" si="119"/>
        <v>593679265</v>
      </c>
      <c r="BW197" s="54">
        <f t="shared" si="120"/>
        <v>12.574246455027316</v>
      </c>
      <c r="BX197" s="12"/>
      <c r="BY197" s="52">
        <f t="shared" si="121"/>
        <v>3308063</v>
      </c>
      <c r="BZ197" s="48">
        <f t="shared" si="122"/>
        <v>593679265</v>
      </c>
      <c r="CA197" s="55">
        <f t="shared" si="123"/>
        <v>179.46431642928204</v>
      </c>
      <c r="CB197" s="12"/>
      <c r="CC197" s="48">
        <f t="shared" si="124"/>
        <v>3308063</v>
      </c>
      <c r="CD197" s="48">
        <f t="shared" si="125"/>
        <v>1462794307</v>
      </c>
      <c r="CE197" s="55">
        <f t="shared" si="126"/>
        <v>442.19058312976506</v>
      </c>
      <c r="CF197" s="12"/>
      <c r="CG197" s="48">
        <f t="shared" si="127"/>
        <v>47213904</v>
      </c>
      <c r="CH197" s="48">
        <f t="shared" si="128"/>
        <v>17240954</v>
      </c>
      <c r="CI197" s="48">
        <f t="shared" si="129"/>
        <v>1462794307</v>
      </c>
      <c r="CJ197" s="55">
        <f t="shared" si="130"/>
        <v>30.982278165347225</v>
      </c>
      <c r="CK197" s="46"/>
      <c r="CL197" s="48">
        <f t="shared" si="135"/>
        <v>47213904</v>
      </c>
      <c r="CM197" s="48">
        <f t="shared" si="135"/>
        <v>17240954</v>
      </c>
      <c r="CN197" s="48">
        <f t="shared" si="131"/>
        <v>1594860556</v>
      </c>
      <c r="CO197" s="55">
        <f t="shared" si="132"/>
        <v>33.779467929616665</v>
      </c>
    </row>
    <row r="198" spans="1:93" x14ac:dyDescent="0.2">
      <c r="A198" s="30" t="s">
        <v>80</v>
      </c>
      <c r="B198" s="30">
        <v>1036</v>
      </c>
      <c r="C198" s="30">
        <v>2009</v>
      </c>
      <c r="D198" s="30" t="s">
        <v>81</v>
      </c>
      <c r="E198" s="30">
        <v>442919</v>
      </c>
      <c r="F198" s="30" t="s">
        <v>317</v>
      </c>
      <c r="G198" s="30">
        <v>457523856</v>
      </c>
      <c r="H198" s="30">
        <v>345428655</v>
      </c>
      <c r="I198" s="30">
        <v>19931960</v>
      </c>
      <c r="J198" s="30">
        <v>246840100</v>
      </c>
      <c r="K198" s="30">
        <v>0</v>
      </c>
      <c r="L198" s="30">
        <v>0</v>
      </c>
      <c r="M198" s="30">
        <v>0</v>
      </c>
      <c r="N198" s="30">
        <v>0</v>
      </c>
      <c r="O198" s="30">
        <v>0</v>
      </c>
      <c r="P198" s="30">
        <v>0</v>
      </c>
      <c r="Q198" s="30">
        <v>425142</v>
      </c>
      <c r="R198" s="30">
        <v>427441</v>
      </c>
      <c r="S198" s="30">
        <v>10833919</v>
      </c>
      <c r="T198" s="30">
        <v>2675358682</v>
      </c>
      <c r="U198" s="30">
        <v>1591249</v>
      </c>
      <c r="V198" s="30">
        <v>345856096</v>
      </c>
      <c r="W198" s="30">
        <v>30765879</v>
      </c>
      <c r="X198" s="30">
        <v>376621975</v>
      </c>
      <c r="Y198" s="30">
        <v>93434089</v>
      </c>
      <c r="Z198" s="30">
        <v>72748290</v>
      </c>
      <c r="AA198" s="30">
        <v>166182379</v>
      </c>
      <c r="AB198" s="30">
        <v>0</v>
      </c>
      <c r="AC198" s="30">
        <v>227450601</v>
      </c>
      <c r="AD198" s="30">
        <v>230073255</v>
      </c>
      <c r="AE198" s="30">
        <v>230740732</v>
      </c>
      <c r="AF198" s="30">
        <v>21623245</v>
      </c>
      <c r="AG198" s="30">
        <v>14066510</v>
      </c>
      <c r="AH198" s="30">
        <v>778280373</v>
      </c>
      <c r="AI198" s="30">
        <v>0</v>
      </c>
      <c r="AJ198" s="30">
        <v>778280373</v>
      </c>
      <c r="AK198" s="30">
        <v>85761653</v>
      </c>
      <c r="AL198" s="30">
        <v>309686425</v>
      </c>
      <c r="AM198" s="30">
        <v>47940004</v>
      </c>
      <c r="AN198" s="30">
        <v>14224016</v>
      </c>
      <c r="AO198" s="30">
        <v>2164739</v>
      </c>
      <c r="AP198" s="30">
        <v>30063702</v>
      </c>
      <c r="AQ198" s="30">
        <v>3277855</v>
      </c>
      <c r="AR198" s="30">
        <v>2780684</v>
      </c>
      <c r="AS198" s="30">
        <v>362481</v>
      </c>
      <c r="AT198" s="30">
        <v>129971</v>
      </c>
      <c r="AU198" s="30" t="s">
        <v>330</v>
      </c>
      <c r="AW198" s="48">
        <f t="shared" si="104"/>
        <v>46452457</v>
      </c>
      <c r="AX198" s="49">
        <f t="shared" si="105"/>
        <v>166182379</v>
      </c>
      <c r="AY198" s="50">
        <f t="shared" si="106"/>
        <v>3.5774723175568517</v>
      </c>
      <c r="AZ198" s="12"/>
      <c r="BA198" s="48">
        <f t="shared" si="107"/>
        <v>3277855</v>
      </c>
      <c r="BB198" s="48">
        <f t="shared" si="108"/>
        <v>166182379</v>
      </c>
      <c r="BC198" s="51">
        <f t="shared" si="109"/>
        <v>50.698514424829654</v>
      </c>
      <c r="BD198" s="12"/>
      <c r="BE198" s="52">
        <f t="shared" si="110"/>
        <v>3277855</v>
      </c>
      <c r="BF198" s="48">
        <f t="shared" si="133"/>
        <v>230740732</v>
      </c>
      <c r="BG198" s="48">
        <f t="shared" si="133"/>
        <v>21623245</v>
      </c>
      <c r="BH198" s="48">
        <f t="shared" si="133"/>
        <v>14066510</v>
      </c>
      <c r="BI198" s="48">
        <f t="shared" si="111"/>
        <v>266430487</v>
      </c>
      <c r="BJ198" s="51">
        <f t="shared" si="112"/>
        <v>81.281962441901797</v>
      </c>
      <c r="BK198" s="12"/>
      <c r="BL198" s="1">
        <f t="shared" si="113"/>
        <v>16388755</v>
      </c>
      <c r="BM198" s="53">
        <f t="shared" si="114"/>
        <v>46452457</v>
      </c>
      <c r="BN198" s="48">
        <f t="shared" si="134"/>
        <v>230740732</v>
      </c>
      <c r="BO198" s="48">
        <f t="shared" si="134"/>
        <v>21623245</v>
      </c>
      <c r="BP198" s="48">
        <f t="shared" si="134"/>
        <v>14066510</v>
      </c>
      <c r="BQ198" s="48">
        <f t="shared" si="115"/>
        <v>266430487</v>
      </c>
      <c r="BR198" s="12">
        <f t="shared" si="116"/>
        <v>46452457</v>
      </c>
      <c r="BS198" s="54">
        <f t="shared" si="117"/>
        <v>5.7355520936169206</v>
      </c>
      <c r="BT198" s="12"/>
      <c r="BU198" s="48">
        <f t="shared" si="118"/>
        <v>46452457</v>
      </c>
      <c r="BV198" s="48">
        <f t="shared" si="119"/>
        <v>382832295</v>
      </c>
      <c r="BW198" s="54">
        <f t="shared" si="120"/>
        <v>8.241378814472613</v>
      </c>
      <c r="BX198" s="12"/>
      <c r="BY198" s="52">
        <f t="shared" si="121"/>
        <v>3277855</v>
      </c>
      <c r="BZ198" s="48">
        <f t="shared" si="122"/>
        <v>382832295</v>
      </c>
      <c r="CA198" s="55">
        <f t="shared" si="123"/>
        <v>116.79354181316745</v>
      </c>
      <c r="CB198" s="12"/>
      <c r="CC198" s="48">
        <f t="shared" si="124"/>
        <v>3277855</v>
      </c>
      <c r="CD198" s="48">
        <f t="shared" si="125"/>
        <v>1272969017</v>
      </c>
      <c r="CE198" s="55">
        <f t="shared" si="126"/>
        <v>388.35427955171906</v>
      </c>
      <c r="CF198" s="12"/>
      <c r="CG198" s="48">
        <f t="shared" si="127"/>
        <v>46452457</v>
      </c>
      <c r="CH198" s="48">
        <f t="shared" si="128"/>
        <v>16388755</v>
      </c>
      <c r="CI198" s="48">
        <f t="shared" si="129"/>
        <v>1272969017</v>
      </c>
      <c r="CJ198" s="55">
        <f t="shared" si="130"/>
        <v>27.403696148946437</v>
      </c>
      <c r="CK198" s="46"/>
      <c r="CL198" s="48">
        <f t="shared" si="135"/>
        <v>46452457</v>
      </c>
      <c r="CM198" s="48">
        <f t="shared" si="135"/>
        <v>16388755</v>
      </c>
      <c r="CN198" s="48">
        <f t="shared" si="131"/>
        <v>1402325750</v>
      </c>
      <c r="CO198" s="55">
        <f t="shared" si="132"/>
        <v>30.188408548551049</v>
      </c>
    </row>
    <row r="199" spans="1:93" x14ac:dyDescent="0.2">
      <c r="A199" s="30" t="s">
        <v>80</v>
      </c>
      <c r="B199" s="30">
        <v>1036</v>
      </c>
      <c r="C199" s="30">
        <v>2008</v>
      </c>
      <c r="D199" s="30" t="s">
        <v>81</v>
      </c>
      <c r="E199" s="30">
        <v>442919</v>
      </c>
      <c r="F199" s="30" t="s">
        <v>317</v>
      </c>
      <c r="G199" s="30">
        <v>466766952</v>
      </c>
      <c r="H199" s="30">
        <v>473937704</v>
      </c>
      <c r="I199" s="30">
        <v>21487071</v>
      </c>
      <c r="J199" s="30">
        <v>374774322</v>
      </c>
      <c r="K199" s="30">
        <v>0</v>
      </c>
      <c r="L199" s="30">
        <v>0</v>
      </c>
      <c r="M199" s="30">
        <v>0</v>
      </c>
      <c r="N199" s="30">
        <v>0</v>
      </c>
      <c r="O199" s="30">
        <v>0</v>
      </c>
      <c r="P199" s="30">
        <v>0</v>
      </c>
      <c r="Q199" s="30">
        <v>1005231</v>
      </c>
      <c r="R199" s="30">
        <v>1007530</v>
      </c>
      <c r="S199" s="30">
        <v>14247327</v>
      </c>
      <c r="T199" s="30">
        <v>3151314788</v>
      </c>
      <c r="U199" s="30">
        <v>1733190</v>
      </c>
      <c r="V199" s="30">
        <v>474945234</v>
      </c>
      <c r="W199" s="30">
        <v>35734398</v>
      </c>
      <c r="X199" s="30">
        <v>510679632</v>
      </c>
      <c r="Y199" s="30">
        <v>87736036</v>
      </c>
      <c r="Z199" s="30">
        <v>77488927</v>
      </c>
      <c r="AA199" s="30">
        <v>165224963</v>
      </c>
      <c r="AB199" s="30">
        <v>0</v>
      </c>
      <c r="AC199" s="30">
        <v>225730462</v>
      </c>
      <c r="AD199" s="30">
        <v>241036490</v>
      </c>
      <c r="AE199" s="30">
        <v>215721000</v>
      </c>
      <c r="AF199" s="30">
        <v>13906478</v>
      </c>
      <c r="AG199" s="30">
        <v>17728103</v>
      </c>
      <c r="AH199" s="30">
        <v>567299579</v>
      </c>
      <c r="AI199" s="30">
        <v>0</v>
      </c>
      <c r="AJ199" s="30">
        <v>567299579</v>
      </c>
      <c r="AK199" s="30">
        <v>90638079</v>
      </c>
      <c r="AL199" s="30">
        <v>171421764</v>
      </c>
      <c r="AM199" s="30">
        <v>47423233</v>
      </c>
      <c r="AN199" s="30">
        <v>14060097</v>
      </c>
      <c r="AO199" s="30">
        <v>29744746</v>
      </c>
      <c r="AP199" s="30">
        <v>2182947</v>
      </c>
      <c r="AQ199" s="30">
        <v>3261502</v>
      </c>
      <c r="AR199" s="30">
        <v>2769280</v>
      </c>
      <c r="AS199" s="30">
        <v>358098</v>
      </c>
      <c r="AT199" s="30">
        <v>129400</v>
      </c>
      <c r="AU199" s="30" t="s">
        <v>330</v>
      </c>
      <c r="AW199" s="48">
        <f t="shared" si="104"/>
        <v>45987790</v>
      </c>
      <c r="AX199" s="49">
        <f t="shared" si="105"/>
        <v>165224963</v>
      </c>
      <c r="AY199" s="50">
        <f t="shared" si="106"/>
        <v>3.5928006760055222</v>
      </c>
      <c r="AZ199" s="12"/>
      <c r="BA199" s="48">
        <f t="shared" si="107"/>
        <v>3261502</v>
      </c>
      <c r="BB199" s="48">
        <f t="shared" si="108"/>
        <v>165224963</v>
      </c>
      <c r="BC199" s="51">
        <f t="shared" si="109"/>
        <v>50.659163477440764</v>
      </c>
      <c r="BD199" s="12"/>
      <c r="BE199" s="52">
        <f t="shared" si="110"/>
        <v>3261502</v>
      </c>
      <c r="BF199" s="48">
        <f t="shared" si="133"/>
        <v>215721000</v>
      </c>
      <c r="BG199" s="48">
        <f t="shared" si="133"/>
        <v>13906478</v>
      </c>
      <c r="BH199" s="48">
        <f t="shared" si="133"/>
        <v>17728103</v>
      </c>
      <c r="BI199" s="48">
        <f t="shared" si="111"/>
        <v>247355581</v>
      </c>
      <c r="BJ199" s="51">
        <f t="shared" si="112"/>
        <v>75.841002397055092</v>
      </c>
      <c r="BK199" s="12"/>
      <c r="BL199" s="1">
        <f t="shared" si="113"/>
        <v>43804843</v>
      </c>
      <c r="BM199" s="53">
        <f t="shared" si="114"/>
        <v>45987790</v>
      </c>
      <c r="BN199" s="48">
        <f t="shared" si="134"/>
        <v>215721000</v>
      </c>
      <c r="BO199" s="48">
        <f t="shared" si="134"/>
        <v>13906478</v>
      </c>
      <c r="BP199" s="48">
        <f t="shared" si="134"/>
        <v>17728103</v>
      </c>
      <c r="BQ199" s="48">
        <f t="shared" si="115"/>
        <v>247355581</v>
      </c>
      <c r="BR199" s="12">
        <f t="shared" si="116"/>
        <v>45987790</v>
      </c>
      <c r="BS199" s="54">
        <f t="shared" si="117"/>
        <v>5.3787229392845362</v>
      </c>
      <c r="BT199" s="12"/>
      <c r="BU199" s="48">
        <f t="shared" si="118"/>
        <v>45987790</v>
      </c>
      <c r="BV199" s="48">
        <f t="shared" si="119"/>
        <v>305239736</v>
      </c>
      <c r="BW199" s="54">
        <f t="shared" si="120"/>
        <v>6.6374082337942308</v>
      </c>
      <c r="BX199" s="12"/>
      <c r="BY199" s="52">
        <f t="shared" si="121"/>
        <v>3261502</v>
      </c>
      <c r="BZ199" s="48">
        <f t="shared" si="122"/>
        <v>305239736</v>
      </c>
      <c r="CA199" s="55">
        <f t="shared" si="123"/>
        <v>93.588701156706321</v>
      </c>
      <c r="CB199" s="12"/>
      <c r="CC199" s="48">
        <f t="shared" si="124"/>
        <v>3261502</v>
      </c>
      <c r="CD199" s="48">
        <f t="shared" si="125"/>
        <v>1184587232</v>
      </c>
      <c r="CE199" s="55">
        <f t="shared" si="126"/>
        <v>363.20297580685218</v>
      </c>
      <c r="CF199" s="12"/>
      <c r="CG199" s="48">
        <f t="shared" si="127"/>
        <v>45987790</v>
      </c>
      <c r="CH199" s="48">
        <f t="shared" si="128"/>
        <v>43804843</v>
      </c>
      <c r="CI199" s="48">
        <f t="shared" si="129"/>
        <v>1184587232</v>
      </c>
      <c r="CJ199" s="55">
        <f t="shared" si="130"/>
        <v>25.75873361168258</v>
      </c>
      <c r="CK199" s="46"/>
      <c r="CL199" s="48">
        <f t="shared" si="135"/>
        <v>45987790</v>
      </c>
      <c r="CM199" s="48">
        <f t="shared" si="135"/>
        <v>43804843</v>
      </c>
      <c r="CN199" s="48">
        <f t="shared" si="131"/>
        <v>1319487311</v>
      </c>
      <c r="CO199" s="55">
        <f t="shared" si="132"/>
        <v>28.692122648207274</v>
      </c>
    </row>
    <row r="200" spans="1:93" x14ac:dyDescent="0.2">
      <c r="A200" s="30" t="s">
        <v>80</v>
      </c>
      <c r="B200" s="30">
        <v>1036</v>
      </c>
      <c r="C200" s="30">
        <v>2007</v>
      </c>
      <c r="D200" s="30" t="s">
        <v>81</v>
      </c>
      <c r="E200" s="30">
        <v>442919</v>
      </c>
      <c r="F200" s="30" t="s">
        <v>317</v>
      </c>
      <c r="G200" s="30">
        <v>434117831</v>
      </c>
      <c r="H200" s="30">
        <v>419549599</v>
      </c>
      <c r="I200" s="30">
        <v>21378138</v>
      </c>
      <c r="J200" s="30">
        <v>320086412</v>
      </c>
      <c r="K200" s="30">
        <v>2625005</v>
      </c>
      <c r="L200" s="30">
        <v>2624964</v>
      </c>
      <c r="M200" s="30">
        <v>-220</v>
      </c>
      <c r="N200" s="30">
        <v>0</v>
      </c>
      <c r="O200" s="30">
        <v>0</v>
      </c>
      <c r="P200" s="30">
        <v>0</v>
      </c>
      <c r="Q200" s="30">
        <v>798866</v>
      </c>
      <c r="R200" s="30">
        <v>801256</v>
      </c>
      <c r="S200" s="30">
        <v>5724007</v>
      </c>
      <c r="T200" s="30">
        <v>2982559336</v>
      </c>
      <c r="U200" s="30">
        <v>1643451</v>
      </c>
      <c r="V200" s="30">
        <v>422975819</v>
      </c>
      <c r="W200" s="30">
        <v>27101925</v>
      </c>
      <c r="X200" s="30">
        <v>450077744</v>
      </c>
      <c r="Y200" s="30">
        <v>85730353</v>
      </c>
      <c r="Z200" s="30">
        <v>65805256</v>
      </c>
      <c r="AA200" s="30">
        <v>151535609</v>
      </c>
      <c r="AB200" s="30">
        <v>0</v>
      </c>
      <c r="AC200" s="30">
        <v>216636400</v>
      </c>
      <c r="AD200" s="30">
        <v>217481431</v>
      </c>
      <c r="AE200" s="30">
        <v>194201067</v>
      </c>
      <c r="AF200" s="30">
        <v>7559725</v>
      </c>
      <c r="AG200" s="30">
        <v>25410815</v>
      </c>
      <c r="AH200" s="30">
        <v>543832608</v>
      </c>
      <c r="AI200" s="30">
        <v>0</v>
      </c>
      <c r="AJ200" s="30">
        <v>543832608</v>
      </c>
      <c r="AK200" s="30">
        <v>82490515</v>
      </c>
      <c r="AL200" s="30">
        <v>118006273</v>
      </c>
      <c r="AM200" s="30">
        <v>46846531</v>
      </c>
      <c r="AN200" s="30">
        <v>14108355</v>
      </c>
      <c r="AO200" s="30">
        <v>32055159</v>
      </c>
      <c r="AP200" s="30">
        <v>0</v>
      </c>
      <c r="AQ200" s="30">
        <v>3236036</v>
      </c>
      <c r="AR200" s="30">
        <v>2748259</v>
      </c>
      <c r="AS200" s="30">
        <v>482966</v>
      </c>
      <c r="AT200" s="30">
        <v>0</v>
      </c>
      <c r="AU200" s="30" t="s">
        <v>330</v>
      </c>
      <c r="AW200" s="48">
        <f t="shared" ref="AW200:AW263" si="136">+AN200+AO200+AP200</f>
        <v>46163514</v>
      </c>
      <c r="AX200" s="49">
        <f t="shared" ref="AX200:AX263" si="137">+AA200-AB200</f>
        <v>151535609</v>
      </c>
      <c r="AY200" s="50">
        <f t="shared" ref="AY200:AY263" si="138">IF(AW200=0,0,IF(AX200=0,0,AX200/AW200))</f>
        <v>3.2825839254784634</v>
      </c>
      <c r="AZ200" s="12"/>
      <c r="BA200" s="48">
        <f t="shared" ref="BA200:BA263" si="139">+AQ200</f>
        <v>3236036</v>
      </c>
      <c r="BB200" s="48">
        <f t="shared" ref="BB200:BB263" si="140">+AX200</f>
        <v>151535609</v>
      </c>
      <c r="BC200" s="51">
        <f t="shared" ref="BC200:BC263" si="141">IF(BA200=0,0,IF(BB200=0,0,BB200/BA200))</f>
        <v>46.827541164560593</v>
      </c>
      <c r="BD200" s="12"/>
      <c r="BE200" s="52">
        <f t="shared" ref="BE200:BE263" si="142">+AQ200</f>
        <v>3236036</v>
      </c>
      <c r="BF200" s="48">
        <f t="shared" si="133"/>
        <v>194201067</v>
      </c>
      <c r="BG200" s="48">
        <f t="shared" si="133"/>
        <v>7559725</v>
      </c>
      <c r="BH200" s="48">
        <f t="shared" si="133"/>
        <v>25410815</v>
      </c>
      <c r="BI200" s="48">
        <f t="shared" ref="BI200:BI263" si="143">SUM(BF200:BH200)</f>
        <v>227171607</v>
      </c>
      <c r="BJ200" s="51">
        <f t="shared" ref="BJ200:BJ263" si="144">IF(BE200=0,0,IF(BI200=0,0,BI200/BE200))</f>
        <v>70.200580895886205</v>
      </c>
      <c r="BK200" s="12"/>
      <c r="BL200" s="1">
        <f t="shared" ref="BL200:BL263" si="145">AO200+AN200</f>
        <v>46163514</v>
      </c>
      <c r="BM200" s="53">
        <f t="shared" ref="BM200:BM263" si="146">+AN200+AO200+AP200</f>
        <v>46163514</v>
      </c>
      <c r="BN200" s="48">
        <f t="shared" si="134"/>
        <v>194201067</v>
      </c>
      <c r="BO200" s="48">
        <f t="shared" si="134"/>
        <v>7559725</v>
      </c>
      <c r="BP200" s="48">
        <f t="shared" si="134"/>
        <v>25410815</v>
      </c>
      <c r="BQ200" s="48">
        <f t="shared" ref="BQ200:BQ263" si="147">SUM(BN200:BP200)</f>
        <v>227171607</v>
      </c>
      <c r="BR200" s="12">
        <f t="shared" ref="BR200:BR263" si="148">+BM200</f>
        <v>46163514</v>
      </c>
      <c r="BS200" s="54">
        <f t="shared" ref="BS200:BS263" si="149">+IF(BQ200=0,0,IF(BR200=0,0,BQ200/BR200))</f>
        <v>4.9210206787984125</v>
      </c>
      <c r="BT200" s="12"/>
      <c r="BU200" s="48">
        <f t="shared" ref="BU200:BU263" si="150">+AN200+AO200+AP200</f>
        <v>46163514</v>
      </c>
      <c r="BV200" s="48">
        <f t="shared" ref="BV200:BV263" si="151">+(AJ200)-AK200-AL200</f>
        <v>343335820</v>
      </c>
      <c r="BW200" s="54">
        <f t="shared" ref="BW200:BW263" si="152">IF(BU200=0,0,IF(BV200=0,0,BV200/BU200))</f>
        <v>7.4373848576605326</v>
      </c>
      <c r="BX200" s="12"/>
      <c r="BY200" s="52">
        <f t="shared" ref="BY200:BY263" si="153">+AQ200</f>
        <v>3236036</v>
      </c>
      <c r="BZ200" s="48">
        <f t="shared" ref="BZ200:BZ263" si="154">+AJ200-AK200-AL200</f>
        <v>343335820</v>
      </c>
      <c r="CA200" s="55">
        <f t="shared" ref="CA200:CA263" si="155">IF(BY200=0,0,IF(BZ200=0,0,BZ200/BY200))</f>
        <v>106.09765157124333</v>
      </c>
      <c r="CB200" s="12"/>
      <c r="CC200" s="48">
        <f t="shared" ref="CC200:CC263" si="156">+AQ200</f>
        <v>3236036</v>
      </c>
      <c r="CD200" s="48">
        <f t="shared" ref="CD200:CD263" si="157">+(AJ200-AK200-AL200)+(AC200+AD200)+(AA200)+(AE200+AF200+AG200)</f>
        <v>1156160867</v>
      </c>
      <c r="CE200" s="55">
        <f t="shared" ref="CE200:CE263" si="158">IF(CC200=0,0,IF(CD200=0,0,CD200/CC200))</f>
        <v>357.27688659829494</v>
      </c>
      <c r="CF200" s="12"/>
      <c r="CG200" s="48">
        <f t="shared" ref="CG200:CG263" si="159">+AN200+AO200+AP200</f>
        <v>46163514</v>
      </c>
      <c r="CH200" s="48">
        <f t="shared" ref="CH200:CH263" si="160">+AN200+AO200</f>
        <v>46163514</v>
      </c>
      <c r="CI200" s="48">
        <f t="shared" ref="CI200:CI263" si="161">+(AJ200-AK200-AL200)+(AC200+AD200)+(AA200)+(AE200+AF200+AG200)</f>
        <v>1156160867</v>
      </c>
      <c r="CJ200" s="55">
        <f t="shared" ref="CJ200:CJ263" si="162">IF(CG200=0,0,IF(CI200=0,0,CI200/CG200))</f>
        <v>25.044905961881497</v>
      </c>
      <c r="CK200" s="46"/>
      <c r="CL200" s="48">
        <f t="shared" si="135"/>
        <v>46163514</v>
      </c>
      <c r="CM200" s="48">
        <f t="shared" si="135"/>
        <v>46163514</v>
      </c>
      <c r="CN200" s="48">
        <f t="shared" ref="CN200:CN263" si="163">(AJ200-AK200-AL200)+(AC200+AD200)+(AA200)+(AE200+AF200+AG200)+(X200-Q200-N200-K200-J200)</f>
        <v>1282728328</v>
      </c>
      <c r="CO200" s="55">
        <f t="shared" ref="CO200:CO263" si="164">IF(CL200=0,0,IF(CN200=0,0,CN200/CL200))</f>
        <v>27.786626641983972</v>
      </c>
    </row>
    <row r="201" spans="1:93" x14ac:dyDescent="0.2">
      <c r="A201" s="30" t="s">
        <v>80</v>
      </c>
      <c r="B201" s="30">
        <v>1036</v>
      </c>
      <c r="C201" s="30">
        <v>2006</v>
      </c>
      <c r="D201" s="30" t="s">
        <v>81</v>
      </c>
      <c r="E201" s="30">
        <v>442919</v>
      </c>
      <c r="F201" s="30" t="s">
        <v>317</v>
      </c>
      <c r="G201" s="30">
        <v>465066213</v>
      </c>
      <c r="H201" s="30">
        <v>404220815</v>
      </c>
      <c r="I201" s="30">
        <v>20110723</v>
      </c>
      <c r="J201" s="30">
        <v>308970710</v>
      </c>
      <c r="K201" s="30">
        <v>3403454</v>
      </c>
      <c r="L201" s="30">
        <v>3403454</v>
      </c>
      <c r="M201" s="30">
        <v>0</v>
      </c>
      <c r="N201" s="30">
        <v>0</v>
      </c>
      <c r="O201" s="30">
        <v>0</v>
      </c>
      <c r="P201" s="30">
        <v>0</v>
      </c>
      <c r="Q201" s="30">
        <v>1497796</v>
      </c>
      <c r="R201" s="30">
        <v>1500095</v>
      </c>
      <c r="S201" s="30">
        <v>8358902</v>
      </c>
      <c r="T201" s="30">
        <v>3005894947</v>
      </c>
      <c r="U201" s="30">
        <v>1801977</v>
      </c>
      <c r="V201" s="30">
        <v>409124364</v>
      </c>
      <c r="W201" s="30">
        <v>28469625</v>
      </c>
      <c r="X201" s="30">
        <v>437593989</v>
      </c>
      <c r="Y201" s="30">
        <v>85461515</v>
      </c>
      <c r="Z201" s="30">
        <v>68981807</v>
      </c>
      <c r="AA201" s="30">
        <v>154443322</v>
      </c>
      <c r="AB201" s="30">
        <v>0</v>
      </c>
      <c r="AC201" s="30">
        <v>215940272</v>
      </c>
      <c r="AD201" s="30">
        <v>249125941</v>
      </c>
      <c r="AE201" s="30">
        <v>196560774</v>
      </c>
      <c r="AF201" s="30">
        <v>4596003</v>
      </c>
      <c r="AG201" s="30">
        <v>16426987</v>
      </c>
      <c r="AH201" s="30">
        <v>379293946</v>
      </c>
      <c r="AI201" s="30">
        <v>0</v>
      </c>
      <c r="AJ201" s="30">
        <v>379293946</v>
      </c>
      <c r="AK201" s="30">
        <v>84651671</v>
      </c>
      <c r="AL201" s="30">
        <v>90050950</v>
      </c>
      <c r="AM201" s="30">
        <v>45356982</v>
      </c>
      <c r="AN201" s="30">
        <v>13634658</v>
      </c>
      <c r="AO201" s="30">
        <v>30308411</v>
      </c>
      <c r="AP201" s="30">
        <v>725411</v>
      </c>
      <c r="AQ201" s="30">
        <v>3203541</v>
      </c>
      <c r="AR201" s="30">
        <v>2728950</v>
      </c>
      <c r="AS201" s="30">
        <v>470453</v>
      </c>
      <c r="AT201" s="30">
        <v>0</v>
      </c>
      <c r="AU201" s="30" t="s">
        <v>330</v>
      </c>
      <c r="AW201" s="48">
        <f t="shared" si="136"/>
        <v>44668480</v>
      </c>
      <c r="AX201" s="49">
        <f t="shared" si="137"/>
        <v>154443322</v>
      </c>
      <c r="AY201" s="50">
        <f t="shared" si="138"/>
        <v>3.4575459473884047</v>
      </c>
      <c r="AZ201" s="12"/>
      <c r="BA201" s="48">
        <f t="shared" si="139"/>
        <v>3203541</v>
      </c>
      <c r="BB201" s="48">
        <f t="shared" si="140"/>
        <v>154443322</v>
      </c>
      <c r="BC201" s="51">
        <f t="shared" si="141"/>
        <v>48.210190536034972</v>
      </c>
      <c r="BD201" s="12"/>
      <c r="BE201" s="52">
        <f t="shared" si="142"/>
        <v>3203541</v>
      </c>
      <c r="BF201" s="48">
        <f t="shared" si="133"/>
        <v>196560774</v>
      </c>
      <c r="BG201" s="48">
        <f t="shared" si="133"/>
        <v>4596003</v>
      </c>
      <c r="BH201" s="48">
        <f t="shared" si="133"/>
        <v>16426987</v>
      </c>
      <c r="BI201" s="48">
        <f t="shared" si="143"/>
        <v>217583764</v>
      </c>
      <c r="BJ201" s="51">
        <f t="shared" si="144"/>
        <v>67.919768780858433</v>
      </c>
      <c r="BK201" s="12"/>
      <c r="BL201" s="1">
        <f t="shared" si="145"/>
        <v>43943069</v>
      </c>
      <c r="BM201" s="53">
        <f t="shared" si="146"/>
        <v>44668480</v>
      </c>
      <c r="BN201" s="48">
        <f t="shared" si="134"/>
        <v>196560774</v>
      </c>
      <c r="BO201" s="48">
        <f t="shared" si="134"/>
        <v>4596003</v>
      </c>
      <c r="BP201" s="48">
        <f t="shared" si="134"/>
        <v>16426987</v>
      </c>
      <c r="BQ201" s="48">
        <f t="shared" si="147"/>
        <v>217583764</v>
      </c>
      <c r="BR201" s="12">
        <f t="shared" si="148"/>
        <v>44668480</v>
      </c>
      <c r="BS201" s="54">
        <f t="shared" si="149"/>
        <v>4.8710805471777858</v>
      </c>
      <c r="BT201" s="12"/>
      <c r="BU201" s="48">
        <f t="shared" si="150"/>
        <v>44668480</v>
      </c>
      <c r="BV201" s="48">
        <f t="shared" si="151"/>
        <v>204591325</v>
      </c>
      <c r="BW201" s="54">
        <f t="shared" si="152"/>
        <v>4.5802168553754239</v>
      </c>
      <c r="BX201" s="12"/>
      <c r="BY201" s="52">
        <f t="shared" si="153"/>
        <v>3203541</v>
      </c>
      <c r="BZ201" s="48">
        <f t="shared" si="154"/>
        <v>204591325</v>
      </c>
      <c r="CA201" s="55">
        <f t="shared" si="155"/>
        <v>63.864119422851154</v>
      </c>
      <c r="CB201" s="12"/>
      <c r="CC201" s="48">
        <f t="shared" si="156"/>
        <v>3203541</v>
      </c>
      <c r="CD201" s="48">
        <f t="shared" si="157"/>
        <v>1041684624</v>
      </c>
      <c r="CE201" s="55">
        <f t="shared" si="158"/>
        <v>325.16662780342125</v>
      </c>
      <c r="CF201" s="12"/>
      <c r="CG201" s="48">
        <f t="shared" si="159"/>
        <v>44668480</v>
      </c>
      <c r="CH201" s="48">
        <f t="shared" si="160"/>
        <v>43943069</v>
      </c>
      <c r="CI201" s="48">
        <f t="shared" si="161"/>
        <v>1041684624</v>
      </c>
      <c r="CJ201" s="55">
        <f t="shared" si="162"/>
        <v>23.320350815608681</v>
      </c>
      <c r="CK201" s="46"/>
      <c r="CL201" s="48">
        <f t="shared" si="135"/>
        <v>44668480</v>
      </c>
      <c r="CM201" s="48">
        <f t="shared" si="135"/>
        <v>43943069</v>
      </c>
      <c r="CN201" s="48">
        <f t="shared" si="163"/>
        <v>1165406653</v>
      </c>
      <c r="CO201" s="55">
        <f t="shared" si="164"/>
        <v>26.090134542299179</v>
      </c>
    </row>
    <row r="202" spans="1:93" x14ac:dyDescent="0.2">
      <c r="A202" s="30" t="s">
        <v>80</v>
      </c>
      <c r="B202" s="30">
        <v>1036</v>
      </c>
      <c r="C202" s="30">
        <v>2005</v>
      </c>
      <c r="D202" s="30" t="s">
        <v>81</v>
      </c>
      <c r="E202" s="30">
        <v>442919</v>
      </c>
      <c r="F202" s="30" t="s">
        <v>317</v>
      </c>
      <c r="G202" s="30">
        <v>396291488</v>
      </c>
      <c r="H202" s="30">
        <v>330289067</v>
      </c>
      <c r="I202" s="30">
        <v>22128850</v>
      </c>
      <c r="J202" s="30">
        <v>253841547</v>
      </c>
      <c r="K202" s="30">
        <v>3282439</v>
      </c>
      <c r="L202" s="30">
        <v>3282439</v>
      </c>
      <c r="M202" s="30">
        <v>0</v>
      </c>
      <c r="N202" s="30">
        <v>0</v>
      </c>
      <c r="O202" s="30">
        <v>0</v>
      </c>
      <c r="P202" s="30">
        <v>0</v>
      </c>
      <c r="Q202" s="30">
        <v>5023282</v>
      </c>
      <c r="R202" s="30">
        <v>5025581</v>
      </c>
      <c r="S202" s="30">
        <v>6284842</v>
      </c>
      <c r="T202" s="30">
        <v>3286807409</v>
      </c>
      <c r="U202" s="30">
        <v>2008137</v>
      </c>
      <c r="V202" s="30">
        <v>338597087</v>
      </c>
      <c r="W202" s="30">
        <v>28413692</v>
      </c>
      <c r="X202" s="30">
        <v>367010779</v>
      </c>
      <c r="Y202" s="30">
        <v>83218919</v>
      </c>
      <c r="Z202" s="30">
        <v>57666087</v>
      </c>
      <c r="AA202" s="30">
        <v>140885006</v>
      </c>
      <c r="AB202" s="30">
        <v>0</v>
      </c>
      <c r="AC202" s="30">
        <v>194954134</v>
      </c>
      <c r="AD202" s="30">
        <v>201337354</v>
      </c>
      <c r="AE202" s="30">
        <v>183029088</v>
      </c>
      <c r="AF202" s="30">
        <v>16623955</v>
      </c>
      <c r="AG202" s="30">
        <v>0</v>
      </c>
      <c r="AH202" s="30">
        <v>309770661</v>
      </c>
      <c r="AI202" s="30">
        <v>0</v>
      </c>
      <c r="AJ202" s="30">
        <v>309770661</v>
      </c>
      <c r="AK202" s="30">
        <v>64698875</v>
      </c>
      <c r="AL202" s="30">
        <v>87983157</v>
      </c>
      <c r="AM202" s="30">
        <v>46191696</v>
      </c>
      <c r="AN202" s="30">
        <v>14269612</v>
      </c>
      <c r="AO202" s="30">
        <v>30239955</v>
      </c>
      <c r="AP202" s="30">
        <v>952067</v>
      </c>
      <c r="AQ202" s="30">
        <v>3176355</v>
      </c>
      <c r="AR202" s="30">
        <v>2709844</v>
      </c>
      <c r="AS202" s="30">
        <v>462379</v>
      </c>
      <c r="AT202" s="30">
        <v>0</v>
      </c>
      <c r="AU202" s="30" t="s">
        <v>330</v>
      </c>
      <c r="AW202" s="48">
        <f t="shared" si="136"/>
        <v>45461634</v>
      </c>
      <c r="AX202" s="49">
        <f t="shared" si="137"/>
        <v>140885006</v>
      </c>
      <c r="AY202" s="50">
        <f t="shared" si="138"/>
        <v>3.0989868511985295</v>
      </c>
      <c r="AZ202" s="12"/>
      <c r="BA202" s="48">
        <f t="shared" si="139"/>
        <v>3176355</v>
      </c>
      <c r="BB202" s="48">
        <f t="shared" si="140"/>
        <v>140885006</v>
      </c>
      <c r="BC202" s="51">
        <f t="shared" si="141"/>
        <v>44.35430107780774</v>
      </c>
      <c r="BD202" s="12"/>
      <c r="BE202" s="52">
        <f t="shared" si="142"/>
        <v>3176355</v>
      </c>
      <c r="BF202" s="48">
        <f t="shared" si="133"/>
        <v>183029088</v>
      </c>
      <c r="BG202" s="48">
        <f t="shared" si="133"/>
        <v>16623955</v>
      </c>
      <c r="BH202" s="48">
        <f t="shared" si="133"/>
        <v>0</v>
      </c>
      <c r="BI202" s="48">
        <f t="shared" si="143"/>
        <v>199653043</v>
      </c>
      <c r="BJ202" s="51">
        <f t="shared" si="144"/>
        <v>62.856023020096934</v>
      </c>
      <c r="BK202" s="12"/>
      <c r="BL202" s="1">
        <f t="shared" si="145"/>
        <v>44509567</v>
      </c>
      <c r="BM202" s="53">
        <f t="shared" si="146"/>
        <v>45461634</v>
      </c>
      <c r="BN202" s="48">
        <f t="shared" si="134"/>
        <v>183029088</v>
      </c>
      <c r="BO202" s="48">
        <f t="shared" si="134"/>
        <v>16623955</v>
      </c>
      <c r="BP202" s="48">
        <f t="shared" si="134"/>
        <v>0</v>
      </c>
      <c r="BQ202" s="48">
        <f t="shared" si="147"/>
        <v>199653043</v>
      </c>
      <c r="BR202" s="12">
        <f t="shared" si="148"/>
        <v>45461634</v>
      </c>
      <c r="BS202" s="54">
        <f t="shared" si="149"/>
        <v>4.3916820719642411</v>
      </c>
      <c r="BT202" s="12"/>
      <c r="BU202" s="48">
        <f t="shared" si="150"/>
        <v>45461634</v>
      </c>
      <c r="BV202" s="48">
        <f t="shared" si="151"/>
        <v>157088629</v>
      </c>
      <c r="BW202" s="54">
        <f t="shared" si="152"/>
        <v>3.455410973569494</v>
      </c>
      <c r="BX202" s="12"/>
      <c r="BY202" s="52">
        <f t="shared" si="153"/>
        <v>3176355</v>
      </c>
      <c r="BZ202" s="48">
        <f t="shared" si="154"/>
        <v>157088629</v>
      </c>
      <c r="CA202" s="55">
        <f t="shared" si="155"/>
        <v>49.4556272834743</v>
      </c>
      <c r="CB202" s="12"/>
      <c r="CC202" s="48">
        <f t="shared" si="156"/>
        <v>3176355</v>
      </c>
      <c r="CD202" s="48">
        <f t="shared" si="157"/>
        <v>893918166</v>
      </c>
      <c r="CE202" s="55">
        <f t="shared" si="158"/>
        <v>281.42892277468985</v>
      </c>
      <c r="CF202" s="12"/>
      <c r="CG202" s="48">
        <f t="shared" si="159"/>
        <v>45461634</v>
      </c>
      <c r="CH202" s="48">
        <f t="shared" si="160"/>
        <v>44509567</v>
      </c>
      <c r="CI202" s="48">
        <f t="shared" si="161"/>
        <v>893918166</v>
      </c>
      <c r="CJ202" s="55">
        <f t="shared" si="162"/>
        <v>19.663133225699717</v>
      </c>
      <c r="CK202" s="46"/>
      <c r="CL202" s="48">
        <f t="shared" si="135"/>
        <v>45461634</v>
      </c>
      <c r="CM202" s="48">
        <f t="shared" si="135"/>
        <v>44509567</v>
      </c>
      <c r="CN202" s="48">
        <f t="shared" si="163"/>
        <v>998781677</v>
      </c>
      <c r="CO202" s="55">
        <f t="shared" si="164"/>
        <v>21.969770752190737</v>
      </c>
    </row>
    <row r="203" spans="1:93" x14ac:dyDescent="0.2">
      <c r="A203" s="30" t="s">
        <v>82</v>
      </c>
      <c r="B203" s="30">
        <v>1042</v>
      </c>
      <c r="C203" s="30">
        <v>2014</v>
      </c>
      <c r="D203" s="30" t="s">
        <v>109</v>
      </c>
      <c r="E203" s="30">
        <v>582926</v>
      </c>
      <c r="F203" s="30" t="s">
        <v>317</v>
      </c>
      <c r="G203" s="30">
        <v>37766676</v>
      </c>
      <c r="H203" s="30">
        <v>380056332</v>
      </c>
      <c r="I203" s="30">
        <v>71344164</v>
      </c>
      <c r="J203" s="30">
        <v>329815018</v>
      </c>
      <c r="K203" s="30">
        <v>0</v>
      </c>
      <c r="L203" s="30">
        <v>0</v>
      </c>
      <c r="M203" s="30">
        <v>0</v>
      </c>
      <c r="N203" s="30">
        <v>0</v>
      </c>
      <c r="O203" s="30">
        <v>0</v>
      </c>
      <c r="P203" s="30">
        <v>0</v>
      </c>
      <c r="Q203" s="30">
        <v>1302059</v>
      </c>
      <c r="R203" s="30">
        <v>2169426</v>
      </c>
      <c r="S203" s="30">
        <v>730722</v>
      </c>
      <c r="T203" s="30">
        <v>494753645</v>
      </c>
      <c r="U203" s="30">
        <v>1099933</v>
      </c>
      <c r="V203" s="30">
        <v>382225758</v>
      </c>
      <c r="W203" s="30">
        <v>72074886</v>
      </c>
      <c r="X203" s="30">
        <v>454300644</v>
      </c>
      <c r="Y203" s="30">
        <v>125345049</v>
      </c>
      <c r="Z203" s="30">
        <v>2981070</v>
      </c>
      <c r="AA203" s="30">
        <v>128326119</v>
      </c>
      <c r="AB203" s="30">
        <v>114936228</v>
      </c>
      <c r="AC203" s="30">
        <v>5080299</v>
      </c>
      <c r="AD203" s="30">
        <v>32686377</v>
      </c>
      <c r="AE203" s="30">
        <v>64225997</v>
      </c>
      <c r="AF203" s="30">
        <v>22864234</v>
      </c>
      <c r="AG203" s="30">
        <v>0</v>
      </c>
      <c r="AH203" s="30">
        <v>69629894</v>
      </c>
      <c r="AI203" s="30">
        <v>1755041</v>
      </c>
      <c r="AJ203" s="30">
        <v>71384935</v>
      </c>
      <c r="AK203" s="30">
        <v>2633469</v>
      </c>
      <c r="AL203" s="30">
        <v>20110013</v>
      </c>
      <c r="AM203" s="30">
        <v>18643195</v>
      </c>
      <c r="AN203" s="30">
        <v>2811931</v>
      </c>
      <c r="AO203" s="30">
        <v>671662</v>
      </c>
      <c r="AP203" s="30">
        <v>82717</v>
      </c>
      <c r="AQ203" s="30">
        <v>280473</v>
      </c>
      <c r="AR203" s="30">
        <v>256671</v>
      </c>
      <c r="AS203" s="30">
        <v>21987</v>
      </c>
      <c r="AT203" s="30">
        <v>483</v>
      </c>
      <c r="AU203" s="30" t="s">
        <v>316</v>
      </c>
      <c r="AW203" s="48">
        <f t="shared" si="136"/>
        <v>3566310</v>
      </c>
      <c r="AX203" s="49">
        <f t="shared" si="137"/>
        <v>13389891</v>
      </c>
      <c r="AY203" s="50">
        <f t="shared" si="138"/>
        <v>3.7545505017791498</v>
      </c>
      <c r="AZ203" s="12"/>
      <c r="BA203" s="48">
        <f t="shared" si="139"/>
        <v>280473</v>
      </c>
      <c r="BB203" s="48">
        <f t="shared" si="140"/>
        <v>13389891</v>
      </c>
      <c r="BC203" s="51">
        <f t="shared" si="141"/>
        <v>47.740392123305988</v>
      </c>
      <c r="BD203" s="12"/>
      <c r="BE203" s="52">
        <f t="shared" si="142"/>
        <v>280473</v>
      </c>
      <c r="BF203" s="48">
        <f t="shared" si="133"/>
        <v>64225997</v>
      </c>
      <c r="BG203" s="48">
        <f t="shared" si="133"/>
        <v>22864234</v>
      </c>
      <c r="BH203" s="48">
        <f t="shared" si="133"/>
        <v>0</v>
      </c>
      <c r="BI203" s="48">
        <f t="shared" si="143"/>
        <v>87090231</v>
      </c>
      <c r="BJ203" s="51">
        <f t="shared" si="144"/>
        <v>310.51199580708305</v>
      </c>
      <c r="BK203" s="12"/>
      <c r="BL203" s="1">
        <f t="shared" si="145"/>
        <v>3483593</v>
      </c>
      <c r="BM203" s="53">
        <f t="shared" si="146"/>
        <v>3566310</v>
      </c>
      <c r="BN203" s="48">
        <f t="shared" si="134"/>
        <v>64225997</v>
      </c>
      <c r="BO203" s="48">
        <f t="shared" si="134"/>
        <v>22864234</v>
      </c>
      <c r="BP203" s="48">
        <f t="shared" si="134"/>
        <v>0</v>
      </c>
      <c r="BQ203" s="48">
        <f t="shared" si="147"/>
        <v>87090231</v>
      </c>
      <c r="BR203" s="12">
        <f t="shared" si="148"/>
        <v>3566310</v>
      </c>
      <c r="BS203" s="54">
        <f t="shared" si="149"/>
        <v>24.420263802081141</v>
      </c>
      <c r="BT203" s="12"/>
      <c r="BU203" s="48">
        <f t="shared" si="150"/>
        <v>3566310</v>
      </c>
      <c r="BV203" s="48">
        <f t="shared" si="151"/>
        <v>48641453</v>
      </c>
      <c r="BW203" s="54">
        <f t="shared" si="152"/>
        <v>13.639154476195284</v>
      </c>
      <c r="BX203" s="12"/>
      <c r="BY203" s="52">
        <f t="shared" si="153"/>
        <v>280473</v>
      </c>
      <c r="BZ203" s="48">
        <f t="shared" si="154"/>
        <v>48641453</v>
      </c>
      <c r="CA203" s="55">
        <f t="shared" si="155"/>
        <v>173.42650807742635</v>
      </c>
      <c r="CB203" s="12"/>
      <c r="CC203" s="48">
        <f t="shared" si="156"/>
        <v>280473</v>
      </c>
      <c r="CD203" s="48">
        <f t="shared" si="157"/>
        <v>301824479</v>
      </c>
      <c r="CE203" s="55">
        <f t="shared" si="158"/>
        <v>1076.1266824257593</v>
      </c>
      <c r="CF203" s="12"/>
      <c r="CG203" s="48">
        <f t="shared" si="159"/>
        <v>3566310</v>
      </c>
      <c r="CH203" s="48">
        <f t="shared" si="160"/>
        <v>3483593</v>
      </c>
      <c r="CI203" s="48">
        <f t="shared" si="161"/>
        <v>301824479</v>
      </c>
      <c r="CJ203" s="55">
        <f t="shared" si="162"/>
        <v>84.632148915826164</v>
      </c>
      <c r="CK203" s="46"/>
      <c r="CL203" s="48">
        <f t="shared" si="135"/>
        <v>3566310</v>
      </c>
      <c r="CM203" s="48">
        <f t="shared" si="135"/>
        <v>3483593</v>
      </c>
      <c r="CN203" s="48">
        <f t="shared" si="163"/>
        <v>425008046</v>
      </c>
      <c r="CO203" s="55">
        <f t="shared" si="164"/>
        <v>119.17305169769314</v>
      </c>
    </row>
    <row r="204" spans="1:93" x14ac:dyDescent="0.2">
      <c r="A204" s="30" t="s">
        <v>82</v>
      </c>
      <c r="B204" s="30">
        <v>1042</v>
      </c>
      <c r="C204" s="30">
        <v>2013</v>
      </c>
      <c r="D204" s="30" t="s">
        <v>109</v>
      </c>
      <c r="E204" s="30">
        <v>582926</v>
      </c>
      <c r="F204" s="30" t="s">
        <v>317</v>
      </c>
      <c r="G204" s="30">
        <v>33217977</v>
      </c>
      <c r="H204" s="30">
        <v>429066246</v>
      </c>
      <c r="I204" s="30">
        <v>64526685</v>
      </c>
      <c r="J204" s="30">
        <v>375508865</v>
      </c>
      <c r="K204" s="30">
        <v>0</v>
      </c>
      <c r="L204" s="30">
        <v>0</v>
      </c>
      <c r="M204" s="30">
        <v>0</v>
      </c>
      <c r="N204" s="30">
        <v>0</v>
      </c>
      <c r="O204" s="30">
        <v>0</v>
      </c>
      <c r="P204" s="30">
        <v>0</v>
      </c>
      <c r="Q204" s="30">
        <v>2281577</v>
      </c>
      <c r="R204" s="30">
        <v>2816491</v>
      </c>
      <c r="S204" s="30">
        <v>185036</v>
      </c>
      <c r="T204" s="30">
        <v>285746564</v>
      </c>
      <c r="U204" s="30">
        <v>1066645</v>
      </c>
      <c r="V204" s="30">
        <v>431882737</v>
      </c>
      <c r="W204" s="30">
        <v>64711721</v>
      </c>
      <c r="X204" s="30">
        <v>496594458</v>
      </c>
      <c r="Y204" s="30">
        <v>102200579</v>
      </c>
      <c r="Z204" s="30">
        <v>1954226</v>
      </c>
      <c r="AA204" s="30">
        <v>104154805</v>
      </c>
      <c r="AB204" s="30">
        <v>93042685</v>
      </c>
      <c r="AC204" s="30">
        <v>5211275</v>
      </c>
      <c r="AD204" s="30">
        <v>28006702</v>
      </c>
      <c r="AE204" s="30">
        <v>72694648</v>
      </c>
      <c r="AF204" s="30">
        <v>19421377</v>
      </c>
      <c r="AG204" s="30">
        <v>0</v>
      </c>
      <c r="AH204" s="30">
        <v>83348662</v>
      </c>
      <c r="AI204" s="30">
        <v>1627200</v>
      </c>
      <c r="AJ204" s="30">
        <v>84975862</v>
      </c>
      <c r="AK204" s="30">
        <v>3380239</v>
      </c>
      <c r="AL204" s="30">
        <v>29803525</v>
      </c>
      <c r="AM204" s="30">
        <v>19416290</v>
      </c>
      <c r="AN204" s="30">
        <v>3251291</v>
      </c>
      <c r="AO204" s="30">
        <v>685169</v>
      </c>
      <c r="AP204" s="30">
        <v>103512</v>
      </c>
      <c r="AQ204" s="30">
        <v>323798</v>
      </c>
      <c r="AR204" s="30">
        <v>297455</v>
      </c>
      <c r="AS204" s="30">
        <v>24297</v>
      </c>
      <c r="AT204" s="30">
        <v>534</v>
      </c>
      <c r="AU204" s="30" t="s">
        <v>316</v>
      </c>
      <c r="AW204" s="48">
        <f t="shared" si="136"/>
        <v>4039972</v>
      </c>
      <c r="AX204" s="49">
        <f t="shared" si="137"/>
        <v>11112120</v>
      </c>
      <c r="AY204" s="50">
        <f t="shared" si="138"/>
        <v>2.7505438156502073</v>
      </c>
      <c r="AZ204" s="12"/>
      <c r="BA204" s="48">
        <f t="shared" si="139"/>
        <v>323798</v>
      </c>
      <c r="BB204" s="48">
        <f t="shared" si="140"/>
        <v>11112120</v>
      </c>
      <c r="BC204" s="51">
        <f t="shared" si="141"/>
        <v>34.318062495753523</v>
      </c>
      <c r="BD204" s="12"/>
      <c r="BE204" s="52">
        <f t="shared" si="142"/>
        <v>323798</v>
      </c>
      <c r="BF204" s="48">
        <f t="shared" si="133"/>
        <v>72694648</v>
      </c>
      <c r="BG204" s="48">
        <f t="shared" si="133"/>
        <v>19421377</v>
      </c>
      <c r="BH204" s="48">
        <f t="shared" si="133"/>
        <v>0</v>
      </c>
      <c r="BI204" s="48">
        <f t="shared" si="143"/>
        <v>92116025</v>
      </c>
      <c r="BJ204" s="51">
        <f t="shared" si="144"/>
        <v>284.48608391651584</v>
      </c>
      <c r="BK204" s="12"/>
      <c r="BL204" s="1">
        <f t="shared" si="145"/>
        <v>3936460</v>
      </c>
      <c r="BM204" s="53">
        <f t="shared" si="146"/>
        <v>4039972</v>
      </c>
      <c r="BN204" s="48">
        <f t="shared" si="134"/>
        <v>72694648</v>
      </c>
      <c r="BO204" s="48">
        <f t="shared" si="134"/>
        <v>19421377</v>
      </c>
      <c r="BP204" s="48">
        <f t="shared" si="134"/>
        <v>0</v>
      </c>
      <c r="BQ204" s="48">
        <f t="shared" si="147"/>
        <v>92116025</v>
      </c>
      <c r="BR204" s="12">
        <f t="shared" si="148"/>
        <v>4039972</v>
      </c>
      <c r="BS204" s="54">
        <f t="shared" si="149"/>
        <v>22.801154314930894</v>
      </c>
      <c r="BT204" s="12"/>
      <c r="BU204" s="48">
        <f t="shared" si="150"/>
        <v>4039972</v>
      </c>
      <c r="BV204" s="48">
        <f t="shared" si="151"/>
        <v>51792098</v>
      </c>
      <c r="BW204" s="54">
        <f t="shared" si="152"/>
        <v>12.819915088520416</v>
      </c>
      <c r="BX204" s="12"/>
      <c r="BY204" s="52">
        <f t="shared" si="153"/>
        <v>323798</v>
      </c>
      <c r="BZ204" s="48">
        <f t="shared" si="154"/>
        <v>51792098</v>
      </c>
      <c r="CA204" s="55">
        <f t="shared" si="155"/>
        <v>159.95187740504883</v>
      </c>
      <c r="CB204" s="12"/>
      <c r="CC204" s="48">
        <f t="shared" si="156"/>
        <v>323798</v>
      </c>
      <c r="CD204" s="48">
        <f t="shared" si="157"/>
        <v>281280905</v>
      </c>
      <c r="CE204" s="55">
        <f t="shared" si="158"/>
        <v>868.69253361663755</v>
      </c>
      <c r="CF204" s="12"/>
      <c r="CG204" s="48">
        <f t="shared" si="159"/>
        <v>4039972</v>
      </c>
      <c r="CH204" s="48">
        <f t="shared" si="160"/>
        <v>3936460</v>
      </c>
      <c r="CI204" s="48">
        <f t="shared" si="161"/>
        <v>281280905</v>
      </c>
      <c r="CJ204" s="55">
        <f t="shared" si="162"/>
        <v>69.624468931962895</v>
      </c>
      <c r="CK204" s="46"/>
      <c r="CL204" s="48">
        <f t="shared" si="135"/>
        <v>4039972</v>
      </c>
      <c r="CM204" s="48">
        <f t="shared" si="135"/>
        <v>3936460</v>
      </c>
      <c r="CN204" s="48">
        <f t="shared" si="163"/>
        <v>400084921</v>
      </c>
      <c r="CO204" s="55">
        <f t="shared" si="164"/>
        <v>99.031607397278989</v>
      </c>
    </row>
    <row r="205" spans="1:93" x14ac:dyDescent="0.2">
      <c r="A205" s="30" t="s">
        <v>82</v>
      </c>
      <c r="B205" s="30">
        <v>1042</v>
      </c>
      <c r="C205" s="30">
        <v>2012</v>
      </c>
      <c r="D205" s="30" t="s">
        <v>109</v>
      </c>
      <c r="E205" s="30">
        <v>582926</v>
      </c>
      <c r="F205" s="30" t="s">
        <v>317</v>
      </c>
      <c r="G205" s="30">
        <v>30487006</v>
      </c>
      <c r="H205" s="30">
        <v>413918927</v>
      </c>
      <c r="I205" s="30">
        <v>76973618</v>
      </c>
      <c r="J205" s="30">
        <v>353080640</v>
      </c>
      <c r="K205" s="30">
        <v>0</v>
      </c>
      <c r="L205" s="30">
        <v>0</v>
      </c>
      <c r="M205" s="30">
        <v>0</v>
      </c>
      <c r="N205" s="30">
        <v>0</v>
      </c>
      <c r="O205" s="30">
        <v>0</v>
      </c>
      <c r="P205" s="30">
        <v>0</v>
      </c>
      <c r="Q205" s="30">
        <v>3361231</v>
      </c>
      <c r="R205" s="30">
        <v>3931687</v>
      </c>
      <c r="S205" s="30">
        <v>219754</v>
      </c>
      <c r="T205" s="30">
        <v>239396861</v>
      </c>
      <c r="U205" s="30">
        <v>1114908</v>
      </c>
      <c r="V205" s="30">
        <v>417850614</v>
      </c>
      <c r="W205" s="30">
        <v>77193372</v>
      </c>
      <c r="X205" s="30">
        <v>495043986</v>
      </c>
      <c r="Y205" s="30">
        <v>87307505</v>
      </c>
      <c r="Z205" s="30">
        <v>3500683</v>
      </c>
      <c r="AA205" s="30">
        <v>90808188</v>
      </c>
      <c r="AB205" s="30">
        <v>78455503</v>
      </c>
      <c r="AC205" s="30">
        <v>5258572</v>
      </c>
      <c r="AD205" s="30">
        <v>25228434</v>
      </c>
      <c r="AE205" s="30">
        <v>76798761</v>
      </c>
      <c r="AF205" s="30">
        <v>19047955</v>
      </c>
      <c r="AG205" s="30">
        <v>117</v>
      </c>
      <c r="AH205" s="30">
        <v>81682624</v>
      </c>
      <c r="AI205" s="30">
        <v>1571591</v>
      </c>
      <c r="AJ205" s="30">
        <v>83254215</v>
      </c>
      <c r="AK205" s="30">
        <v>1875153</v>
      </c>
      <c r="AL205" s="30">
        <v>29765919</v>
      </c>
      <c r="AM205" s="30">
        <v>15638358</v>
      </c>
      <c r="AN205" s="30">
        <v>4122293</v>
      </c>
      <c r="AO205" s="30">
        <v>952390</v>
      </c>
      <c r="AP205" s="30">
        <v>224650</v>
      </c>
      <c r="AQ205" s="30">
        <v>406484</v>
      </c>
      <c r="AR205" s="30">
        <v>373168</v>
      </c>
      <c r="AS205" s="30">
        <v>30322</v>
      </c>
      <c r="AT205" s="30">
        <v>687</v>
      </c>
      <c r="AU205" s="30" t="s">
        <v>316</v>
      </c>
      <c r="AW205" s="48">
        <f t="shared" si="136"/>
        <v>5299333</v>
      </c>
      <c r="AX205" s="49">
        <f t="shared" si="137"/>
        <v>12352685</v>
      </c>
      <c r="AY205" s="50">
        <f t="shared" si="138"/>
        <v>2.3309886357396299</v>
      </c>
      <c r="AZ205" s="12"/>
      <c r="BA205" s="48">
        <f t="shared" si="139"/>
        <v>406484</v>
      </c>
      <c r="BB205" s="48">
        <f t="shared" si="140"/>
        <v>12352685</v>
      </c>
      <c r="BC205" s="51">
        <f t="shared" si="141"/>
        <v>30.389105106228044</v>
      </c>
      <c r="BD205" s="12"/>
      <c r="BE205" s="52">
        <f t="shared" si="142"/>
        <v>406484</v>
      </c>
      <c r="BF205" s="48">
        <f t="shared" si="133"/>
        <v>76798761</v>
      </c>
      <c r="BG205" s="48">
        <f t="shared" si="133"/>
        <v>19047955</v>
      </c>
      <c r="BH205" s="48">
        <f t="shared" si="133"/>
        <v>117</v>
      </c>
      <c r="BI205" s="48">
        <f t="shared" si="143"/>
        <v>95846833</v>
      </c>
      <c r="BJ205" s="51">
        <f t="shared" si="144"/>
        <v>235.79484801369796</v>
      </c>
      <c r="BK205" s="12"/>
      <c r="BL205" s="1">
        <f t="shared" si="145"/>
        <v>5074683</v>
      </c>
      <c r="BM205" s="53">
        <f t="shared" si="146"/>
        <v>5299333</v>
      </c>
      <c r="BN205" s="48">
        <f t="shared" si="134"/>
        <v>76798761</v>
      </c>
      <c r="BO205" s="48">
        <f t="shared" si="134"/>
        <v>19047955</v>
      </c>
      <c r="BP205" s="48">
        <f t="shared" si="134"/>
        <v>117</v>
      </c>
      <c r="BQ205" s="48">
        <f t="shared" si="147"/>
        <v>95846833</v>
      </c>
      <c r="BR205" s="12">
        <f t="shared" si="148"/>
        <v>5299333</v>
      </c>
      <c r="BS205" s="54">
        <f t="shared" si="149"/>
        <v>18.086584292777978</v>
      </c>
      <c r="BT205" s="12"/>
      <c r="BU205" s="48">
        <f t="shared" si="150"/>
        <v>5299333</v>
      </c>
      <c r="BV205" s="48">
        <f t="shared" si="151"/>
        <v>51613143</v>
      </c>
      <c r="BW205" s="54">
        <f t="shared" si="152"/>
        <v>9.7395545816803732</v>
      </c>
      <c r="BX205" s="12"/>
      <c r="BY205" s="52">
        <f t="shared" si="153"/>
        <v>406484</v>
      </c>
      <c r="BZ205" s="48">
        <f t="shared" si="154"/>
        <v>51613143</v>
      </c>
      <c r="CA205" s="55">
        <f t="shared" si="155"/>
        <v>126.97459924621879</v>
      </c>
      <c r="CB205" s="12"/>
      <c r="CC205" s="48">
        <f t="shared" si="156"/>
        <v>406484</v>
      </c>
      <c r="CD205" s="48">
        <f t="shared" si="157"/>
        <v>268755170</v>
      </c>
      <c r="CE205" s="55">
        <f t="shared" si="158"/>
        <v>661.1703535686521</v>
      </c>
      <c r="CF205" s="12"/>
      <c r="CG205" s="48">
        <f t="shared" si="159"/>
        <v>5299333</v>
      </c>
      <c r="CH205" s="48">
        <f t="shared" si="160"/>
        <v>5074683</v>
      </c>
      <c r="CI205" s="48">
        <f t="shared" si="161"/>
        <v>268755170</v>
      </c>
      <c r="CJ205" s="55">
        <f t="shared" si="162"/>
        <v>50.714905064467544</v>
      </c>
      <c r="CK205" s="46"/>
      <c r="CL205" s="48">
        <f t="shared" si="135"/>
        <v>5299333</v>
      </c>
      <c r="CM205" s="48">
        <f t="shared" si="135"/>
        <v>5074683</v>
      </c>
      <c r="CN205" s="48">
        <f t="shared" si="163"/>
        <v>407357285</v>
      </c>
      <c r="CO205" s="55">
        <f t="shared" si="164"/>
        <v>76.869539053311044</v>
      </c>
    </row>
    <row r="206" spans="1:93" x14ac:dyDescent="0.2">
      <c r="A206" s="30" t="s">
        <v>82</v>
      </c>
      <c r="B206" s="30">
        <v>1042</v>
      </c>
      <c r="C206" s="30">
        <v>2011</v>
      </c>
      <c r="D206" s="30" t="s">
        <v>109</v>
      </c>
      <c r="E206" s="30">
        <v>582926</v>
      </c>
      <c r="F206" s="30" t="s">
        <v>317</v>
      </c>
      <c r="G206" s="30">
        <v>41415438</v>
      </c>
      <c r="H206" s="30">
        <v>442335908</v>
      </c>
      <c r="I206" s="30">
        <v>75870657</v>
      </c>
      <c r="J206" s="30">
        <v>387318533</v>
      </c>
      <c r="K206" s="30">
        <v>0</v>
      </c>
      <c r="L206" s="30">
        <v>0</v>
      </c>
      <c r="M206" s="30">
        <v>0</v>
      </c>
      <c r="N206" s="30">
        <v>0</v>
      </c>
      <c r="O206" s="30">
        <v>0</v>
      </c>
      <c r="P206" s="30">
        <v>0</v>
      </c>
      <c r="Q206" s="30">
        <v>3633221</v>
      </c>
      <c r="R206" s="30">
        <v>4228484</v>
      </c>
      <c r="S206" s="30">
        <v>434816</v>
      </c>
      <c r="T206" s="30">
        <v>310466752</v>
      </c>
      <c r="U206" s="30">
        <v>1018845</v>
      </c>
      <c r="V206" s="30">
        <v>446564392</v>
      </c>
      <c r="W206" s="30">
        <v>76305473</v>
      </c>
      <c r="X206" s="30">
        <v>522869865</v>
      </c>
      <c r="Y206" s="30">
        <v>103500049</v>
      </c>
      <c r="Z206" s="30">
        <v>3826906</v>
      </c>
      <c r="AA206" s="30">
        <v>107326955</v>
      </c>
      <c r="AB206" s="30">
        <v>94790027</v>
      </c>
      <c r="AC206" s="30">
        <v>5963518</v>
      </c>
      <c r="AD206" s="30">
        <v>35451920</v>
      </c>
      <c r="AE206" s="30">
        <v>57415005</v>
      </c>
      <c r="AF206" s="30">
        <v>10343432</v>
      </c>
      <c r="AG206" s="30">
        <v>25298</v>
      </c>
      <c r="AH206" s="30">
        <v>89907256</v>
      </c>
      <c r="AI206" s="30">
        <v>1376714</v>
      </c>
      <c r="AJ206" s="30">
        <v>91283970</v>
      </c>
      <c r="AK206" s="30">
        <v>5006459</v>
      </c>
      <c r="AL206" s="30">
        <v>21509888</v>
      </c>
      <c r="AM206" s="30">
        <v>15599325</v>
      </c>
      <c r="AN206" s="30">
        <v>5256981</v>
      </c>
      <c r="AO206" s="30">
        <v>3207979</v>
      </c>
      <c r="AP206" s="30">
        <v>3312936</v>
      </c>
      <c r="AQ206" s="30">
        <v>513539</v>
      </c>
      <c r="AR206" s="30">
        <v>454912</v>
      </c>
      <c r="AS206" s="30">
        <v>50096</v>
      </c>
      <c r="AT206" s="30">
        <v>1760</v>
      </c>
      <c r="AU206" s="30" t="s">
        <v>316</v>
      </c>
      <c r="AW206" s="48">
        <f t="shared" si="136"/>
        <v>11777896</v>
      </c>
      <c r="AX206" s="49">
        <f t="shared" si="137"/>
        <v>12536928</v>
      </c>
      <c r="AY206" s="50">
        <f t="shared" si="138"/>
        <v>1.0644454663209795</v>
      </c>
      <c r="AZ206" s="12"/>
      <c r="BA206" s="48">
        <f t="shared" si="139"/>
        <v>513539</v>
      </c>
      <c r="BB206" s="48">
        <f t="shared" si="140"/>
        <v>12536928</v>
      </c>
      <c r="BC206" s="51">
        <f t="shared" si="141"/>
        <v>24.412806038100321</v>
      </c>
      <c r="BD206" s="12"/>
      <c r="BE206" s="52">
        <f t="shared" si="142"/>
        <v>513539</v>
      </c>
      <c r="BF206" s="48">
        <f t="shared" si="133"/>
        <v>57415005</v>
      </c>
      <c r="BG206" s="48">
        <f t="shared" si="133"/>
        <v>10343432</v>
      </c>
      <c r="BH206" s="48">
        <f t="shared" si="133"/>
        <v>25298</v>
      </c>
      <c r="BI206" s="48">
        <f t="shared" si="143"/>
        <v>67783735</v>
      </c>
      <c r="BJ206" s="51">
        <f t="shared" si="144"/>
        <v>131.99335396143235</v>
      </c>
      <c r="BK206" s="12"/>
      <c r="BL206" s="1">
        <f t="shared" si="145"/>
        <v>8464960</v>
      </c>
      <c r="BM206" s="53">
        <f t="shared" si="146"/>
        <v>11777896</v>
      </c>
      <c r="BN206" s="48">
        <f t="shared" si="134"/>
        <v>57415005</v>
      </c>
      <c r="BO206" s="48">
        <f t="shared" si="134"/>
        <v>10343432</v>
      </c>
      <c r="BP206" s="48">
        <f t="shared" si="134"/>
        <v>25298</v>
      </c>
      <c r="BQ206" s="48">
        <f t="shared" si="147"/>
        <v>67783735</v>
      </c>
      <c r="BR206" s="12">
        <f t="shared" si="148"/>
        <v>11777896</v>
      </c>
      <c r="BS206" s="54">
        <f t="shared" si="149"/>
        <v>5.7551650141926878</v>
      </c>
      <c r="BT206" s="12"/>
      <c r="BU206" s="48">
        <f t="shared" si="150"/>
        <v>11777896</v>
      </c>
      <c r="BV206" s="48">
        <f t="shared" si="151"/>
        <v>64767623</v>
      </c>
      <c r="BW206" s="54">
        <f t="shared" si="152"/>
        <v>5.4990826035482057</v>
      </c>
      <c r="BX206" s="12"/>
      <c r="BY206" s="52">
        <f t="shared" si="153"/>
        <v>513539</v>
      </c>
      <c r="BZ206" s="48">
        <f t="shared" si="154"/>
        <v>64767623</v>
      </c>
      <c r="CA206" s="55">
        <f t="shared" si="155"/>
        <v>126.12016419395606</v>
      </c>
      <c r="CB206" s="12"/>
      <c r="CC206" s="48">
        <f t="shared" si="156"/>
        <v>513539</v>
      </c>
      <c r="CD206" s="48">
        <f t="shared" si="157"/>
        <v>281293751</v>
      </c>
      <c r="CE206" s="55">
        <f t="shared" si="158"/>
        <v>547.75538177236785</v>
      </c>
      <c r="CF206" s="12"/>
      <c r="CG206" s="48">
        <f t="shared" si="159"/>
        <v>11777896</v>
      </c>
      <c r="CH206" s="48">
        <f t="shared" si="160"/>
        <v>8464960</v>
      </c>
      <c r="CI206" s="48">
        <f t="shared" si="161"/>
        <v>281293751</v>
      </c>
      <c r="CJ206" s="55">
        <f t="shared" si="162"/>
        <v>23.883191955507165</v>
      </c>
      <c r="CK206" s="46"/>
      <c r="CL206" s="48">
        <f t="shared" si="135"/>
        <v>11777896</v>
      </c>
      <c r="CM206" s="48">
        <f t="shared" si="135"/>
        <v>8464960</v>
      </c>
      <c r="CN206" s="48">
        <f t="shared" si="163"/>
        <v>413211862</v>
      </c>
      <c r="CO206" s="55">
        <f t="shared" si="164"/>
        <v>35.083673858217118</v>
      </c>
    </row>
    <row r="207" spans="1:93" x14ac:dyDescent="0.2">
      <c r="A207" s="30" t="s">
        <v>82</v>
      </c>
      <c r="B207" s="30">
        <v>1042</v>
      </c>
      <c r="C207" s="30">
        <v>2010</v>
      </c>
      <c r="D207" s="30" t="s">
        <v>109</v>
      </c>
      <c r="E207" s="30">
        <v>582926</v>
      </c>
      <c r="F207" s="30" t="s">
        <v>317</v>
      </c>
      <c r="G207" s="30">
        <v>32391892</v>
      </c>
      <c r="H207" s="30">
        <v>453496504</v>
      </c>
      <c r="I207" s="30">
        <v>68040951</v>
      </c>
      <c r="J207" s="30">
        <v>396730408</v>
      </c>
      <c r="K207" s="30">
        <v>0</v>
      </c>
      <c r="L207" s="30">
        <v>0</v>
      </c>
      <c r="M207" s="30">
        <v>0</v>
      </c>
      <c r="N207" s="30">
        <v>0</v>
      </c>
      <c r="O207" s="30">
        <v>0</v>
      </c>
      <c r="P207" s="30">
        <v>0</v>
      </c>
      <c r="Q207" s="30">
        <v>2389409</v>
      </c>
      <c r="R207" s="30">
        <v>2652373</v>
      </c>
      <c r="S207" s="30">
        <v>765711</v>
      </c>
      <c r="T207" s="30">
        <v>293791452</v>
      </c>
      <c r="U207" s="30">
        <v>50732</v>
      </c>
      <c r="V207" s="30">
        <v>456148877</v>
      </c>
      <c r="W207" s="30">
        <v>68806662</v>
      </c>
      <c r="X207" s="30">
        <v>524955539</v>
      </c>
      <c r="Y207" s="30">
        <v>101651623</v>
      </c>
      <c r="Z207" s="30">
        <v>3590492</v>
      </c>
      <c r="AA207" s="30">
        <v>105242115</v>
      </c>
      <c r="AB207" s="30">
        <v>93762895</v>
      </c>
      <c r="AC207" s="30">
        <v>4488740</v>
      </c>
      <c r="AD207" s="30">
        <v>27903152</v>
      </c>
      <c r="AE207" s="30">
        <v>43203505</v>
      </c>
      <c r="AF207" s="30">
        <v>10821344</v>
      </c>
      <c r="AG207" s="30">
        <v>0</v>
      </c>
      <c r="AH207" s="30">
        <v>88208167</v>
      </c>
      <c r="AI207" s="30">
        <v>1392682</v>
      </c>
      <c r="AJ207" s="30">
        <v>89600849</v>
      </c>
      <c r="AK207" s="30">
        <v>5582360</v>
      </c>
      <c r="AL207" s="30">
        <v>31424685</v>
      </c>
      <c r="AM207" s="30">
        <v>17083136</v>
      </c>
      <c r="AN207" s="30">
        <v>5521597</v>
      </c>
      <c r="AO207" s="30">
        <v>3741429</v>
      </c>
      <c r="AP207" s="30">
        <v>3581992</v>
      </c>
      <c r="AQ207" s="30">
        <v>514246</v>
      </c>
      <c r="AR207" s="30">
        <v>455684</v>
      </c>
      <c r="AS207" s="30">
        <v>50154</v>
      </c>
      <c r="AT207" s="30">
        <v>1770</v>
      </c>
      <c r="AU207" s="30" t="s">
        <v>316</v>
      </c>
      <c r="AW207" s="48">
        <f t="shared" si="136"/>
        <v>12845018</v>
      </c>
      <c r="AX207" s="49">
        <f t="shared" si="137"/>
        <v>11479220</v>
      </c>
      <c r="AY207" s="50">
        <f t="shared" si="138"/>
        <v>0.89367099368798086</v>
      </c>
      <c r="AZ207" s="12"/>
      <c r="BA207" s="48">
        <f t="shared" si="139"/>
        <v>514246</v>
      </c>
      <c r="BB207" s="48">
        <f t="shared" si="140"/>
        <v>11479220</v>
      </c>
      <c r="BC207" s="51">
        <f t="shared" si="141"/>
        <v>22.322429343154834</v>
      </c>
      <c r="BD207" s="12"/>
      <c r="BE207" s="52">
        <f t="shared" si="142"/>
        <v>514246</v>
      </c>
      <c r="BF207" s="48">
        <f t="shared" si="133"/>
        <v>43203505</v>
      </c>
      <c r="BG207" s="48">
        <f t="shared" si="133"/>
        <v>10821344</v>
      </c>
      <c r="BH207" s="48">
        <f t="shared" si="133"/>
        <v>0</v>
      </c>
      <c r="BI207" s="48">
        <f t="shared" si="143"/>
        <v>54024849</v>
      </c>
      <c r="BJ207" s="51">
        <f t="shared" si="144"/>
        <v>105.05643019099809</v>
      </c>
      <c r="BK207" s="12"/>
      <c r="BL207" s="1">
        <f t="shared" si="145"/>
        <v>9263026</v>
      </c>
      <c r="BM207" s="53">
        <f t="shared" si="146"/>
        <v>12845018</v>
      </c>
      <c r="BN207" s="48">
        <f t="shared" si="134"/>
        <v>43203505</v>
      </c>
      <c r="BO207" s="48">
        <f t="shared" si="134"/>
        <v>10821344</v>
      </c>
      <c r="BP207" s="48">
        <f t="shared" si="134"/>
        <v>0</v>
      </c>
      <c r="BQ207" s="48">
        <f t="shared" si="147"/>
        <v>54024849</v>
      </c>
      <c r="BR207" s="12">
        <f t="shared" si="148"/>
        <v>12845018</v>
      </c>
      <c r="BS207" s="54">
        <f t="shared" si="149"/>
        <v>4.2058990497327446</v>
      </c>
      <c r="BT207" s="12"/>
      <c r="BU207" s="48">
        <f t="shared" si="150"/>
        <v>12845018</v>
      </c>
      <c r="BV207" s="48">
        <f t="shared" si="151"/>
        <v>52593804</v>
      </c>
      <c r="BW207" s="54">
        <f t="shared" si="152"/>
        <v>4.09449048650613</v>
      </c>
      <c r="BX207" s="12"/>
      <c r="BY207" s="52">
        <f t="shared" si="153"/>
        <v>514246</v>
      </c>
      <c r="BZ207" s="48">
        <f t="shared" si="154"/>
        <v>52593804</v>
      </c>
      <c r="CA207" s="55">
        <f t="shared" si="155"/>
        <v>102.2736277968132</v>
      </c>
      <c r="CB207" s="12"/>
      <c r="CC207" s="48">
        <f t="shared" si="156"/>
        <v>514246</v>
      </c>
      <c r="CD207" s="48">
        <f t="shared" si="157"/>
        <v>244252660</v>
      </c>
      <c r="CE207" s="55">
        <f t="shared" si="158"/>
        <v>474.97240620247896</v>
      </c>
      <c r="CF207" s="12"/>
      <c r="CG207" s="48">
        <f t="shared" si="159"/>
        <v>12845018</v>
      </c>
      <c r="CH207" s="48">
        <f t="shared" si="160"/>
        <v>9263026</v>
      </c>
      <c r="CI207" s="48">
        <f t="shared" si="161"/>
        <v>244252660</v>
      </c>
      <c r="CJ207" s="55">
        <f t="shared" si="162"/>
        <v>19.015361442078166</v>
      </c>
      <c r="CK207" s="46"/>
      <c r="CL207" s="48">
        <f t="shared" si="135"/>
        <v>12845018</v>
      </c>
      <c r="CM207" s="48">
        <f t="shared" si="135"/>
        <v>9263026</v>
      </c>
      <c r="CN207" s="48">
        <f t="shared" si="163"/>
        <v>370088382</v>
      </c>
      <c r="CO207" s="55">
        <f t="shared" si="164"/>
        <v>28.811822762724038</v>
      </c>
    </row>
    <row r="208" spans="1:93" x14ac:dyDescent="0.2">
      <c r="A208" s="30" t="s">
        <v>82</v>
      </c>
      <c r="B208" s="30">
        <v>1042</v>
      </c>
      <c r="C208" s="30">
        <v>2009</v>
      </c>
      <c r="D208" s="30" t="s">
        <v>109</v>
      </c>
      <c r="E208" s="30">
        <v>582926</v>
      </c>
      <c r="F208" s="30" t="s">
        <v>317</v>
      </c>
      <c r="G208" s="30">
        <v>30542437</v>
      </c>
      <c r="H208" s="30">
        <v>455441383</v>
      </c>
      <c r="I208" s="30">
        <v>66999467</v>
      </c>
      <c r="J208" s="30">
        <v>403543697</v>
      </c>
      <c r="K208" s="30">
        <v>0</v>
      </c>
      <c r="L208" s="30">
        <v>0</v>
      </c>
      <c r="M208" s="30">
        <v>0</v>
      </c>
      <c r="N208" s="30">
        <v>0</v>
      </c>
      <c r="O208" s="30">
        <v>0</v>
      </c>
      <c r="P208" s="30">
        <v>0</v>
      </c>
      <c r="Q208" s="30">
        <v>921151</v>
      </c>
      <c r="R208" s="30">
        <v>1100650</v>
      </c>
      <c r="S208" s="30">
        <v>837741</v>
      </c>
      <c r="T208" s="30">
        <v>188889138</v>
      </c>
      <c r="U208" s="30">
        <v>1004977</v>
      </c>
      <c r="V208" s="30">
        <v>456542033</v>
      </c>
      <c r="W208" s="30">
        <v>67837208</v>
      </c>
      <c r="X208" s="30">
        <v>524379241</v>
      </c>
      <c r="Y208" s="30">
        <v>90929634</v>
      </c>
      <c r="Z208" s="30">
        <v>3577369</v>
      </c>
      <c r="AA208" s="30">
        <v>94507003</v>
      </c>
      <c r="AB208" s="30">
        <v>82816782</v>
      </c>
      <c r="AC208" s="30">
        <v>5296561</v>
      </c>
      <c r="AD208" s="30">
        <v>25245876</v>
      </c>
      <c r="AE208" s="30">
        <v>39587684</v>
      </c>
      <c r="AF208" s="30">
        <v>5807762</v>
      </c>
      <c r="AG208" s="30">
        <v>0</v>
      </c>
      <c r="AH208" s="30">
        <v>64943073</v>
      </c>
      <c r="AI208" s="30">
        <v>1458086</v>
      </c>
      <c r="AJ208" s="30">
        <v>66401159</v>
      </c>
      <c r="AK208" s="30">
        <v>4314651</v>
      </c>
      <c r="AL208" s="30">
        <v>24263807</v>
      </c>
      <c r="AM208" s="30">
        <v>16589859</v>
      </c>
      <c r="AN208" s="30">
        <v>5120047</v>
      </c>
      <c r="AO208" s="30">
        <v>3677879</v>
      </c>
      <c r="AP208" s="30">
        <v>3352747</v>
      </c>
      <c r="AQ208" s="30">
        <v>514570</v>
      </c>
      <c r="AR208" s="30">
        <v>456152</v>
      </c>
      <c r="AS208" s="30">
        <v>50105</v>
      </c>
      <c r="AT208" s="30">
        <v>1785</v>
      </c>
      <c r="AU208" s="30" t="s">
        <v>316</v>
      </c>
      <c r="AW208" s="48">
        <f t="shared" si="136"/>
        <v>12150673</v>
      </c>
      <c r="AX208" s="49">
        <f t="shared" si="137"/>
        <v>11690221</v>
      </c>
      <c r="AY208" s="50">
        <f t="shared" si="138"/>
        <v>0.96210481509954227</v>
      </c>
      <c r="AZ208" s="12"/>
      <c r="BA208" s="48">
        <f t="shared" si="139"/>
        <v>514570</v>
      </c>
      <c r="BB208" s="48">
        <f t="shared" si="140"/>
        <v>11690221</v>
      </c>
      <c r="BC208" s="51">
        <f t="shared" si="141"/>
        <v>22.718427036166119</v>
      </c>
      <c r="BD208" s="12"/>
      <c r="BE208" s="52">
        <f t="shared" si="142"/>
        <v>514570</v>
      </c>
      <c r="BF208" s="48">
        <f t="shared" si="133"/>
        <v>39587684</v>
      </c>
      <c r="BG208" s="48">
        <f t="shared" si="133"/>
        <v>5807762</v>
      </c>
      <c r="BH208" s="48">
        <f t="shared" si="133"/>
        <v>0</v>
      </c>
      <c r="BI208" s="48">
        <f t="shared" si="143"/>
        <v>45395446</v>
      </c>
      <c r="BJ208" s="51">
        <f t="shared" si="144"/>
        <v>88.220156635637522</v>
      </c>
      <c r="BK208" s="12"/>
      <c r="BL208" s="1">
        <f t="shared" si="145"/>
        <v>8797926</v>
      </c>
      <c r="BM208" s="53">
        <f t="shared" si="146"/>
        <v>12150673</v>
      </c>
      <c r="BN208" s="48">
        <f t="shared" si="134"/>
        <v>39587684</v>
      </c>
      <c r="BO208" s="48">
        <f t="shared" si="134"/>
        <v>5807762</v>
      </c>
      <c r="BP208" s="48">
        <f t="shared" si="134"/>
        <v>0</v>
      </c>
      <c r="BQ208" s="48">
        <f t="shared" si="147"/>
        <v>45395446</v>
      </c>
      <c r="BR208" s="12">
        <f t="shared" si="148"/>
        <v>12150673</v>
      </c>
      <c r="BS208" s="54">
        <f t="shared" si="149"/>
        <v>3.7360437565886269</v>
      </c>
      <c r="BT208" s="12"/>
      <c r="BU208" s="48">
        <f t="shared" si="150"/>
        <v>12150673</v>
      </c>
      <c r="BV208" s="48">
        <f t="shared" si="151"/>
        <v>37822701</v>
      </c>
      <c r="BW208" s="54">
        <f t="shared" si="152"/>
        <v>3.1128070848421316</v>
      </c>
      <c r="BX208" s="12"/>
      <c r="BY208" s="52">
        <f t="shared" si="153"/>
        <v>514570</v>
      </c>
      <c r="BZ208" s="48">
        <f t="shared" si="154"/>
        <v>37822701</v>
      </c>
      <c r="CA208" s="55">
        <f t="shared" si="155"/>
        <v>73.503509726567813</v>
      </c>
      <c r="CB208" s="12"/>
      <c r="CC208" s="48">
        <f t="shared" si="156"/>
        <v>514570</v>
      </c>
      <c r="CD208" s="48">
        <f t="shared" si="157"/>
        <v>208267587</v>
      </c>
      <c r="CE208" s="55">
        <f t="shared" si="158"/>
        <v>404.74102065802515</v>
      </c>
      <c r="CF208" s="12"/>
      <c r="CG208" s="48">
        <f t="shared" si="159"/>
        <v>12150673</v>
      </c>
      <c r="CH208" s="48">
        <f t="shared" si="160"/>
        <v>8797926</v>
      </c>
      <c r="CI208" s="48">
        <f t="shared" si="161"/>
        <v>208267587</v>
      </c>
      <c r="CJ208" s="55">
        <f t="shared" si="162"/>
        <v>17.140415761332726</v>
      </c>
      <c r="CK208" s="46"/>
      <c r="CL208" s="48">
        <f t="shared" si="135"/>
        <v>12150673</v>
      </c>
      <c r="CM208" s="48">
        <f t="shared" si="135"/>
        <v>8797926</v>
      </c>
      <c r="CN208" s="48">
        <f t="shared" si="163"/>
        <v>328181980</v>
      </c>
      <c r="CO208" s="55">
        <f t="shared" si="164"/>
        <v>27.009366477066745</v>
      </c>
    </row>
    <row r="209" spans="1:93" x14ac:dyDescent="0.2">
      <c r="A209" s="30" t="s">
        <v>82</v>
      </c>
      <c r="B209" s="30">
        <v>1042</v>
      </c>
      <c r="C209" s="30">
        <v>2008</v>
      </c>
      <c r="D209" s="30" t="s">
        <v>109</v>
      </c>
      <c r="E209" s="30">
        <v>582926</v>
      </c>
      <c r="F209" s="30" t="s">
        <v>317</v>
      </c>
      <c r="G209" s="30">
        <v>29957086</v>
      </c>
      <c r="H209" s="30">
        <v>399439458</v>
      </c>
      <c r="I209" s="30">
        <v>75755167</v>
      </c>
      <c r="J209" s="30">
        <v>356672769</v>
      </c>
      <c r="K209" s="30">
        <v>0</v>
      </c>
      <c r="L209" s="30">
        <v>0</v>
      </c>
      <c r="M209" s="30">
        <v>0</v>
      </c>
      <c r="N209" s="30">
        <v>0</v>
      </c>
      <c r="O209" s="30">
        <v>0</v>
      </c>
      <c r="P209" s="30">
        <v>0</v>
      </c>
      <c r="Q209" s="30">
        <v>1974013</v>
      </c>
      <c r="R209" s="30">
        <v>2218642</v>
      </c>
      <c r="S209" s="30">
        <v>275490</v>
      </c>
      <c r="T209" s="30">
        <v>276900386</v>
      </c>
      <c r="U209" s="30">
        <v>1014116</v>
      </c>
      <c r="V209" s="30">
        <v>401658100</v>
      </c>
      <c r="W209" s="30">
        <v>76030657</v>
      </c>
      <c r="X209" s="30">
        <v>477688757</v>
      </c>
      <c r="Y209" s="30">
        <v>109968438</v>
      </c>
      <c r="Z209" s="30">
        <v>3368933</v>
      </c>
      <c r="AA209" s="30">
        <v>113337371</v>
      </c>
      <c r="AB209" s="30">
        <v>104443827</v>
      </c>
      <c r="AC209" s="30">
        <v>3758805</v>
      </c>
      <c r="AD209" s="30">
        <v>26198281</v>
      </c>
      <c r="AE209" s="30">
        <v>29383896</v>
      </c>
      <c r="AF209" s="30">
        <v>466584</v>
      </c>
      <c r="AG209" s="30">
        <v>0</v>
      </c>
      <c r="AH209" s="30">
        <v>51758326</v>
      </c>
      <c r="AI209" s="30">
        <v>1528233</v>
      </c>
      <c r="AJ209" s="30">
        <v>53286559</v>
      </c>
      <c r="AK209" s="30">
        <v>3543669</v>
      </c>
      <c r="AL209" s="30">
        <v>11936626</v>
      </c>
      <c r="AM209" s="30">
        <v>17105223</v>
      </c>
      <c r="AN209" s="30">
        <v>5532673</v>
      </c>
      <c r="AO209" s="30">
        <v>3959135</v>
      </c>
      <c r="AP209" s="30">
        <v>3986374</v>
      </c>
      <c r="AQ209" s="30">
        <v>514882</v>
      </c>
      <c r="AR209" s="30">
        <v>456610</v>
      </c>
      <c r="AS209" s="30">
        <v>50013</v>
      </c>
      <c r="AT209" s="30">
        <v>1804</v>
      </c>
      <c r="AU209" s="30" t="s">
        <v>316</v>
      </c>
      <c r="AW209" s="48">
        <f t="shared" si="136"/>
        <v>13478182</v>
      </c>
      <c r="AX209" s="49">
        <f t="shared" si="137"/>
        <v>8893544</v>
      </c>
      <c r="AY209" s="50">
        <f t="shared" si="138"/>
        <v>0.65984744826861663</v>
      </c>
      <c r="AZ209" s="12"/>
      <c r="BA209" s="48">
        <f t="shared" si="139"/>
        <v>514882</v>
      </c>
      <c r="BB209" s="48">
        <f t="shared" si="140"/>
        <v>8893544</v>
      </c>
      <c r="BC209" s="51">
        <f t="shared" si="141"/>
        <v>17.272975167125672</v>
      </c>
      <c r="BD209" s="12"/>
      <c r="BE209" s="52">
        <f t="shared" si="142"/>
        <v>514882</v>
      </c>
      <c r="BF209" s="48">
        <f t="shared" si="133"/>
        <v>29383896</v>
      </c>
      <c r="BG209" s="48">
        <f t="shared" si="133"/>
        <v>466584</v>
      </c>
      <c r="BH209" s="48">
        <f t="shared" si="133"/>
        <v>0</v>
      </c>
      <c r="BI209" s="48">
        <f t="shared" si="143"/>
        <v>29850480</v>
      </c>
      <c r="BJ209" s="51">
        <f t="shared" si="144"/>
        <v>57.975380766855316</v>
      </c>
      <c r="BK209" s="12"/>
      <c r="BL209" s="1">
        <f t="shared" si="145"/>
        <v>9491808</v>
      </c>
      <c r="BM209" s="53">
        <f t="shared" si="146"/>
        <v>13478182</v>
      </c>
      <c r="BN209" s="48">
        <f t="shared" si="134"/>
        <v>29383896</v>
      </c>
      <c r="BO209" s="48">
        <f t="shared" si="134"/>
        <v>466584</v>
      </c>
      <c r="BP209" s="48">
        <f t="shared" si="134"/>
        <v>0</v>
      </c>
      <c r="BQ209" s="48">
        <f t="shared" si="147"/>
        <v>29850480</v>
      </c>
      <c r="BR209" s="12">
        <f t="shared" si="148"/>
        <v>13478182</v>
      </c>
      <c r="BS209" s="54">
        <f t="shared" si="149"/>
        <v>2.2147259919772564</v>
      </c>
      <c r="BT209" s="12"/>
      <c r="BU209" s="48">
        <f t="shared" si="150"/>
        <v>13478182</v>
      </c>
      <c r="BV209" s="48">
        <f t="shared" si="151"/>
        <v>37806264</v>
      </c>
      <c r="BW209" s="54">
        <f t="shared" si="152"/>
        <v>2.8049972911776972</v>
      </c>
      <c r="BX209" s="12"/>
      <c r="BY209" s="52">
        <f t="shared" si="153"/>
        <v>514882</v>
      </c>
      <c r="BZ209" s="48">
        <f t="shared" si="154"/>
        <v>37806264</v>
      </c>
      <c r="CA209" s="55">
        <f t="shared" si="155"/>
        <v>73.427045420115675</v>
      </c>
      <c r="CB209" s="12"/>
      <c r="CC209" s="48">
        <f t="shared" si="156"/>
        <v>514882</v>
      </c>
      <c r="CD209" s="48">
        <f t="shared" si="157"/>
        <v>210951201</v>
      </c>
      <c r="CE209" s="55">
        <f t="shared" si="158"/>
        <v>409.70785733430182</v>
      </c>
      <c r="CF209" s="12"/>
      <c r="CG209" s="48">
        <f t="shared" si="159"/>
        <v>13478182</v>
      </c>
      <c r="CH209" s="48">
        <f t="shared" si="160"/>
        <v>9491808</v>
      </c>
      <c r="CI209" s="48">
        <f t="shared" si="161"/>
        <v>210951201</v>
      </c>
      <c r="CJ209" s="55">
        <f t="shared" si="162"/>
        <v>15.651309724115611</v>
      </c>
      <c r="CK209" s="46"/>
      <c r="CL209" s="48">
        <f t="shared" si="135"/>
        <v>13478182</v>
      </c>
      <c r="CM209" s="48">
        <f t="shared" si="135"/>
        <v>9491808</v>
      </c>
      <c r="CN209" s="48">
        <f t="shared" si="163"/>
        <v>329993176</v>
      </c>
      <c r="CO209" s="55">
        <f t="shared" si="164"/>
        <v>24.483507938978715</v>
      </c>
    </row>
    <row r="210" spans="1:93" x14ac:dyDescent="0.2">
      <c r="A210" s="30" t="s">
        <v>82</v>
      </c>
      <c r="B210" s="30">
        <v>1042</v>
      </c>
      <c r="C210" s="30">
        <v>2007</v>
      </c>
      <c r="D210" s="30" t="s">
        <v>109</v>
      </c>
      <c r="E210" s="30">
        <v>582926</v>
      </c>
      <c r="F210" s="30" t="s">
        <v>317</v>
      </c>
      <c r="G210" s="30">
        <v>29176565</v>
      </c>
      <c r="H210" s="30">
        <v>363941852</v>
      </c>
      <c r="I210" s="30">
        <v>67219977</v>
      </c>
      <c r="J210" s="30">
        <v>324139620</v>
      </c>
      <c r="K210" s="30">
        <v>0</v>
      </c>
      <c r="L210" s="30">
        <v>0</v>
      </c>
      <c r="M210" s="30">
        <v>0</v>
      </c>
      <c r="N210" s="30">
        <v>0</v>
      </c>
      <c r="O210" s="30">
        <v>0</v>
      </c>
      <c r="P210" s="30">
        <v>0</v>
      </c>
      <c r="Q210" s="30">
        <v>2018493</v>
      </c>
      <c r="R210" s="30">
        <v>2168673</v>
      </c>
      <c r="S210" s="30">
        <v>687169</v>
      </c>
      <c r="T210" s="30">
        <v>227312203</v>
      </c>
      <c r="U210" s="30">
        <v>1029141</v>
      </c>
      <c r="V210" s="30">
        <v>366110525</v>
      </c>
      <c r="W210" s="30">
        <v>67907146</v>
      </c>
      <c r="X210" s="30">
        <v>434017671</v>
      </c>
      <c r="Y210" s="30">
        <v>87826991</v>
      </c>
      <c r="Z210" s="30">
        <v>3606618</v>
      </c>
      <c r="AA210" s="30">
        <v>91433609</v>
      </c>
      <c r="AB210" s="30">
        <v>80623419</v>
      </c>
      <c r="AC210" s="30">
        <v>3782579</v>
      </c>
      <c r="AD210" s="30">
        <v>25393986</v>
      </c>
      <c r="AE210" s="30">
        <v>30510817</v>
      </c>
      <c r="AF210" s="30">
        <v>637975</v>
      </c>
      <c r="AG210" s="30">
        <v>0</v>
      </c>
      <c r="AH210" s="30">
        <v>72585656</v>
      </c>
      <c r="AI210" s="30">
        <v>1172371</v>
      </c>
      <c r="AJ210" s="30">
        <v>73758027</v>
      </c>
      <c r="AK210" s="30">
        <v>6550886</v>
      </c>
      <c r="AL210" s="30">
        <v>18464446</v>
      </c>
      <c r="AM210" s="30">
        <v>18597719</v>
      </c>
      <c r="AN210" s="30">
        <v>5535219</v>
      </c>
      <c r="AO210" s="30">
        <v>3990137</v>
      </c>
      <c r="AP210" s="30">
        <v>4240900</v>
      </c>
      <c r="AQ210" s="30">
        <v>514405</v>
      </c>
      <c r="AR210" s="30">
        <v>456688</v>
      </c>
      <c r="AS210" s="30">
        <v>49534</v>
      </c>
      <c r="AT210" s="30">
        <v>1816</v>
      </c>
      <c r="AU210" s="30" t="s">
        <v>316</v>
      </c>
      <c r="AW210" s="48">
        <f t="shared" si="136"/>
        <v>13766256</v>
      </c>
      <c r="AX210" s="49">
        <f t="shared" si="137"/>
        <v>10810190</v>
      </c>
      <c r="AY210" s="50">
        <f t="shared" si="138"/>
        <v>0.78526725058723301</v>
      </c>
      <c r="AZ210" s="12"/>
      <c r="BA210" s="48">
        <f t="shared" si="139"/>
        <v>514405</v>
      </c>
      <c r="BB210" s="48">
        <f t="shared" si="140"/>
        <v>10810190</v>
      </c>
      <c r="BC210" s="51">
        <f t="shared" si="141"/>
        <v>21.014939590400559</v>
      </c>
      <c r="BD210" s="12"/>
      <c r="BE210" s="52">
        <f t="shared" si="142"/>
        <v>514405</v>
      </c>
      <c r="BF210" s="48">
        <f t="shared" si="133"/>
        <v>30510817</v>
      </c>
      <c r="BG210" s="48">
        <f t="shared" si="133"/>
        <v>637975</v>
      </c>
      <c r="BH210" s="48">
        <f t="shared" si="133"/>
        <v>0</v>
      </c>
      <c r="BI210" s="48">
        <f t="shared" si="143"/>
        <v>31148792</v>
      </c>
      <c r="BJ210" s="51">
        <f t="shared" si="144"/>
        <v>60.553050611871967</v>
      </c>
      <c r="BK210" s="12"/>
      <c r="BL210" s="1">
        <f t="shared" si="145"/>
        <v>9525356</v>
      </c>
      <c r="BM210" s="53">
        <f t="shared" si="146"/>
        <v>13766256</v>
      </c>
      <c r="BN210" s="48">
        <f t="shared" si="134"/>
        <v>30510817</v>
      </c>
      <c r="BO210" s="48">
        <f t="shared" si="134"/>
        <v>637975</v>
      </c>
      <c r="BP210" s="48">
        <f t="shared" si="134"/>
        <v>0</v>
      </c>
      <c r="BQ210" s="48">
        <f t="shared" si="147"/>
        <v>31148792</v>
      </c>
      <c r="BR210" s="12">
        <f t="shared" si="148"/>
        <v>13766256</v>
      </c>
      <c r="BS210" s="54">
        <f t="shared" si="149"/>
        <v>2.2626916134641113</v>
      </c>
      <c r="BT210" s="12"/>
      <c r="BU210" s="48">
        <f t="shared" si="150"/>
        <v>13766256</v>
      </c>
      <c r="BV210" s="48">
        <f t="shared" si="151"/>
        <v>48742695</v>
      </c>
      <c r="BW210" s="54">
        <f t="shared" si="152"/>
        <v>3.540737220054603</v>
      </c>
      <c r="BX210" s="12"/>
      <c r="BY210" s="52">
        <f t="shared" si="153"/>
        <v>514405</v>
      </c>
      <c r="BZ210" s="48">
        <f t="shared" si="154"/>
        <v>48742695</v>
      </c>
      <c r="CA210" s="55">
        <f t="shared" si="155"/>
        <v>94.755484491791492</v>
      </c>
      <c r="CB210" s="12"/>
      <c r="CC210" s="48">
        <f t="shared" si="156"/>
        <v>514405</v>
      </c>
      <c r="CD210" s="48">
        <f t="shared" si="157"/>
        <v>200501661</v>
      </c>
      <c r="CE210" s="55">
        <f t="shared" si="158"/>
        <v>389.77393493453604</v>
      </c>
      <c r="CF210" s="12"/>
      <c r="CG210" s="48">
        <f t="shared" si="159"/>
        <v>13766256</v>
      </c>
      <c r="CH210" s="48">
        <f t="shared" si="160"/>
        <v>9525356</v>
      </c>
      <c r="CI210" s="48">
        <f t="shared" si="161"/>
        <v>200501661</v>
      </c>
      <c r="CJ210" s="55">
        <f t="shared" si="162"/>
        <v>14.564719775660135</v>
      </c>
      <c r="CK210" s="46"/>
      <c r="CL210" s="48">
        <f t="shared" si="135"/>
        <v>13766256</v>
      </c>
      <c r="CM210" s="48">
        <f t="shared" si="135"/>
        <v>9525356</v>
      </c>
      <c r="CN210" s="48">
        <f t="shared" si="163"/>
        <v>308361219</v>
      </c>
      <c r="CO210" s="55">
        <f t="shared" si="164"/>
        <v>22.399788221285437</v>
      </c>
    </row>
    <row r="211" spans="1:93" x14ac:dyDescent="0.2">
      <c r="A211" s="30" t="s">
        <v>82</v>
      </c>
      <c r="B211" s="30">
        <v>1042</v>
      </c>
      <c r="C211" s="30">
        <v>2006</v>
      </c>
      <c r="D211" s="30" t="s">
        <v>109</v>
      </c>
      <c r="E211" s="30">
        <v>582926</v>
      </c>
      <c r="F211" s="30" t="s">
        <v>317</v>
      </c>
      <c r="G211" s="30">
        <v>28102864</v>
      </c>
      <c r="H211" s="30">
        <v>375618467</v>
      </c>
      <c r="I211" s="30">
        <v>43932134</v>
      </c>
      <c r="J211" s="30">
        <v>340108578</v>
      </c>
      <c r="K211" s="30">
        <v>0</v>
      </c>
      <c r="L211" s="30">
        <v>0</v>
      </c>
      <c r="M211" s="30">
        <v>0</v>
      </c>
      <c r="N211" s="30">
        <v>0</v>
      </c>
      <c r="O211" s="30">
        <v>0</v>
      </c>
      <c r="P211" s="30">
        <v>0</v>
      </c>
      <c r="Q211" s="30">
        <v>1357812</v>
      </c>
      <c r="R211" s="30">
        <v>1481419</v>
      </c>
      <c r="S211" s="30">
        <v>256865</v>
      </c>
      <c r="T211" s="30">
        <v>134522389</v>
      </c>
      <c r="U211" s="30">
        <v>1066836</v>
      </c>
      <c r="V211" s="30">
        <v>377099886</v>
      </c>
      <c r="W211" s="30">
        <v>44188999</v>
      </c>
      <c r="X211" s="30">
        <v>421288885</v>
      </c>
      <c r="Y211" s="30">
        <v>50119887</v>
      </c>
      <c r="Z211" s="30">
        <v>2715422</v>
      </c>
      <c r="AA211" s="30">
        <v>52835309</v>
      </c>
      <c r="AB211" s="30">
        <v>44578602</v>
      </c>
      <c r="AC211" s="30">
        <v>3360815</v>
      </c>
      <c r="AD211" s="30">
        <v>24742049</v>
      </c>
      <c r="AE211" s="30">
        <v>30353134</v>
      </c>
      <c r="AF211" s="30">
        <v>885380</v>
      </c>
      <c r="AG211" s="30">
        <v>0</v>
      </c>
      <c r="AH211" s="30">
        <v>69824631</v>
      </c>
      <c r="AI211" s="30">
        <v>988770</v>
      </c>
      <c r="AJ211" s="30">
        <v>70813401</v>
      </c>
      <c r="AK211" s="30">
        <v>6824357</v>
      </c>
      <c r="AL211" s="30">
        <v>19020835</v>
      </c>
      <c r="AM211" s="30">
        <v>18417684</v>
      </c>
      <c r="AN211" s="30">
        <v>5217605</v>
      </c>
      <c r="AO211" s="30">
        <v>3834728</v>
      </c>
      <c r="AP211" s="30">
        <v>4286654</v>
      </c>
      <c r="AQ211" s="30">
        <v>513925</v>
      </c>
      <c r="AR211" s="30">
        <v>456674</v>
      </c>
      <c r="AS211" s="30">
        <v>49107</v>
      </c>
      <c r="AT211" s="30">
        <v>1836</v>
      </c>
      <c r="AU211" s="30" t="s">
        <v>316</v>
      </c>
      <c r="AW211" s="48">
        <f t="shared" si="136"/>
        <v>13338987</v>
      </c>
      <c r="AX211" s="49">
        <f t="shared" si="137"/>
        <v>8256707</v>
      </c>
      <c r="AY211" s="50">
        <f t="shared" si="138"/>
        <v>0.6189905575288438</v>
      </c>
      <c r="AZ211" s="12"/>
      <c r="BA211" s="48">
        <f t="shared" si="139"/>
        <v>513925</v>
      </c>
      <c r="BB211" s="48">
        <f t="shared" si="140"/>
        <v>8256707</v>
      </c>
      <c r="BC211" s="51">
        <f t="shared" si="141"/>
        <v>16.065976552998979</v>
      </c>
      <c r="BD211" s="12"/>
      <c r="BE211" s="52">
        <f t="shared" si="142"/>
        <v>513925</v>
      </c>
      <c r="BF211" s="48">
        <f t="shared" si="133"/>
        <v>30353134</v>
      </c>
      <c r="BG211" s="48">
        <f t="shared" si="133"/>
        <v>885380</v>
      </c>
      <c r="BH211" s="48">
        <f t="shared" si="133"/>
        <v>0</v>
      </c>
      <c r="BI211" s="48">
        <f t="shared" si="143"/>
        <v>31238514</v>
      </c>
      <c r="BJ211" s="51">
        <f t="shared" si="144"/>
        <v>60.78418835433186</v>
      </c>
      <c r="BK211" s="12"/>
      <c r="BL211" s="1">
        <f t="shared" si="145"/>
        <v>9052333</v>
      </c>
      <c r="BM211" s="53">
        <f t="shared" si="146"/>
        <v>13338987</v>
      </c>
      <c r="BN211" s="48">
        <f t="shared" si="134"/>
        <v>30353134</v>
      </c>
      <c r="BO211" s="48">
        <f t="shared" si="134"/>
        <v>885380</v>
      </c>
      <c r="BP211" s="48">
        <f t="shared" si="134"/>
        <v>0</v>
      </c>
      <c r="BQ211" s="48">
        <f t="shared" si="147"/>
        <v>31238514</v>
      </c>
      <c r="BR211" s="12">
        <f t="shared" si="148"/>
        <v>13338987</v>
      </c>
      <c r="BS211" s="54">
        <f t="shared" si="149"/>
        <v>2.3418955277488465</v>
      </c>
      <c r="BT211" s="12"/>
      <c r="BU211" s="48">
        <f t="shared" si="150"/>
        <v>13338987</v>
      </c>
      <c r="BV211" s="48">
        <f t="shared" si="151"/>
        <v>44968209</v>
      </c>
      <c r="BW211" s="54">
        <f t="shared" si="152"/>
        <v>3.3711862077682513</v>
      </c>
      <c r="BX211" s="12"/>
      <c r="BY211" s="52">
        <f t="shared" si="153"/>
        <v>513925</v>
      </c>
      <c r="BZ211" s="48">
        <f t="shared" si="154"/>
        <v>44968209</v>
      </c>
      <c r="CA211" s="55">
        <f t="shared" si="155"/>
        <v>87.499555382594735</v>
      </c>
      <c r="CB211" s="12"/>
      <c r="CC211" s="48">
        <f t="shared" si="156"/>
        <v>513925</v>
      </c>
      <c r="CD211" s="48">
        <f t="shared" si="157"/>
        <v>157144896</v>
      </c>
      <c r="CE211" s="55">
        <f t="shared" si="158"/>
        <v>305.77398647662596</v>
      </c>
      <c r="CF211" s="12"/>
      <c r="CG211" s="48">
        <f t="shared" si="159"/>
        <v>13338987</v>
      </c>
      <c r="CH211" s="48">
        <f t="shared" si="160"/>
        <v>9052333</v>
      </c>
      <c r="CI211" s="48">
        <f t="shared" si="161"/>
        <v>157144896</v>
      </c>
      <c r="CJ211" s="55">
        <f t="shared" si="162"/>
        <v>11.780871815828293</v>
      </c>
      <c r="CK211" s="46"/>
      <c r="CL211" s="48">
        <f t="shared" si="135"/>
        <v>13338987</v>
      </c>
      <c r="CM211" s="48">
        <f t="shared" si="135"/>
        <v>9052333</v>
      </c>
      <c r="CN211" s="48">
        <f t="shared" si="163"/>
        <v>236967391</v>
      </c>
      <c r="CO211" s="55">
        <f t="shared" si="164"/>
        <v>17.765021511753478</v>
      </c>
    </row>
    <row r="212" spans="1:93" x14ac:dyDescent="0.2">
      <c r="A212" s="30" t="s">
        <v>82</v>
      </c>
      <c r="B212" s="30">
        <v>1042</v>
      </c>
      <c r="C212" s="30">
        <v>2005</v>
      </c>
      <c r="D212" s="30" t="s">
        <v>109</v>
      </c>
      <c r="E212" s="30">
        <v>582926</v>
      </c>
      <c r="F212" s="30" t="s">
        <v>317</v>
      </c>
      <c r="G212" s="30">
        <v>25035190</v>
      </c>
      <c r="H212" s="30">
        <v>379145613</v>
      </c>
      <c r="I212" s="30">
        <v>41616169</v>
      </c>
      <c r="J212" s="30">
        <v>309714220</v>
      </c>
      <c r="K212" s="30">
        <v>0</v>
      </c>
      <c r="L212" s="30">
        <v>0</v>
      </c>
      <c r="M212" s="30">
        <v>0</v>
      </c>
      <c r="N212" s="30">
        <v>0</v>
      </c>
      <c r="O212" s="30">
        <v>0</v>
      </c>
      <c r="P212" s="30">
        <v>0</v>
      </c>
      <c r="Q212" s="30">
        <v>915258</v>
      </c>
      <c r="R212" s="30">
        <v>1046591</v>
      </c>
      <c r="S212" s="30">
        <v>232043</v>
      </c>
      <c r="T212" s="30">
        <v>110080143</v>
      </c>
      <c r="U212" s="30">
        <v>850445</v>
      </c>
      <c r="V212" s="30">
        <v>380192204</v>
      </c>
      <c r="W212" s="30">
        <v>41848212</v>
      </c>
      <c r="X212" s="30">
        <v>422040416</v>
      </c>
      <c r="Y212" s="30">
        <v>43376908</v>
      </c>
      <c r="Z212" s="30">
        <v>2433538</v>
      </c>
      <c r="AA212" s="30">
        <v>45810446</v>
      </c>
      <c r="AB212" s="30">
        <v>42108313</v>
      </c>
      <c r="AC212" s="30">
        <v>2981974</v>
      </c>
      <c r="AD212" s="30">
        <v>22053216</v>
      </c>
      <c r="AE212" s="30">
        <v>22157714</v>
      </c>
      <c r="AF212" s="30">
        <v>828971</v>
      </c>
      <c r="AG212" s="30">
        <v>0</v>
      </c>
      <c r="AH212" s="30">
        <v>62979284</v>
      </c>
      <c r="AI212" s="30">
        <v>1113023</v>
      </c>
      <c r="AJ212" s="30">
        <v>64092307</v>
      </c>
      <c r="AK212" s="30">
        <v>7589604</v>
      </c>
      <c r="AL212" s="30">
        <v>15099058</v>
      </c>
      <c r="AM212" s="30">
        <v>17906310</v>
      </c>
      <c r="AN212" s="30">
        <v>5519913</v>
      </c>
      <c r="AO212" s="30">
        <v>3900545</v>
      </c>
      <c r="AP212" s="30">
        <v>4332068</v>
      </c>
      <c r="AQ212" s="30">
        <v>511595</v>
      </c>
      <c r="AR212" s="30">
        <v>454928</v>
      </c>
      <c r="AS212" s="30">
        <v>48528</v>
      </c>
      <c r="AT212" s="30">
        <v>1845</v>
      </c>
      <c r="AU212" s="30" t="s">
        <v>316</v>
      </c>
      <c r="AW212" s="48">
        <f t="shared" si="136"/>
        <v>13752526</v>
      </c>
      <c r="AX212" s="49">
        <f t="shared" si="137"/>
        <v>3702133</v>
      </c>
      <c r="AY212" s="50">
        <f t="shared" si="138"/>
        <v>0.26919658250418871</v>
      </c>
      <c r="AZ212" s="12"/>
      <c r="BA212" s="48">
        <f t="shared" si="139"/>
        <v>511595</v>
      </c>
      <c r="BB212" s="48">
        <f t="shared" si="140"/>
        <v>3702133</v>
      </c>
      <c r="BC212" s="51">
        <f t="shared" si="141"/>
        <v>7.2364526627508088</v>
      </c>
      <c r="BD212" s="12"/>
      <c r="BE212" s="52">
        <f t="shared" si="142"/>
        <v>511595</v>
      </c>
      <c r="BF212" s="48">
        <f t="shared" si="133"/>
        <v>22157714</v>
      </c>
      <c r="BG212" s="48">
        <f t="shared" si="133"/>
        <v>828971</v>
      </c>
      <c r="BH212" s="48">
        <f t="shared" si="133"/>
        <v>0</v>
      </c>
      <c r="BI212" s="48">
        <f t="shared" si="143"/>
        <v>22986685</v>
      </c>
      <c r="BJ212" s="51">
        <f t="shared" si="144"/>
        <v>44.931410588453758</v>
      </c>
      <c r="BK212" s="12"/>
      <c r="BL212" s="1">
        <f t="shared" si="145"/>
        <v>9420458</v>
      </c>
      <c r="BM212" s="53">
        <f t="shared" si="146"/>
        <v>13752526</v>
      </c>
      <c r="BN212" s="48">
        <f t="shared" si="134"/>
        <v>22157714</v>
      </c>
      <c r="BO212" s="48">
        <f t="shared" si="134"/>
        <v>828971</v>
      </c>
      <c r="BP212" s="48">
        <f t="shared" si="134"/>
        <v>0</v>
      </c>
      <c r="BQ212" s="48">
        <f t="shared" si="147"/>
        <v>22986685</v>
      </c>
      <c r="BR212" s="12">
        <f t="shared" si="148"/>
        <v>13752526</v>
      </c>
      <c r="BS212" s="54">
        <f t="shared" si="149"/>
        <v>1.6714518481913796</v>
      </c>
      <c r="BT212" s="12"/>
      <c r="BU212" s="48">
        <f t="shared" si="150"/>
        <v>13752526</v>
      </c>
      <c r="BV212" s="48">
        <f t="shared" si="151"/>
        <v>41403645</v>
      </c>
      <c r="BW212" s="54">
        <f t="shared" si="152"/>
        <v>3.0106211033522134</v>
      </c>
      <c r="BX212" s="12"/>
      <c r="BY212" s="52">
        <f t="shared" si="153"/>
        <v>511595</v>
      </c>
      <c r="BZ212" s="48">
        <f t="shared" si="154"/>
        <v>41403645</v>
      </c>
      <c r="CA212" s="55">
        <f t="shared" si="155"/>
        <v>80.930511439713058</v>
      </c>
      <c r="CB212" s="12"/>
      <c r="CC212" s="48">
        <f t="shared" si="156"/>
        <v>511595</v>
      </c>
      <c r="CD212" s="48">
        <f t="shared" si="157"/>
        <v>135235966</v>
      </c>
      <c r="CE212" s="55">
        <f t="shared" si="158"/>
        <v>264.34184462318825</v>
      </c>
      <c r="CF212" s="12"/>
      <c r="CG212" s="48">
        <f t="shared" si="159"/>
        <v>13752526</v>
      </c>
      <c r="CH212" s="48">
        <f t="shared" si="160"/>
        <v>9420458</v>
      </c>
      <c r="CI212" s="48">
        <f t="shared" si="161"/>
        <v>135235966</v>
      </c>
      <c r="CJ212" s="55">
        <f t="shared" si="162"/>
        <v>9.8335364717725309</v>
      </c>
      <c r="CK212" s="46"/>
      <c r="CL212" s="48">
        <f t="shared" si="135"/>
        <v>13752526</v>
      </c>
      <c r="CM212" s="48">
        <f t="shared" si="135"/>
        <v>9420458</v>
      </c>
      <c r="CN212" s="48">
        <f t="shared" si="163"/>
        <v>246646904</v>
      </c>
      <c r="CO212" s="55">
        <f t="shared" si="164"/>
        <v>17.934661894113127</v>
      </c>
    </row>
    <row r="213" spans="1:93" x14ac:dyDescent="0.2">
      <c r="A213" s="30" t="s">
        <v>83</v>
      </c>
      <c r="B213" s="30">
        <v>1043</v>
      </c>
      <c r="C213" s="30">
        <v>2014</v>
      </c>
      <c r="D213" s="30" t="s">
        <v>64</v>
      </c>
      <c r="E213" s="30">
        <v>386092</v>
      </c>
      <c r="F213" s="30" t="s">
        <v>317</v>
      </c>
      <c r="G213" s="30">
        <v>72681307</v>
      </c>
      <c r="H213" s="30">
        <v>0</v>
      </c>
      <c r="I213" s="30">
        <v>0</v>
      </c>
      <c r="J213" s="30">
        <v>0</v>
      </c>
      <c r="K213" s="30">
        <v>0</v>
      </c>
      <c r="L213" s="30">
        <v>0</v>
      </c>
      <c r="M213" s="30">
        <v>0</v>
      </c>
      <c r="N213" s="30">
        <v>0</v>
      </c>
      <c r="O213" s="30">
        <v>0</v>
      </c>
      <c r="P213" s="30">
        <v>0</v>
      </c>
      <c r="Q213" s="30">
        <v>0</v>
      </c>
      <c r="R213" s="30">
        <v>0</v>
      </c>
      <c r="S213" s="30">
        <v>0</v>
      </c>
      <c r="T213" s="30">
        <v>547400532</v>
      </c>
      <c r="U213" s="30">
        <v>8708446</v>
      </c>
      <c r="V213" s="30">
        <v>0</v>
      </c>
      <c r="W213" s="30">
        <v>0</v>
      </c>
      <c r="X213" s="30">
        <v>0</v>
      </c>
      <c r="Y213" s="30">
        <v>5462111</v>
      </c>
      <c r="Z213" s="30">
        <v>8049817</v>
      </c>
      <c r="AA213" s="30">
        <v>13511928</v>
      </c>
      <c r="AB213" s="30">
        <v>0</v>
      </c>
      <c r="AC213" s="30">
        <v>32749067</v>
      </c>
      <c r="AD213" s="30">
        <v>39932240</v>
      </c>
      <c r="AE213" s="30">
        <v>57688377</v>
      </c>
      <c r="AF213" s="30">
        <v>4687640</v>
      </c>
      <c r="AG213" s="30">
        <v>390418</v>
      </c>
      <c r="AH213" s="30">
        <v>59303191</v>
      </c>
      <c r="AI213" s="30">
        <v>5346425</v>
      </c>
      <c r="AJ213" s="30">
        <v>64649616</v>
      </c>
      <c r="AK213" s="30">
        <v>2344704</v>
      </c>
      <c r="AL213" s="30">
        <v>8941083</v>
      </c>
      <c r="AM213" s="30">
        <v>12782957</v>
      </c>
      <c r="AN213" s="30">
        <v>5187745</v>
      </c>
      <c r="AO213" s="30">
        <v>5122050</v>
      </c>
      <c r="AP213" s="30">
        <v>2055695</v>
      </c>
      <c r="AQ213" s="30">
        <v>507922</v>
      </c>
      <c r="AR213" s="30">
        <v>446918</v>
      </c>
      <c r="AS213" s="30">
        <v>59896</v>
      </c>
      <c r="AT213" s="30">
        <v>465</v>
      </c>
      <c r="AU213" s="30" t="s">
        <v>326</v>
      </c>
      <c r="AW213" s="48">
        <f t="shared" si="136"/>
        <v>12365490</v>
      </c>
      <c r="AX213" s="49">
        <f t="shared" si="137"/>
        <v>13511928</v>
      </c>
      <c r="AY213" s="50">
        <f t="shared" si="138"/>
        <v>1.0927127028528592</v>
      </c>
      <c r="AZ213" s="12"/>
      <c r="BA213" s="48">
        <f t="shared" si="139"/>
        <v>507922</v>
      </c>
      <c r="BB213" s="48">
        <f t="shared" si="140"/>
        <v>13511928</v>
      </c>
      <c r="BC213" s="51">
        <f t="shared" si="141"/>
        <v>26.602368080138287</v>
      </c>
      <c r="BD213" s="12"/>
      <c r="BE213" s="52">
        <f t="shared" si="142"/>
        <v>507922</v>
      </c>
      <c r="BF213" s="48">
        <f t="shared" si="133"/>
        <v>57688377</v>
      </c>
      <c r="BG213" s="48">
        <f t="shared" si="133"/>
        <v>4687640</v>
      </c>
      <c r="BH213" s="48">
        <f t="shared" si="133"/>
        <v>390418</v>
      </c>
      <c r="BI213" s="48">
        <f t="shared" si="143"/>
        <v>62766435</v>
      </c>
      <c r="BJ213" s="51">
        <f t="shared" si="144"/>
        <v>123.57494851571698</v>
      </c>
      <c r="BK213" s="12"/>
      <c r="BL213" s="1">
        <f t="shared" si="145"/>
        <v>10309795</v>
      </c>
      <c r="BM213" s="53">
        <f t="shared" si="146"/>
        <v>12365490</v>
      </c>
      <c r="BN213" s="48">
        <f t="shared" si="134"/>
        <v>57688377</v>
      </c>
      <c r="BO213" s="48">
        <f t="shared" si="134"/>
        <v>4687640</v>
      </c>
      <c r="BP213" s="48">
        <f t="shared" si="134"/>
        <v>390418</v>
      </c>
      <c r="BQ213" s="48">
        <f t="shared" si="147"/>
        <v>62766435</v>
      </c>
      <c r="BR213" s="12">
        <f t="shared" si="148"/>
        <v>12365490</v>
      </c>
      <c r="BS213" s="54">
        <f t="shared" si="149"/>
        <v>5.0759359313702896</v>
      </c>
      <c r="BT213" s="12"/>
      <c r="BU213" s="48">
        <f t="shared" si="150"/>
        <v>12365490</v>
      </c>
      <c r="BV213" s="48">
        <f t="shared" si="151"/>
        <v>53363829</v>
      </c>
      <c r="BW213" s="54">
        <f t="shared" si="152"/>
        <v>4.3155450370345214</v>
      </c>
      <c r="BX213" s="12"/>
      <c r="BY213" s="52">
        <f t="shared" si="153"/>
        <v>507922</v>
      </c>
      <c r="BZ213" s="48">
        <f t="shared" si="154"/>
        <v>53363829</v>
      </c>
      <c r="CA213" s="55">
        <f t="shared" si="155"/>
        <v>105.06303920680735</v>
      </c>
      <c r="CB213" s="12"/>
      <c r="CC213" s="48">
        <f t="shared" si="156"/>
        <v>507922</v>
      </c>
      <c r="CD213" s="48">
        <f t="shared" si="157"/>
        <v>202323499</v>
      </c>
      <c r="CE213" s="55">
        <f t="shared" si="158"/>
        <v>398.33576612156986</v>
      </c>
      <c r="CF213" s="12"/>
      <c r="CG213" s="48">
        <f t="shared" si="159"/>
        <v>12365490</v>
      </c>
      <c r="CH213" s="48">
        <f t="shared" si="160"/>
        <v>10309795</v>
      </c>
      <c r="CI213" s="48">
        <f t="shared" si="161"/>
        <v>202323499</v>
      </c>
      <c r="CJ213" s="55">
        <f t="shared" si="162"/>
        <v>16.361947565361341</v>
      </c>
      <c r="CK213" s="46"/>
      <c r="CL213" s="48">
        <f t="shared" si="135"/>
        <v>12365490</v>
      </c>
      <c r="CM213" s="48">
        <f t="shared" si="135"/>
        <v>10309795</v>
      </c>
      <c r="CN213" s="48">
        <f t="shared" si="163"/>
        <v>202323499</v>
      </c>
      <c r="CO213" s="55">
        <f t="shared" si="164"/>
        <v>16.361947565361341</v>
      </c>
    </row>
    <row r="214" spans="1:93" x14ac:dyDescent="0.2">
      <c r="A214" s="30" t="s">
        <v>83</v>
      </c>
      <c r="B214" s="30">
        <v>1043</v>
      </c>
      <c r="C214" s="30">
        <v>2013</v>
      </c>
      <c r="D214" s="30" t="s">
        <v>64</v>
      </c>
      <c r="E214" s="30">
        <v>386092</v>
      </c>
      <c r="F214" s="30" t="s">
        <v>317</v>
      </c>
      <c r="G214" s="30">
        <v>56785317</v>
      </c>
      <c r="H214" s="30">
        <v>0</v>
      </c>
      <c r="I214" s="30">
        <v>0</v>
      </c>
      <c r="J214" s="30">
        <v>0</v>
      </c>
      <c r="K214" s="30">
        <v>0</v>
      </c>
      <c r="L214" s="30">
        <v>0</v>
      </c>
      <c r="M214" s="30">
        <v>0</v>
      </c>
      <c r="N214" s="30">
        <v>0</v>
      </c>
      <c r="O214" s="30">
        <v>0</v>
      </c>
      <c r="P214" s="30">
        <v>0</v>
      </c>
      <c r="Q214" s="30">
        <v>0</v>
      </c>
      <c r="R214" s="30">
        <v>0</v>
      </c>
      <c r="S214" s="30">
        <v>0</v>
      </c>
      <c r="T214" s="30">
        <v>566581645</v>
      </c>
      <c r="U214" s="30">
        <v>7750846</v>
      </c>
      <c r="V214" s="30">
        <v>0</v>
      </c>
      <c r="W214" s="30">
        <v>0</v>
      </c>
      <c r="X214" s="30">
        <v>0</v>
      </c>
      <c r="Y214" s="30">
        <v>5633448</v>
      </c>
      <c r="Z214" s="30">
        <v>6691273</v>
      </c>
      <c r="AA214" s="30">
        <v>12324721</v>
      </c>
      <c r="AB214" s="30">
        <v>0</v>
      </c>
      <c r="AC214" s="30">
        <v>27697837</v>
      </c>
      <c r="AD214" s="30">
        <v>29087480</v>
      </c>
      <c r="AE214" s="30">
        <v>53329230</v>
      </c>
      <c r="AF214" s="30">
        <v>3159149</v>
      </c>
      <c r="AG214" s="30">
        <v>428226</v>
      </c>
      <c r="AH214" s="30">
        <v>65893381</v>
      </c>
      <c r="AI214" s="30">
        <v>3567353</v>
      </c>
      <c r="AJ214" s="30">
        <v>69460734</v>
      </c>
      <c r="AK214" s="30">
        <v>2034738</v>
      </c>
      <c r="AL214" s="30">
        <v>13137153</v>
      </c>
      <c r="AM214" s="30">
        <v>12817180</v>
      </c>
      <c r="AN214" s="30">
        <v>5121720</v>
      </c>
      <c r="AO214" s="30">
        <v>5103251</v>
      </c>
      <c r="AP214" s="30">
        <v>2192137</v>
      </c>
      <c r="AQ214" s="30">
        <v>504496</v>
      </c>
      <c r="AR214" s="30">
        <v>443844</v>
      </c>
      <c r="AS214" s="30">
        <v>59539</v>
      </c>
      <c r="AT214" s="30">
        <v>469</v>
      </c>
      <c r="AU214" s="30" t="s">
        <v>326</v>
      </c>
      <c r="AW214" s="48">
        <f t="shared" si="136"/>
        <v>12417108</v>
      </c>
      <c r="AX214" s="49">
        <f t="shared" si="137"/>
        <v>12324721</v>
      </c>
      <c r="AY214" s="50">
        <f t="shared" si="138"/>
        <v>0.99255970069681276</v>
      </c>
      <c r="AZ214" s="12"/>
      <c r="BA214" s="48">
        <f t="shared" si="139"/>
        <v>504496</v>
      </c>
      <c r="BB214" s="48">
        <f t="shared" si="140"/>
        <v>12324721</v>
      </c>
      <c r="BC214" s="51">
        <f t="shared" si="141"/>
        <v>24.42976951254321</v>
      </c>
      <c r="BD214" s="12"/>
      <c r="BE214" s="52">
        <f t="shared" si="142"/>
        <v>504496</v>
      </c>
      <c r="BF214" s="48">
        <f t="shared" si="133"/>
        <v>53329230</v>
      </c>
      <c r="BG214" s="48">
        <f t="shared" si="133"/>
        <v>3159149</v>
      </c>
      <c r="BH214" s="48">
        <f t="shared" si="133"/>
        <v>428226</v>
      </c>
      <c r="BI214" s="48">
        <f t="shared" si="143"/>
        <v>56916605</v>
      </c>
      <c r="BJ214" s="51">
        <f t="shared" si="144"/>
        <v>112.81874385525356</v>
      </c>
      <c r="BK214" s="12"/>
      <c r="BL214" s="1">
        <f t="shared" si="145"/>
        <v>10224971</v>
      </c>
      <c r="BM214" s="53">
        <f t="shared" si="146"/>
        <v>12417108</v>
      </c>
      <c r="BN214" s="48">
        <f t="shared" si="134"/>
        <v>53329230</v>
      </c>
      <c r="BO214" s="48">
        <f t="shared" si="134"/>
        <v>3159149</v>
      </c>
      <c r="BP214" s="48">
        <f t="shared" si="134"/>
        <v>428226</v>
      </c>
      <c r="BQ214" s="48">
        <f t="shared" si="147"/>
        <v>56916605</v>
      </c>
      <c r="BR214" s="12">
        <f t="shared" si="148"/>
        <v>12417108</v>
      </c>
      <c r="BS214" s="54">
        <f t="shared" si="149"/>
        <v>4.5837247288176926</v>
      </c>
      <c r="BT214" s="12"/>
      <c r="BU214" s="48">
        <f t="shared" si="150"/>
        <v>12417108</v>
      </c>
      <c r="BV214" s="48">
        <f t="shared" si="151"/>
        <v>54288843</v>
      </c>
      <c r="BW214" s="54">
        <f t="shared" si="152"/>
        <v>4.3721004117867057</v>
      </c>
      <c r="BX214" s="12"/>
      <c r="BY214" s="52">
        <f t="shared" si="153"/>
        <v>504496</v>
      </c>
      <c r="BZ214" s="48">
        <f t="shared" si="154"/>
        <v>54288843</v>
      </c>
      <c r="CA214" s="55">
        <f t="shared" si="155"/>
        <v>107.61005637309314</v>
      </c>
      <c r="CB214" s="12"/>
      <c r="CC214" s="48">
        <f t="shared" si="156"/>
        <v>504496</v>
      </c>
      <c r="CD214" s="48">
        <f t="shared" si="157"/>
        <v>180315486</v>
      </c>
      <c r="CE214" s="55">
        <f t="shared" si="158"/>
        <v>357.4170776378802</v>
      </c>
      <c r="CF214" s="12"/>
      <c r="CG214" s="48">
        <f t="shared" si="159"/>
        <v>12417108</v>
      </c>
      <c r="CH214" s="48">
        <f t="shared" si="160"/>
        <v>10224971</v>
      </c>
      <c r="CI214" s="48">
        <f t="shared" si="161"/>
        <v>180315486</v>
      </c>
      <c r="CJ214" s="55">
        <f t="shared" si="162"/>
        <v>14.521536415725787</v>
      </c>
      <c r="CK214" s="46"/>
      <c r="CL214" s="48">
        <f t="shared" si="135"/>
        <v>12417108</v>
      </c>
      <c r="CM214" s="48">
        <f t="shared" si="135"/>
        <v>10224971</v>
      </c>
      <c r="CN214" s="48">
        <f t="shared" si="163"/>
        <v>180315486</v>
      </c>
      <c r="CO214" s="55">
        <f t="shared" si="164"/>
        <v>14.521536415725787</v>
      </c>
    </row>
    <row r="215" spans="1:93" x14ac:dyDescent="0.2">
      <c r="A215" s="30" t="s">
        <v>83</v>
      </c>
      <c r="B215" s="30">
        <v>1043</v>
      </c>
      <c r="C215" s="30">
        <v>2012</v>
      </c>
      <c r="D215" s="30" t="s">
        <v>64</v>
      </c>
      <c r="E215" s="30">
        <v>386092</v>
      </c>
      <c r="F215" s="30" t="s">
        <v>317</v>
      </c>
      <c r="G215" s="30">
        <v>65099480</v>
      </c>
      <c r="H215" s="30">
        <v>0</v>
      </c>
      <c r="I215" s="30">
        <v>0</v>
      </c>
      <c r="J215" s="30">
        <v>0</v>
      </c>
      <c r="K215" s="30">
        <v>0</v>
      </c>
      <c r="L215" s="30">
        <v>0</v>
      </c>
      <c r="M215" s="30">
        <v>0</v>
      </c>
      <c r="N215" s="30">
        <v>0</v>
      </c>
      <c r="O215" s="30">
        <v>0</v>
      </c>
      <c r="P215" s="30">
        <v>0</v>
      </c>
      <c r="Q215" s="30">
        <v>0</v>
      </c>
      <c r="R215" s="30">
        <v>0</v>
      </c>
      <c r="S215" s="30">
        <v>0</v>
      </c>
      <c r="T215" s="30">
        <v>580827610</v>
      </c>
      <c r="U215" s="30">
        <v>7003570</v>
      </c>
      <c r="V215" s="30">
        <v>0</v>
      </c>
      <c r="W215" s="30">
        <v>0</v>
      </c>
      <c r="X215" s="30">
        <v>0</v>
      </c>
      <c r="Y215" s="30">
        <v>4185910</v>
      </c>
      <c r="Z215" s="30">
        <v>7903969</v>
      </c>
      <c r="AA215" s="30">
        <v>12089879</v>
      </c>
      <c r="AB215" s="30">
        <v>0</v>
      </c>
      <c r="AC215" s="30">
        <v>29408707</v>
      </c>
      <c r="AD215" s="30">
        <v>35690773</v>
      </c>
      <c r="AE215" s="30">
        <v>56437204</v>
      </c>
      <c r="AF215" s="30">
        <v>3410162</v>
      </c>
      <c r="AG215" s="30">
        <v>322884</v>
      </c>
      <c r="AH215" s="30">
        <v>65668434</v>
      </c>
      <c r="AI215" s="30">
        <v>4981865</v>
      </c>
      <c r="AJ215" s="30">
        <v>70650299</v>
      </c>
      <c r="AK215" s="30">
        <v>1323053</v>
      </c>
      <c r="AL215" s="30">
        <v>15003536</v>
      </c>
      <c r="AM215" s="30">
        <v>12960744</v>
      </c>
      <c r="AN215" s="30">
        <v>5051067</v>
      </c>
      <c r="AO215" s="30">
        <v>5199295</v>
      </c>
      <c r="AP215" s="30">
        <v>2340896</v>
      </c>
      <c r="AQ215" s="30">
        <v>501965</v>
      </c>
      <c r="AR215" s="30">
        <v>441640</v>
      </c>
      <c r="AS215" s="30">
        <v>59207</v>
      </c>
      <c r="AT215" s="30">
        <v>472</v>
      </c>
      <c r="AU215" s="30" t="s">
        <v>326</v>
      </c>
      <c r="AW215" s="48">
        <f t="shared" si="136"/>
        <v>12591258</v>
      </c>
      <c r="AX215" s="49">
        <f t="shared" si="137"/>
        <v>12089879</v>
      </c>
      <c r="AY215" s="50">
        <f t="shared" si="138"/>
        <v>0.96018038864742505</v>
      </c>
      <c r="AZ215" s="12"/>
      <c r="BA215" s="48">
        <f t="shared" si="139"/>
        <v>501965</v>
      </c>
      <c r="BB215" s="48">
        <f t="shared" si="140"/>
        <v>12089879</v>
      </c>
      <c r="BC215" s="51">
        <f t="shared" si="141"/>
        <v>24.085103543075711</v>
      </c>
      <c r="BD215" s="12"/>
      <c r="BE215" s="52">
        <f t="shared" si="142"/>
        <v>501965</v>
      </c>
      <c r="BF215" s="48">
        <f t="shared" si="133"/>
        <v>56437204</v>
      </c>
      <c r="BG215" s="48">
        <f t="shared" si="133"/>
        <v>3410162</v>
      </c>
      <c r="BH215" s="48">
        <f t="shared" si="133"/>
        <v>322884</v>
      </c>
      <c r="BI215" s="48">
        <f t="shared" si="143"/>
        <v>60170250</v>
      </c>
      <c r="BJ215" s="51">
        <f t="shared" si="144"/>
        <v>119.86941320610002</v>
      </c>
      <c r="BK215" s="12"/>
      <c r="BL215" s="1">
        <f t="shared" si="145"/>
        <v>10250362</v>
      </c>
      <c r="BM215" s="53">
        <f t="shared" si="146"/>
        <v>12591258</v>
      </c>
      <c r="BN215" s="48">
        <f t="shared" si="134"/>
        <v>56437204</v>
      </c>
      <c r="BO215" s="48">
        <f t="shared" si="134"/>
        <v>3410162</v>
      </c>
      <c r="BP215" s="48">
        <f t="shared" si="134"/>
        <v>322884</v>
      </c>
      <c r="BQ215" s="48">
        <f t="shared" si="147"/>
        <v>60170250</v>
      </c>
      <c r="BR215" s="12">
        <f t="shared" si="148"/>
        <v>12591258</v>
      </c>
      <c r="BS215" s="54">
        <f t="shared" si="149"/>
        <v>4.7787321965763869</v>
      </c>
      <c r="BT215" s="12"/>
      <c r="BU215" s="48">
        <f t="shared" si="150"/>
        <v>12591258</v>
      </c>
      <c r="BV215" s="48">
        <f t="shared" si="151"/>
        <v>54323710</v>
      </c>
      <c r="BW215" s="54">
        <f t="shared" si="152"/>
        <v>4.314398926620358</v>
      </c>
      <c r="BX215" s="12"/>
      <c r="BY215" s="52">
        <f t="shared" si="153"/>
        <v>501965</v>
      </c>
      <c r="BZ215" s="48">
        <f t="shared" si="154"/>
        <v>54323710</v>
      </c>
      <c r="CA215" s="55">
        <f t="shared" si="155"/>
        <v>108.22210711902224</v>
      </c>
      <c r="CB215" s="12"/>
      <c r="CC215" s="48">
        <f t="shared" si="156"/>
        <v>501965</v>
      </c>
      <c r="CD215" s="48">
        <f t="shared" si="157"/>
        <v>191683319</v>
      </c>
      <c r="CE215" s="55">
        <f t="shared" si="158"/>
        <v>381.86590499337603</v>
      </c>
      <c r="CF215" s="12"/>
      <c r="CG215" s="48">
        <f t="shared" si="159"/>
        <v>12591258</v>
      </c>
      <c r="CH215" s="48">
        <f t="shared" si="160"/>
        <v>10250362</v>
      </c>
      <c r="CI215" s="48">
        <f t="shared" si="161"/>
        <v>191683319</v>
      </c>
      <c r="CJ215" s="55">
        <f t="shared" si="162"/>
        <v>15.223524051369608</v>
      </c>
      <c r="CK215" s="46"/>
      <c r="CL215" s="48">
        <f t="shared" si="135"/>
        <v>12591258</v>
      </c>
      <c r="CM215" s="48">
        <f t="shared" si="135"/>
        <v>10250362</v>
      </c>
      <c r="CN215" s="48">
        <f t="shared" si="163"/>
        <v>191683319</v>
      </c>
      <c r="CO215" s="55">
        <f t="shared" si="164"/>
        <v>15.223524051369608</v>
      </c>
    </row>
    <row r="216" spans="1:93" x14ac:dyDescent="0.2">
      <c r="A216" s="30" t="s">
        <v>83</v>
      </c>
      <c r="B216" s="30">
        <v>1043</v>
      </c>
      <c r="C216" s="30">
        <v>2011</v>
      </c>
      <c r="D216" s="30" t="s">
        <v>64</v>
      </c>
      <c r="E216" s="30">
        <v>386092</v>
      </c>
      <c r="F216" s="30" t="s">
        <v>317</v>
      </c>
      <c r="G216" s="30">
        <v>66564492</v>
      </c>
      <c r="H216" s="30">
        <v>0</v>
      </c>
      <c r="I216" s="30">
        <v>0</v>
      </c>
      <c r="J216" s="30">
        <v>0</v>
      </c>
      <c r="K216" s="30">
        <v>0</v>
      </c>
      <c r="L216" s="30">
        <v>0</v>
      </c>
      <c r="M216" s="30">
        <v>0</v>
      </c>
      <c r="N216" s="30">
        <v>0</v>
      </c>
      <c r="O216" s="30">
        <v>0</v>
      </c>
      <c r="P216" s="30">
        <v>0</v>
      </c>
      <c r="Q216" s="30">
        <v>0</v>
      </c>
      <c r="R216" s="30">
        <v>0</v>
      </c>
      <c r="S216" s="30">
        <v>0</v>
      </c>
      <c r="T216" s="30">
        <v>642669389</v>
      </c>
      <c r="U216" s="30">
        <v>6868524</v>
      </c>
      <c r="V216" s="30">
        <v>0</v>
      </c>
      <c r="W216" s="30">
        <v>0</v>
      </c>
      <c r="X216" s="30">
        <v>0</v>
      </c>
      <c r="Y216" s="30">
        <v>3611384</v>
      </c>
      <c r="Z216" s="30">
        <v>7960949</v>
      </c>
      <c r="AA216" s="30">
        <v>11572333</v>
      </c>
      <c r="AB216" s="30">
        <v>0</v>
      </c>
      <c r="AC216" s="30">
        <v>28832672</v>
      </c>
      <c r="AD216" s="30">
        <v>37731820</v>
      </c>
      <c r="AE216" s="30">
        <v>52069133</v>
      </c>
      <c r="AF216" s="30">
        <v>3050594</v>
      </c>
      <c r="AG216" s="30">
        <v>428971</v>
      </c>
      <c r="AH216" s="30">
        <v>60956316</v>
      </c>
      <c r="AI216" s="30">
        <v>4640047</v>
      </c>
      <c r="AJ216" s="30">
        <v>65596363</v>
      </c>
      <c r="AK216" s="30">
        <v>-88489</v>
      </c>
      <c r="AL216" s="30">
        <v>19496486</v>
      </c>
      <c r="AM216" s="30">
        <v>12923635</v>
      </c>
      <c r="AN216" s="30">
        <v>5197204</v>
      </c>
      <c r="AO216" s="30">
        <v>5232275</v>
      </c>
      <c r="AP216" s="30">
        <v>2209156</v>
      </c>
      <c r="AQ216" s="30">
        <v>500998</v>
      </c>
      <c r="AR216" s="30">
        <v>440980</v>
      </c>
      <c r="AS216" s="30">
        <v>58892</v>
      </c>
      <c r="AT216" s="30">
        <v>478</v>
      </c>
      <c r="AU216" s="30" t="s">
        <v>326</v>
      </c>
      <c r="AW216" s="48">
        <f t="shared" si="136"/>
        <v>12638635</v>
      </c>
      <c r="AX216" s="49">
        <f t="shared" si="137"/>
        <v>11572333</v>
      </c>
      <c r="AY216" s="50">
        <f t="shared" si="138"/>
        <v>0.91563155356571335</v>
      </c>
      <c r="AZ216" s="12"/>
      <c r="BA216" s="48">
        <f t="shared" si="139"/>
        <v>500998</v>
      </c>
      <c r="BB216" s="48">
        <f t="shared" si="140"/>
        <v>11572333</v>
      </c>
      <c r="BC216" s="51">
        <f t="shared" si="141"/>
        <v>23.098561271701683</v>
      </c>
      <c r="BD216" s="12"/>
      <c r="BE216" s="52">
        <f t="shared" si="142"/>
        <v>500998</v>
      </c>
      <c r="BF216" s="48">
        <f t="shared" si="133"/>
        <v>52069133</v>
      </c>
      <c r="BG216" s="48">
        <f t="shared" si="133"/>
        <v>3050594</v>
      </c>
      <c r="BH216" s="48">
        <f t="shared" si="133"/>
        <v>428971</v>
      </c>
      <c r="BI216" s="48">
        <f t="shared" si="143"/>
        <v>55548698</v>
      </c>
      <c r="BJ216" s="51">
        <f t="shared" si="144"/>
        <v>110.87608732968994</v>
      </c>
      <c r="BK216" s="12"/>
      <c r="BL216" s="1">
        <f t="shared" si="145"/>
        <v>10429479</v>
      </c>
      <c r="BM216" s="53">
        <f t="shared" si="146"/>
        <v>12638635</v>
      </c>
      <c r="BN216" s="48">
        <f t="shared" si="134"/>
        <v>52069133</v>
      </c>
      <c r="BO216" s="48">
        <f t="shared" si="134"/>
        <v>3050594</v>
      </c>
      <c r="BP216" s="48">
        <f t="shared" si="134"/>
        <v>428971</v>
      </c>
      <c r="BQ216" s="48">
        <f t="shared" si="147"/>
        <v>55548698</v>
      </c>
      <c r="BR216" s="12">
        <f t="shared" si="148"/>
        <v>12638635</v>
      </c>
      <c r="BS216" s="54">
        <f t="shared" si="149"/>
        <v>4.3951501091692258</v>
      </c>
      <c r="BT216" s="12"/>
      <c r="BU216" s="48">
        <f t="shared" si="150"/>
        <v>12638635</v>
      </c>
      <c r="BV216" s="48">
        <f t="shared" si="151"/>
        <v>46188366</v>
      </c>
      <c r="BW216" s="54">
        <f t="shared" si="152"/>
        <v>3.6545375351056504</v>
      </c>
      <c r="BX216" s="12"/>
      <c r="BY216" s="52">
        <f t="shared" si="153"/>
        <v>500998</v>
      </c>
      <c r="BZ216" s="48">
        <f t="shared" si="154"/>
        <v>46188366</v>
      </c>
      <c r="CA216" s="55">
        <f t="shared" si="155"/>
        <v>92.192715340180996</v>
      </c>
      <c r="CB216" s="12"/>
      <c r="CC216" s="48">
        <f t="shared" si="156"/>
        <v>500998</v>
      </c>
      <c r="CD216" s="48">
        <f t="shared" si="157"/>
        <v>179873889</v>
      </c>
      <c r="CE216" s="55">
        <f t="shared" si="158"/>
        <v>359.03115182096536</v>
      </c>
      <c r="CF216" s="12"/>
      <c r="CG216" s="48">
        <f t="shared" si="159"/>
        <v>12638635</v>
      </c>
      <c r="CH216" s="48">
        <f t="shared" si="160"/>
        <v>10429479</v>
      </c>
      <c r="CI216" s="48">
        <f t="shared" si="161"/>
        <v>179873889</v>
      </c>
      <c r="CJ216" s="55">
        <f t="shared" si="162"/>
        <v>14.232066121064499</v>
      </c>
      <c r="CK216" s="46"/>
      <c r="CL216" s="48">
        <f t="shared" si="135"/>
        <v>12638635</v>
      </c>
      <c r="CM216" s="48">
        <f t="shared" si="135"/>
        <v>10429479</v>
      </c>
      <c r="CN216" s="48">
        <f t="shared" si="163"/>
        <v>179873889</v>
      </c>
      <c r="CO216" s="55">
        <f t="shared" si="164"/>
        <v>14.232066121064499</v>
      </c>
    </row>
    <row r="217" spans="1:93" x14ac:dyDescent="0.2">
      <c r="A217" s="30" t="s">
        <v>83</v>
      </c>
      <c r="B217" s="30">
        <v>1043</v>
      </c>
      <c r="C217" s="30">
        <v>2010</v>
      </c>
      <c r="D217" s="30" t="s">
        <v>64</v>
      </c>
      <c r="E217" s="30">
        <v>386092</v>
      </c>
      <c r="F217" s="30" t="s">
        <v>317</v>
      </c>
      <c r="G217" s="30">
        <v>56125233</v>
      </c>
      <c r="H217" s="30">
        <v>66683</v>
      </c>
      <c r="I217" s="30">
        <v>0</v>
      </c>
      <c r="J217" s="30">
        <v>2059</v>
      </c>
      <c r="K217" s="30">
        <v>0</v>
      </c>
      <c r="L217" s="30">
        <v>0</v>
      </c>
      <c r="M217" s="30">
        <v>0</v>
      </c>
      <c r="N217" s="30">
        <v>0</v>
      </c>
      <c r="O217" s="30">
        <v>0</v>
      </c>
      <c r="P217" s="30">
        <v>0</v>
      </c>
      <c r="Q217" s="30">
        <v>0</v>
      </c>
      <c r="R217" s="30">
        <v>0</v>
      </c>
      <c r="S217" s="30">
        <v>0</v>
      </c>
      <c r="T217" s="30">
        <v>752154599</v>
      </c>
      <c r="U217" s="30">
        <v>6915789</v>
      </c>
      <c r="V217" s="30">
        <v>66683</v>
      </c>
      <c r="W217" s="30">
        <v>0</v>
      </c>
      <c r="X217" s="30">
        <v>66683</v>
      </c>
      <c r="Y217" s="30">
        <v>5192871</v>
      </c>
      <c r="Z217" s="30">
        <v>7628534</v>
      </c>
      <c r="AA217" s="30">
        <v>12821405</v>
      </c>
      <c r="AB217" s="30">
        <v>0</v>
      </c>
      <c r="AC217" s="30">
        <v>27907058</v>
      </c>
      <c r="AD217" s="30">
        <v>28218175</v>
      </c>
      <c r="AE217" s="30">
        <v>52220064</v>
      </c>
      <c r="AF217" s="30">
        <v>2611081</v>
      </c>
      <c r="AG217" s="30">
        <v>725262</v>
      </c>
      <c r="AH217" s="30">
        <v>65287034</v>
      </c>
      <c r="AI217" s="30">
        <v>4325121</v>
      </c>
      <c r="AJ217" s="30">
        <v>69612155</v>
      </c>
      <c r="AK217" s="30">
        <v>2496765</v>
      </c>
      <c r="AL217" s="30">
        <v>19690595</v>
      </c>
      <c r="AM217" s="30">
        <v>12984728</v>
      </c>
      <c r="AN217" s="30">
        <v>5357690</v>
      </c>
      <c r="AO217" s="30">
        <v>5331566</v>
      </c>
      <c r="AP217" s="30">
        <v>2113510</v>
      </c>
      <c r="AQ217" s="30">
        <v>499689</v>
      </c>
      <c r="AR217" s="30">
        <v>439914</v>
      </c>
      <c r="AS217" s="30">
        <v>58650</v>
      </c>
      <c r="AT217" s="30">
        <v>481</v>
      </c>
      <c r="AU217" s="30" t="s">
        <v>326</v>
      </c>
      <c r="AW217" s="48">
        <f t="shared" si="136"/>
        <v>12802766</v>
      </c>
      <c r="AX217" s="49">
        <f t="shared" si="137"/>
        <v>12821405</v>
      </c>
      <c r="AY217" s="50">
        <f t="shared" si="138"/>
        <v>1.0014558572733423</v>
      </c>
      <c r="AZ217" s="12"/>
      <c r="BA217" s="48">
        <f t="shared" si="139"/>
        <v>499689</v>
      </c>
      <c r="BB217" s="48">
        <f t="shared" si="140"/>
        <v>12821405</v>
      </c>
      <c r="BC217" s="51">
        <f t="shared" si="141"/>
        <v>25.658769754787478</v>
      </c>
      <c r="BD217" s="12"/>
      <c r="BE217" s="52">
        <f t="shared" si="142"/>
        <v>499689</v>
      </c>
      <c r="BF217" s="48">
        <f t="shared" si="133"/>
        <v>52220064</v>
      </c>
      <c r="BG217" s="48">
        <f t="shared" si="133"/>
        <v>2611081</v>
      </c>
      <c r="BH217" s="48">
        <f t="shared" si="133"/>
        <v>725262</v>
      </c>
      <c r="BI217" s="48">
        <f t="shared" si="143"/>
        <v>55556407</v>
      </c>
      <c r="BJ217" s="51">
        <f t="shared" si="144"/>
        <v>111.18196918483297</v>
      </c>
      <c r="BK217" s="12"/>
      <c r="BL217" s="1">
        <f t="shared" si="145"/>
        <v>10689256</v>
      </c>
      <c r="BM217" s="53">
        <f t="shared" si="146"/>
        <v>12802766</v>
      </c>
      <c r="BN217" s="48">
        <f t="shared" si="134"/>
        <v>52220064</v>
      </c>
      <c r="BO217" s="48">
        <f t="shared" si="134"/>
        <v>2611081</v>
      </c>
      <c r="BP217" s="48">
        <f t="shared" si="134"/>
        <v>725262</v>
      </c>
      <c r="BQ217" s="48">
        <f t="shared" si="147"/>
        <v>55556407</v>
      </c>
      <c r="BR217" s="12">
        <f t="shared" si="148"/>
        <v>12802766</v>
      </c>
      <c r="BS217" s="54">
        <f t="shared" si="149"/>
        <v>4.3394065782347342</v>
      </c>
      <c r="BT217" s="12"/>
      <c r="BU217" s="48">
        <f t="shared" si="150"/>
        <v>12802766</v>
      </c>
      <c r="BV217" s="48">
        <f t="shared" si="151"/>
        <v>47424795</v>
      </c>
      <c r="BW217" s="54">
        <f t="shared" si="152"/>
        <v>3.7042616415858887</v>
      </c>
      <c r="BX217" s="12"/>
      <c r="BY217" s="52">
        <f t="shared" si="153"/>
        <v>499689</v>
      </c>
      <c r="BZ217" s="48">
        <f t="shared" si="154"/>
        <v>47424795</v>
      </c>
      <c r="CA217" s="55">
        <f t="shared" si="155"/>
        <v>94.908623163607757</v>
      </c>
      <c r="CB217" s="12"/>
      <c r="CC217" s="48">
        <f t="shared" si="156"/>
        <v>499689</v>
      </c>
      <c r="CD217" s="48">
        <f t="shared" si="157"/>
        <v>171927840</v>
      </c>
      <c r="CE217" s="55">
        <f t="shared" si="158"/>
        <v>344.06969134801847</v>
      </c>
      <c r="CF217" s="12"/>
      <c r="CG217" s="48">
        <f t="shared" si="159"/>
        <v>12802766</v>
      </c>
      <c r="CH217" s="48">
        <f t="shared" si="160"/>
        <v>10689256</v>
      </c>
      <c r="CI217" s="48">
        <f t="shared" si="161"/>
        <v>171927840</v>
      </c>
      <c r="CJ217" s="55">
        <f t="shared" si="162"/>
        <v>13.428960585548467</v>
      </c>
      <c r="CK217" s="46"/>
      <c r="CL217" s="48">
        <f t="shared" si="135"/>
        <v>12802766</v>
      </c>
      <c r="CM217" s="48">
        <f t="shared" si="135"/>
        <v>10689256</v>
      </c>
      <c r="CN217" s="48">
        <f t="shared" si="163"/>
        <v>171992464</v>
      </c>
      <c r="CO217" s="55">
        <f t="shared" si="164"/>
        <v>13.434008244780854</v>
      </c>
    </row>
    <row r="218" spans="1:93" x14ac:dyDescent="0.2">
      <c r="A218" s="30" t="s">
        <v>83</v>
      </c>
      <c r="B218" s="30">
        <v>1043</v>
      </c>
      <c r="C218" s="30">
        <v>2009</v>
      </c>
      <c r="D218" s="30" t="s">
        <v>64</v>
      </c>
      <c r="E218" s="30">
        <v>386092</v>
      </c>
      <c r="F218" s="30" t="s">
        <v>317</v>
      </c>
      <c r="G218" s="30">
        <v>49277498</v>
      </c>
      <c r="H218" s="30">
        <v>263809</v>
      </c>
      <c r="I218" s="30">
        <v>0</v>
      </c>
      <c r="J218" s="30">
        <v>1224</v>
      </c>
      <c r="K218" s="30">
        <v>0</v>
      </c>
      <c r="L218" s="30">
        <v>0</v>
      </c>
      <c r="M218" s="30">
        <v>0</v>
      </c>
      <c r="N218" s="30">
        <v>0</v>
      </c>
      <c r="O218" s="30">
        <v>0</v>
      </c>
      <c r="P218" s="30">
        <v>0</v>
      </c>
      <c r="Q218" s="30">
        <v>0</v>
      </c>
      <c r="R218" s="30">
        <v>0</v>
      </c>
      <c r="S218" s="30">
        <v>0</v>
      </c>
      <c r="T218" s="30">
        <v>739000985</v>
      </c>
      <c r="U218" s="30">
        <v>6300262</v>
      </c>
      <c r="V218" s="30">
        <v>263809</v>
      </c>
      <c r="W218" s="30">
        <v>0</v>
      </c>
      <c r="X218" s="30">
        <v>263809</v>
      </c>
      <c r="Y218" s="30">
        <v>5866025</v>
      </c>
      <c r="Z218" s="30">
        <v>5201791</v>
      </c>
      <c r="AA218" s="30">
        <v>11067816</v>
      </c>
      <c r="AB218" s="30">
        <v>0</v>
      </c>
      <c r="AC218" s="30">
        <v>27105039</v>
      </c>
      <c r="AD218" s="30">
        <v>22172459</v>
      </c>
      <c r="AE218" s="30">
        <v>53472795</v>
      </c>
      <c r="AF218" s="30">
        <v>1678820</v>
      </c>
      <c r="AG218" s="30">
        <v>652033</v>
      </c>
      <c r="AH218" s="30">
        <v>54329809</v>
      </c>
      <c r="AI218" s="30">
        <v>3970876</v>
      </c>
      <c r="AJ218" s="30">
        <v>58300685</v>
      </c>
      <c r="AK218" s="30">
        <v>1221004</v>
      </c>
      <c r="AL218" s="30">
        <v>18030414</v>
      </c>
      <c r="AM218" s="30">
        <v>12496774</v>
      </c>
      <c r="AN218" s="30">
        <v>4921914</v>
      </c>
      <c r="AO218" s="30">
        <v>5177568</v>
      </c>
      <c r="AP218" s="30">
        <v>2343217</v>
      </c>
      <c r="AQ218" s="30">
        <v>498046</v>
      </c>
      <c r="AR218" s="30">
        <v>438461</v>
      </c>
      <c r="AS218" s="30">
        <v>58441</v>
      </c>
      <c r="AT218" s="30">
        <v>504</v>
      </c>
      <c r="AU218" s="30" t="s">
        <v>326</v>
      </c>
      <c r="AW218" s="48">
        <f t="shared" si="136"/>
        <v>12442699</v>
      </c>
      <c r="AX218" s="49">
        <f t="shared" si="137"/>
        <v>11067816</v>
      </c>
      <c r="AY218" s="50">
        <f t="shared" si="138"/>
        <v>0.88950283214276904</v>
      </c>
      <c r="AZ218" s="12"/>
      <c r="BA218" s="48">
        <f t="shared" si="139"/>
        <v>498046</v>
      </c>
      <c r="BB218" s="48">
        <f t="shared" si="140"/>
        <v>11067816</v>
      </c>
      <c r="BC218" s="51">
        <f t="shared" si="141"/>
        <v>22.22247744184272</v>
      </c>
      <c r="BD218" s="12"/>
      <c r="BE218" s="52">
        <f t="shared" si="142"/>
        <v>498046</v>
      </c>
      <c r="BF218" s="48">
        <f t="shared" si="133"/>
        <v>53472795</v>
      </c>
      <c r="BG218" s="48">
        <f t="shared" si="133"/>
        <v>1678820</v>
      </c>
      <c r="BH218" s="48">
        <f t="shared" si="133"/>
        <v>652033</v>
      </c>
      <c r="BI218" s="48">
        <f t="shared" si="143"/>
        <v>55803648</v>
      </c>
      <c r="BJ218" s="51">
        <f t="shared" si="144"/>
        <v>112.04516851857058</v>
      </c>
      <c r="BK218" s="12"/>
      <c r="BL218" s="1">
        <f t="shared" si="145"/>
        <v>10099482</v>
      </c>
      <c r="BM218" s="53">
        <f t="shared" si="146"/>
        <v>12442699</v>
      </c>
      <c r="BN218" s="48">
        <f t="shared" si="134"/>
        <v>53472795</v>
      </c>
      <c r="BO218" s="48">
        <f t="shared" si="134"/>
        <v>1678820</v>
      </c>
      <c r="BP218" s="48">
        <f t="shared" si="134"/>
        <v>652033</v>
      </c>
      <c r="BQ218" s="48">
        <f t="shared" si="147"/>
        <v>55803648</v>
      </c>
      <c r="BR218" s="12">
        <f t="shared" si="148"/>
        <v>12442699</v>
      </c>
      <c r="BS218" s="54">
        <f t="shared" si="149"/>
        <v>4.4848507546473639</v>
      </c>
      <c r="BT218" s="12"/>
      <c r="BU218" s="48">
        <f t="shared" si="150"/>
        <v>12442699</v>
      </c>
      <c r="BV218" s="48">
        <f t="shared" si="151"/>
        <v>39049267</v>
      </c>
      <c r="BW218" s="54">
        <f t="shared" si="152"/>
        <v>3.138327705267161</v>
      </c>
      <c r="BX218" s="12"/>
      <c r="BY218" s="52">
        <f t="shared" si="153"/>
        <v>498046</v>
      </c>
      <c r="BZ218" s="48">
        <f t="shared" si="154"/>
        <v>39049267</v>
      </c>
      <c r="CA218" s="55">
        <f t="shared" si="155"/>
        <v>78.404940507503326</v>
      </c>
      <c r="CB218" s="12"/>
      <c r="CC218" s="48">
        <f t="shared" si="156"/>
        <v>498046</v>
      </c>
      <c r="CD218" s="48">
        <f t="shared" si="157"/>
        <v>155198229</v>
      </c>
      <c r="CE218" s="55">
        <f t="shared" si="158"/>
        <v>311.61424647522517</v>
      </c>
      <c r="CF218" s="12"/>
      <c r="CG218" s="48">
        <f t="shared" si="159"/>
        <v>12442699</v>
      </c>
      <c r="CH218" s="48">
        <f t="shared" si="160"/>
        <v>10099482</v>
      </c>
      <c r="CI218" s="48">
        <f t="shared" si="161"/>
        <v>155198229</v>
      </c>
      <c r="CJ218" s="55">
        <f t="shared" si="162"/>
        <v>12.473035713553788</v>
      </c>
      <c r="CK218" s="46"/>
      <c r="CL218" s="48">
        <f t="shared" si="135"/>
        <v>12442699</v>
      </c>
      <c r="CM218" s="48">
        <f t="shared" si="135"/>
        <v>10099482</v>
      </c>
      <c r="CN218" s="48">
        <f t="shared" si="163"/>
        <v>155460814</v>
      </c>
      <c r="CO218" s="55">
        <f t="shared" si="164"/>
        <v>12.494139253870884</v>
      </c>
    </row>
    <row r="219" spans="1:93" x14ac:dyDescent="0.2">
      <c r="A219" s="30" t="s">
        <v>83</v>
      </c>
      <c r="B219" s="30">
        <v>1043</v>
      </c>
      <c r="C219" s="30">
        <v>2008</v>
      </c>
      <c r="D219" s="30" t="s">
        <v>64</v>
      </c>
      <c r="E219" s="30">
        <v>386092</v>
      </c>
      <c r="F219" s="30" t="s">
        <v>317</v>
      </c>
      <c r="G219" s="30">
        <v>42908802</v>
      </c>
      <c r="H219" s="30">
        <v>268926</v>
      </c>
      <c r="I219" s="30">
        <v>0</v>
      </c>
      <c r="J219" s="30">
        <v>4493</v>
      </c>
      <c r="K219" s="30">
        <v>0</v>
      </c>
      <c r="L219" s="30">
        <v>0</v>
      </c>
      <c r="M219" s="30">
        <v>0</v>
      </c>
      <c r="N219" s="30">
        <v>0</v>
      </c>
      <c r="O219" s="30">
        <v>0</v>
      </c>
      <c r="P219" s="30">
        <v>0</v>
      </c>
      <c r="Q219" s="30">
        <v>0</v>
      </c>
      <c r="R219" s="30">
        <v>0</v>
      </c>
      <c r="S219" s="30">
        <v>0</v>
      </c>
      <c r="T219" s="30">
        <v>823284652</v>
      </c>
      <c r="U219" s="30">
        <v>5408457</v>
      </c>
      <c r="V219" s="30">
        <v>268926</v>
      </c>
      <c r="W219" s="30">
        <v>0</v>
      </c>
      <c r="X219" s="30">
        <v>268926</v>
      </c>
      <c r="Y219" s="30">
        <v>5703738</v>
      </c>
      <c r="Z219" s="30">
        <v>4881275</v>
      </c>
      <c r="AA219" s="30">
        <v>10585013</v>
      </c>
      <c r="AB219" s="30">
        <v>0</v>
      </c>
      <c r="AC219" s="30">
        <v>23502143</v>
      </c>
      <c r="AD219" s="30">
        <v>19406659</v>
      </c>
      <c r="AE219" s="30">
        <v>54457071</v>
      </c>
      <c r="AF219" s="30">
        <v>1298593</v>
      </c>
      <c r="AG219" s="30">
        <v>692459</v>
      </c>
      <c r="AH219" s="30">
        <v>49896638</v>
      </c>
      <c r="AI219" s="30">
        <v>861410</v>
      </c>
      <c r="AJ219" s="30">
        <v>50758048</v>
      </c>
      <c r="AK219" s="30">
        <v>2199300</v>
      </c>
      <c r="AL219" s="30">
        <v>6458817</v>
      </c>
      <c r="AM219" s="30">
        <v>13016751</v>
      </c>
      <c r="AN219" s="30">
        <v>5036528</v>
      </c>
      <c r="AO219" s="30">
        <v>5276330</v>
      </c>
      <c r="AP219" s="30">
        <v>2651734</v>
      </c>
      <c r="AQ219" s="30">
        <v>496682</v>
      </c>
      <c r="AR219" s="30">
        <v>437478</v>
      </c>
      <c r="AS219" s="30">
        <v>58048</v>
      </c>
      <c r="AT219" s="30">
        <v>515</v>
      </c>
      <c r="AU219" s="30" t="s">
        <v>326</v>
      </c>
      <c r="AW219" s="48">
        <f t="shared" si="136"/>
        <v>12964592</v>
      </c>
      <c r="AX219" s="49">
        <f t="shared" si="137"/>
        <v>10585013</v>
      </c>
      <c r="AY219" s="50">
        <f t="shared" si="138"/>
        <v>0.81645554291257294</v>
      </c>
      <c r="AZ219" s="12"/>
      <c r="BA219" s="48">
        <f t="shared" si="139"/>
        <v>496682</v>
      </c>
      <c r="BB219" s="48">
        <f t="shared" si="140"/>
        <v>10585013</v>
      </c>
      <c r="BC219" s="51">
        <f t="shared" si="141"/>
        <v>21.311448774064694</v>
      </c>
      <c r="BD219" s="12"/>
      <c r="BE219" s="52">
        <f t="shared" si="142"/>
        <v>496682</v>
      </c>
      <c r="BF219" s="48">
        <f t="shared" si="133"/>
        <v>54457071</v>
      </c>
      <c r="BG219" s="48">
        <f t="shared" si="133"/>
        <v>1298593</v>
      </c>
      <c r="BH219" s="48">
        <f t="shared" si="133"/>
        <v>692459</v>
      </c>
      <c r="BI219" s="48">
        <f t="shared" si="143"/>
        <v>56448123</v>
      </c>
      <c r="BJ219" s="51">
        <f t="shared" si="144"/>
        <v>113.65043025517333</v>
      </c>
      <c r="BK219" s="12"/>
      <c r="BL219" s="1">
        <f t="shared" si="145"/>
        <v>10312858</v>
      </c>
      <c r="BM219" s="53">
        <f t="shared" si="146"/>
        <v>12964592</v>
      </c>
      <c r="BN219" s="48">
        <f t="shared" si="134"/>
        <v>54457071</v>
      </c>
      <c r="BO219" s="48">
        <f t="shared" si="134"/>
        <v>1298593</v>
      </c>
      <c r="BP219" s="48">
        <f t="shared" si="134"/>
        <v>692459</v>
      </c>
      <c r="BQ219" s="48">
        <f t="shared" si="147"/>
        <v>56448123</v>
      </c>
      <c r="BR219" s="12">
        <f t="shared" si="148"/>
        <v>12964592</v>
      </c>
      <c r="BS219" s="54">
        <f t="shared" si="149"/>
        <v>4.3540223248059018</v>
      </c>
      <c r="BT219" s="12"/>
      <c r="BU219" s="48">
        <f t="shared" si="150"/>
        <v>12964592</v>
      </c>
      <c r="BV219" s="48">
        <f t="shared" si="151"/>
        <v>42099931</v>
      </c>
      <c r="BW219" s="54">
        <f t="shared" si="152"/>
        <v>3.2473008791946558</v>
      </c>
      <c r="BX219" s="12"/>
      <c r="BY219" s="52">
        <f t="shared" si="153"/>
        <v>496682</v>
      </c>
      <c r="BZ219" s="48">
        <f t="shared" si="154"/>
        <v>42099931</v>
      </c>
      <c r="CA219" s="55">
        <f t="shared" si="155"/>
        <v>84.76234492089506</v>
      </c>
      <c r="CB219" s="12"/>
      <c r="CC219" s="48">
        <f t="shared" si="156"/>
        <v>496682</v>
      </c>
      <c r="CD219" s="48">
        <f t="shared" si="157"/>
        <v>152041869</v>
      </c>
      <c r="CE219" s="55">
        <f t="shared" si="158"/>
        <v>306.11511792253395</v>
      </c>
      <c r="CF219" s="12"/>
      <c r="CG219" s="48">
        <f t="shared" si="159"/>
        <v>12964592</v>
      </c>
      <c r="CH219" s="48">
        <f t="shared" si="160"/>
        <v>10312858</v>
      </c>
      <c r="CI219" s="48">
        <f t="shared" si="161"/>
        <v>152041869</v>
      </c>
      <c r="CJ219" s="55">
        <f t="shared" si="162"/>
        <v>11.727470405547663</v>
      </c>
      <c r="CK219" s="46"/>
      <c r="CL219" s="48">
        <f t="shared" si="135"/>
        <v>12964592</v>
      </c>
      <c r="CM219" s="48">
        <f t="shared" si="135"/>
        <v>10312858</v>
      </c>
      <c r="CN219" s="48">
        <f t="shared" si="163"/>
        <v>152306302</v>
      </c>
      <c r="CO219" s="55">
        <f t="shared" si="164"/>
        <v>11.747866959484726</v>
      </c>
    </row>
    <row r="220" spans="1:93" x14ac:dyDescent="0.2">
      <c r="A220" s="30" t="s">
        <v>83</v>
      </c>
      <c r="B220" s="30">
        <v>1043</v>
      </c>
      <c r="C220" s="30">
        <v>2007</v>
      </c>
      <c r="D220" s="30" t="s">
        <v>64</v>
      </c>
      <c r="E220" s="30">
        <v>386092</v>
      </c>
      <c r="F220" s="30" t="s">
        <v>317</v>
      </c>
      <c r="G220" s="30">
        <v>40573526</v>
      </c>
      <c r="H220" s="30">
        <v>77908</v>
      </c>
      <c r="I220" s="30">
        <v>0</v>
      </c>
      <c r="J220" s="30">
        <v>1194</v>
      </c>
      <c r="K220" s="30">
        <v>0</v>
      </c>
      <c r="L220" s="30">
        <v>0</v>
      </c>
      <c r="M220" s="30">
        <v>0</v>
      </c>
      <c r="N220" s="30">
        <v>0</v>
      </c>
      <c r="O220" s="30">
        <v>0</v>
      </c>
      <c r="P220" s="30">
        <v>0</v>
      </c>
      <c r="Q220" s="30">
        <v>0</v>
      </c>
      <c r="R220" s="30">
        <v>0</v>
      </c>
      <c r="S220" s="30">
        <v>0</v>
      </c>
      <c r="T220" s="30">
        <v>853757782</v>
      </c>
      <c r="U220" s="30">
        <v>4351596</v>
      </c>
      <c r="V220" s="30">
        <v>77908</v>
      </c>
      <c r="W220" s="30">
        <v>0</v>
      </c>
      <c r="X220" s="30">
        <v>77908</v>
      </c>
      <c r="Y220" s="30">
        <v>3680627</v>
      </c>
      <c r="Z220" s="30">
        <v>6686304</v>
      </c>
      <c r="AA220" s="30">
        <v>10366931</v>
      </c>
      <c r="AB220" s="30">
        <v>0</v>
      </c>
      <c r="AC220" s="30">
        <v>14596984</v>
      </c>
      <c r="AD220" s="30">
        <v>25976542</v>
      </c>
      <c r="AE220" s="30">
        <v>50244486</v>
      </c>
      <c r="AF220" s="30">
        <v>1818873</v>
      </c>
      <c r="AG220" s="30">
        <v>631313</v>
      </c>
      <c r="AH220" s="30">
        <v>52877494</v>
      </c>
      <c r="AI220" s="30">
        <v>1172951</v>
      </c>
      <c r="AJ220" s="30">
        <v>54050445</v>
      </c>
      <c r="AK220" s="30">
        <v>2512823</v>
      </c>
      <c r="AL220" s="30">
        <v>3579071</v>
      </c>
      <c r="AM220" s="30">
        <v>13695905</v>
      </c>
      <c r="AN220" s="30">
        <v>5333062</v>
      </c>
      <c r="AO220" s="30">
        <v>5470573</v>
      </c>
      <c r="AP220" s="30">
        <v>2825432</v>
      </c>
      <c r="AQ220" s="30">
        <v>516058</v>
      </c>
      <c r="AR220" s="30">
        <v>454108</v>
      </c>
      <c r="AS220" s="30">
        <v>60714</v>
      </c>
      <c r="AT220" s="30">
        <v>556</v>
      </c>
      <c r="AU220" s="30" t="s">
        <v>326</v>
      </c>
      <c r="AW220" s="48">
        <f t="shared" si="136"/>
        <v>13629067</v>
      </c>
      <c r="AX220" s="49">
        <f t="shared" si="137"/>
        <v>10366931</v>
      </c>
      <c r="AY220" s="50">
        <f t="shared" si="138"/>
        <v>0.76064861960103358</v>
      </c>
      <c r="AZ220" s="12"/>
      <c r="BA220" s="48">
        <f t="shared" si="139"/>
        <v>516058</v>
      </c>
      <c r="BB220" s="48">
        <f t="shared" si="140"/>
        <v>10366931</v>
      </c>
      <c r="BC220" s="51">
        <f t="shared" si="141"/>
        <v>20.088693518945544</v>
      </c>
      <c r="BD220" s="12"/>
      <c r="BE220" s="52">
        <f t="shared" si="142"/>
        <v>516058</v>
      </c>
      <c r="BF220" s="48">
        <f t="shared" si="133"/>
        <v>50244486</v>
      </c>
      <c r="BG220" s="48">
        <f t="shared" si="133"/>
        <v>1818873</v>
      </c>
      <c r="BH220" s="48">
        <f t="shared" si="133"/>
        <v>631313</v>
      </c>
      <c r="BI220" s="48">
        <f t="shared" si="143"/>
        <v>52694672</v>
      </c>
      <c r="BJ220" s="51">
        <f t="shared" si="144"/>
        <v>102.10997988598182</v>
      </c>
      <c r="BK220" s="12"/>
      <c r="BL220" s="1">
        <f t="shared" si="145"/>
        <v>10803635</v>
      </c>
      <c r="BM220" s="53">
        <f t="shared" si="146"/>
        <v>13629067</v>
      </c>
      <c r="BN220" s="48">
        <f t="shared" si="134"/>
        <v>50244486</v>
      </c>
      <c r="BO220" s="48">
        <f t="shared" si="134"/>
        <v>1818873</v>
      </c>
      <c r="BP220" s="48">
        <f t="shared" si="134"/>
        <v>631313</v>
      </c>
      <c r="BQ220" s="48">
        <f t="shared" si="147"/>
        <v>52694672</v>
      </c>
      <c r="BR220" s="12">
        <f t="shared" si="148"/>
        <v>13629067</v>
      </c>
      <c r="BS220" s="54">
        <f t="shared" si="149"/>
        <v>3.8663447762051502</v>
      </c>
      <c r="BT220" s="12"/>
      <c r="BU220" s="48">
        <f t="shared" si="150"/>
        <v>13629067</v>
      </c>
      <c r="BV220" s="48">
        <f t="shared" si="151"/>
        <v>47958551</v>
      </c>
      <c r="BW220" s="54">
        <f t="shared" si="152"/>
        <v>3.5188432927947306</v>
      </c>
      <c r="BX220" s="12"/>
      <c r="BY220" s="52">
        <f t="shared" si="153"/>
        <v>516058</v>
      </c>
      <c r="BZ220" s="48">
        <f t="shared" si="154"/>
        <v>47958551</v>
      </c>
      <c r="CA220" s="55">
        <f t="shared" si="155"/>
        <v>92.93248239538967</v>
      </c>
      <c r="CB220" s="12"/>
      <c r="CC220" s="48">
        <f t="shared" si="156"/>
        <v>516058</v>
      </c>
      <c r="CD220" s="48">
        <f t="shared" si="157"/>
        <v>151593680</v>
      </c>
      <c r="CE220" s="55">
        <f t="shared" si="158"/>
        <v>293.75318278178037</v>
      </c>
      <c r="CF220" s="12"/>
      <c r="CG220" s="48">
        <f t="shared" si="159"/>
        <v>13629067</v>
      </c>
      <c r="CH220" s="48">
        <f t="shared" si="160"/>
        <v>10803635</v>
      </c>
      <c r="CI220" s="48">
        <f t="shared" si="161"/>
        <v>151593680</v>
      </c>
      <c r="CJ220" s="55">
        <f t="shared" si="162"/>
        <v>11.122821540168523</v>
      </c>
      <c r="CK220" s="46"/>
      <c r="CL220" s="48">
        <f t="shared" si="135"/>
        <v>13629067</v>
      </c>
      <c r="CM220" s="48">
        <f t="shared" si="135"/>
        <v>10803635</v>
      </c>
      <c r="CN220" s="48">
        <f t="shared" si="163"/>
        <v>151670394</v>
      </c>
      <c r="CO220" s="55">
        <f t="shared" si="164"/>
        <v>11.128450245346949</v>
      </c>
    </row>
    <row r="221" spans="1:93" x14ac:dyDescent="0.2">
      <c r="A221" s="30" t="s">
        <v>83</v>
      </c>
      <c r="B221" s="30">
        <v>1043</v>
      </c>
      <c r="C221" s="30">
        <v>2006</v>
      </c>
      <c r="D221" s="30" t="s">
        <v>64</v>
      </c>
      <c r="E221" s="30">
        <v>386092</v>
      </c>
      <c r="F221" s="30" t="s">
        <v>317</v>
      </c>
      <c r="G221" s="30">
        <v>35523678</v>
      </c>
      <c r="H221" s="30">
        <v>44448</v>
      </c>
      <c r="I221" s="30">
        <v>0</v>
      </c>
      <c r="J221" s="30">
        <v>1260</v>
      </c>
      <c r="K221" s="30">
        <v>0</v>
      </c>
      <c r="L221" s="30">
        <v>0</v>
      </c>
      <c r="M221" s="30">
        <v>0</v>
      </c>
      <c r="N221" s="30">
        <v>0</v>
      </c>
      <c r="O221" s="30">
        <v>0</v>
      </c>
      <c r="P221" s="30">
        <v>0</v>
      </c>
      <c r="Q221" s="30">
        <v>0</v>
      </c>
      <c r="R221" s="30">
        <v>0</v>
      </c>
      <c r="S221" s="30">
        <v>20836</v>
      </c>
      <c r="T221" s="30">
        <v>825205598</v>
      </c>
      <c r="U221" s="30">
        <v>7751442</v>
      </c>
      <c r="V221" s="30">
        <v>44448</v>
      </c>
      <c r="W221" s="30">
        <v>20836</v>
      </c>
      <c r="X221" s="30">
        <v>65284</v>
      </c>
      <c r="Y221" s="30">
        <v>3312504</v>
      </c>
      <c r="Z221" s="30">
        <v>5968159</v>
      </c>
      <c r="AA221" s="30">
        <v>9280663</v>
      </c>
      <c r="AB221" s="30">
        <v>0</v>
      </c>
      <c r="AC221" s="30">
        <v>13740408</v>
      </c>
      <c r="AD221" s="30">
        <v>21783270</v>
      </c>
      <c r="AE221" s="30">
        <v>34287496</v>
      </c>
      <c r="AF221" s="30">
        <v>1826003</v>
      </c>
      <c r="AG221" s="30">
        <v>534327</v>
      </c>
      <c r="AH221" s="30">
        <v>49517682</v>
      </c>
      <c r="AI221" s="30">
        <v>694172</v>
      </c>
      <c r="AJ221" s="30">
        <v>50211854</v>
      </c>
      <c r="AK221" s="30">
        <v>1971752</v>
      </c>
      <c r="AL221" s="30">
        <v>13589355</v>
      </c>
      <c r="AM221" s="30">
        <v>13479607</v>
      </c>
      <c r="AN221" s="30">
        <v>5169900</v>
      </c>
      <c r="AO221" s="30">
        <v>5357152</v>
      </c>
      <c r="AP221" s="30">
        <v>2899155</v>
      </c>
      <c r="AQ221" s="30">
        <v>512673</v>
      </c>
      <c r="AR221" s="30">
        <v>451249</v>
      </c>
      <c r="AS221" s="30">
        <v>60171</v>
      </c>
      <c r="AT221" s="30">
        <v>572</v>
      </c>
      <c r="AU221" s="30" t="s">
        <v>326</v>
      </c>
      <c r="AW221" s="48">
        <f t="shared" si="136"/>
        <v>13426207</v>
      </c>
      <c r="AX221" s="49">
        <f t="shared" si="137"/>
        <v>9280663</v>
      </c>
      <c r="AY221" s="50">
        <f t="shared" si="138"/>
        <v>0.69123491094692646</v>
      </c>
      <c r="AZ221" s="12"/>
      <c r="BA221" s="48">
        <f t="shared" si="139"/>
        <v>512673</v>
      </c>
      <c r="BB221" s="48">
        <f t="shared" si="140"/>
        <v>9280663</v>
      </c>
      <c r="BC221" s="51">
        <f t="shared" si="141"/>
        <v>18.10250003413482</v>
      </c>
      <c r="BD221" s="12"/>
      <c r="BE221" s="52">
        <f t="shared" si="142"/>
        <v>512673</v>
      </c>
      <c r="BF221" s="48">
        <f t="shared" si="133"/>
        <v>34287496</v>
      </c>
      <c r="BG221" s="48">
        <f t="shared" si="133"/>
        <v>1826003</v>
      </c>
      <c r="BH221" s="48">
        <f t="shared" si="133"/>
        <v>534327</v>
      </c>
      <c r="BI221" s="48">
        <f t="shared" si="143"/>
        <v>36647826</v>
      </c>
      <c r="BJ221" s="51">
        <f t="shared" si="144"/>
        <v>71.483823021692189</v>
      </c>
      <c r="BK221" s="12"/>
      <c r="BL221" s="1">
        <f t="shared" si="145"/>
        <v>10527052</v>
      </c>
      <c r="BM221" s="53">
        <f t="shared" si="146"/>
        <v>13426207</v>
      </c>
      <c r="BN221" s="48">
        <f t="shared" si="134"/>
        <v>34287496</v>
      </c>
      <c r="BO221" s="48">
        <f t="shared" si="134"/>
        <v>1826003</v>
      </c>
      <c r="BP221" s="48">
        <f t="shared" si="134"/>
        <v>534327</v>
      </c>
      <c r="BQ221" s="48">
        <f t="shared" si="147"/>
        <v>36647826</v>
      </c>
      <c r="BR221" s="12">
        <f t="shared" si="148"/>
        <v>13426207</v>
      </c>
      <c r="BS221" s="54">
        <f t="shared" si="149"/>
        <v>2.7295740338280199</v>
      </c>
      <c r="BT221" s="12"/>
      <c r="BU221" s="48">
        <f t="shared" si="150"/>
        <v>13426207</v>
      </c>
      <c r="BV221" s="48">
        <f t="shared" si="151"/>
        <v>34650747</v>
      </c>
      <c r="BW221" s="54">
        <f t="shared" si="152"/>
        <v>2.5808291947234241</v>
      </c>
      <c r="BX221" s="12"/>
      <c r="BY221" s="52">
        <f t="shared" si="153"/>
        <v>512673</v>
      </c>
      <c r="BZ221" s="48">
        <f t="shared" si="154"/>
        <v>34650747</v>
      </c>
      <c r="CA221" s="55">
        <f t="shared" si="155"/>
        <v>67.588398452814957</v>
      </c>
      <c r="CB221" s="12"/>
      <c r="CC221" s="48">
        <f t="shared" si="156"/>
        <v>512673</v>
      </c>
      <c r="CD221" s="48">
        <f t="shared" si="157"/>
        <v>116102914</v>
      </c>
      <c r="CE221" s="55">
        <f t="shared" si="158"/>
        <v>226.46582519461722</v>
      </c>
      <c r="CF221" s="12"/>
      <c r="CG221" s="48">
        <f t="shared" si="159"/>
        <v>13426207</v>
      </c>
      <c r="CH221" s="48">
        <f t="shared" si="160"/>
        <v>10527052</v>
      </c>
      <c r="CI221" s="48">
        <f t="shared" si="161"/>
        <v>116102914</v>
      </c>
      <c r="CJ221" s="55">
        <f t="shared" si="162"/>
        <v>8.6474842820462996</v>
      </c>
      <c r="CK221" s="46"/>
      <c r="CL221" s="48">
        <f t="shared" si="135"/>
        <v>13426207</v>
      </c>
      <c r="CM221" s="48">
        <f t="shared" si="135"/>
        <v>10527052</v>
      </c>
      <c r="CN221" s="48">
        <f t="shared" si="163"/>
        <v>116166938</v>
      </c>
      <c r="CO221" s="55">
        <f t="shared" si="164"/>
        <v>8.6522528663530966</v>
      </c>
    </row>
    <row r="222" spans="1:93" x14ac:dyDescent="0.2">
      <c r="A222" s="30" t="s">
        <v>83</v>
      </c>
      <c r="B222" s="30">
        <v>1043</v>
      </c>
      <c r="C222" s="30">
        <v>2005</v>
      </c>
      <c r="D222" s="30" t="s">
        <v>64</v>
      </c>
      <c r="E222" s="30">
        <v>386092</v>
      </c>
      <c r="F222" s="30" t="s">
        <v>317</v>
      </c>
      <c r="G222" s="30">
        <v>32621788</v>
      </c>
      <c r="H222" s="30">
        <v>48888</v>
      </c>
      <c r="I222" s="30">
        <v>0</v>
      </c>
      <c r="J222" s="30">
        <v>2054</v>
      </c>
      <c r="K222" s="30">
        <v>0</v>
      </c>
      <c r="L222" s="30">
        <v>0</v>
      </c>
      <c r="M222" s="30">
        <v>0</v>
      </c>
      <c r="N222" s="30">
        <v>0</v>
      </c>
      <c r="O222" s="30">
        <v>0</v>
      </c>
      <c r="P222" s="30">
        <v>0</v>
      </c>
      <c r="Q222" s="30">
        <v>0</v>
      </c>
      <c r="R222" s="30">
        <v>0</v>
      </c>
      <c r="S222" s="30">
        <v>0</v>
      </c>
      <c r="T222" s="30">
        <v>646441609</v>
      </c>
      <c r="U222" s="30">
        <v>6102248</v>
      </c>
      <c r="V222" s="30">
        <v>48888</v>
      </c>
      <c r="W222" s="30">
        <v>0</v>
      </c>
      <c r="X222" s="30">
        <v>48888</v>
      </c>
      <c r="Y222" s="30">
        <v>3702299</v>
      </c>
      <c r="Z222" s="30">
        <v>5808395</v>
      </c>
      <c r="AA222" s="30">
        <v>9510694</v>
      </c>
      <c r="AB222" s="30">
        <v>0</v>
      </c>
      <c r="AC222" s="30">
        <v>15064764</v>
      </c>
      <c r="AD222" s="30">
        <v>17557024</v>
      </c>
      <c r="AE222" s="30">
        <v>36775536</v>
      </c>
      <c r="AF222" s="30">
        <v>1014857</v>
      </c>
      <c r="AG222" s="30">
        <v>829931</v>
      </c>
      <c r="AH222" s="30">
        <v>43050547</v>
      </c>
      <c r="AI222" s="30">
        <v>877173</v>
      </c>
      <c r="AJ222" s="30">
        <v>43927720</v>
      </c>
      <c r="AK222" s="30">
        <v>834315</v>
      </c>
      <c r="AL222" s="30">
        <v>10925490</v>
      </c>
      <c r="AM222" s="30">
        <v>14102470</v>
      </c>
      <c r="AN222" s="30">
        <v>5577645</v>
      </c>
      <c r="AO222" s="30">
        <v>5409559</v>
      </c>
      <c r="AP222" s="30">
        <v>3063292</v>
      </c>
      <c r="AQ222" s="30">
        <v>505820</v>
      </c>
      <c r="AR222" s="30">
        <v>445442</v>
      </c>
      <c r="AS222" s="30">
        <v>59121</v>
      </c>
      <c r="AT222" s="30">
        <v>587</v>
      </c>
      <c r="AU222" s="30" t="s">
        <v>326</v>
      </c>
      <c r="AW222" s="48">
        <f t="shared" si="136"/>
        <v>14050496</v>
      </c>
      <c r="AX222" s="49">
        <f t="shared" si="137"/>
        <v>9510694</v>
      </c>
      <c r="AY222" s="50">
        <f t="shared" si="138"/>
        <v>0.67689382638164519</v>
      </c>
      <c r="AZ222" s="12"/>
      <c r="BA222" s="48">
        <f t="shared" si="139"/>
        <v>505820</v>
      </c>
      <c r="BB222" s="48">
        <f t="shared" si="140"/>
        <v>9510694</v>
      </c>
      <c r="BC222" s="51">
        <f t="shared" si="141"/>
        <v>18.802526590486735</v>
      </c>
      <c r="BD222" s="12"/>
      <c r="BE222" s="52">
        <f t="shared" si="142"/>
        <v>505820</v>
      </c>
      <c r="BF222" s="48">
        <f t="shared" si="133"/>
        <v>36775536</v>
      </c>
      <c r="BG222" s="48">
        <f t="shared" si="133"/>
        <v>1014857</v>
      </c>
      <c r="BH222" s="48">
        <f t="shared" si="133"/>
        <v>829931</v>
      </c>
      <c r="BI222" s="48">
        <f t="shared" si="143"/>
        <v>38620324</v>
      </c>
      <c r="BJ222" s="51">
        <f t="shared" si="144"/>
        <v>76.351911747261866</v>
      </c>
      <c r="BK222" s="12"/>
      <c r="BL222" s="1">
        <f t="shared" si="145"/>
        <v>10987204</v>
      </c>
      <c r="BM222" s="53">
        <f t="shared" si="146"/>
        <v>14050496</v>
      </c>
      <c r="BN222" s="48">
        <f t="shared" si="134"/>
        <v>36775536</v>
      </c>
      <c r="BO222" s="48">
        <f t="shared" si="134"/>
        <v>1014857</v>
      </c>
      <c r="BP222" s="48">
        <f t="shared" si="134"/>
        <v>829931</v>
      </c>
      <c r="BQ222" s="48">
        <f t="shared" si="147"/>
        <v>38620324</v>
      </c>
      <c r="BR222" s="12">
        <f t="shared" si="148"/>
        <v>14050496</v>
      </c>
      <c r="BS222" s="54">
        <f t="shared" si="149"/>
        <v>2.7486804736288315</v>
      </c>
      <c r="BT222" s="12"/>
      <c r="BU222" s="48">
        <f t="shared" si="150"/>
        <v>14050496</v>
      </c>
      <c r="BV222" s="48">
        <f t="shared" si="151"/>
        <v>32167915</v>
      </c>
      <c r="BW222" s="54">
        <f t="shared" si="152"/>
        <v>2.2894504934203033</v>
      </c>
      <c r="BX222" s="12"/>
      <c r="BY222" s="52">
        <f t="shared" si="153"/>
        <v>505820</v>
      </c>
      <c r="BZ222" s="48">
        <f t="shared" si="154"/>
        <v>32167915</v>
      </c>
      <c r="CA222" s="55">
        <f t="shared" si="155"/>
        <v>63.595577478154283</v>
      </c>
      <c r="CB222" s="12"/>
      <c r="CC222" s="48">
        <f t="shared" si="156"/>
        <v>505820</v>
      </c>
      <c r="CD222" s="48">
        <f t="shared" si="157"/>
        <v>112920721</v>
      </c>
      <c r="CE222" s="55">
        <f t="shared" si="158"/>
        <v>223.2428947056265</v>
      </c>
      <c r="CF222" s="12"/>
      <c r="CG222" s="48">
        <f t="shared" si="159"/>
        <v>14050496</v>
      </c>
      <c r="CH222" s="48">
        <f t="shared" si="160"/>
        <v>10987204</v>
      </c>
      <c r="CI222" s="48">
        <f t="shared" si="161"/>
        <v>112920721</v>
      </c>
      <c r="CJ222" s="55">
        <f t="shared" si="162"/>
        <v>8.0367782745890253</v>
      </c>
      <c r="CK222" s="46"/>
      <c r="CL222" s="48">
        <f t="shared" si="135"/>
        <v>14050496</v>
      </c>
      <c r="CM222" s="48">
        <f t="shared" si="135"/>
        <v>10987204</v>
      </c>
      <c r="CN222" s="48">
        <f t="shared" si="163"/>
        <v>112967555</v>
      </c>
      <c r="CO222" s="55">
        <f t="shared" si="164"/>
        <v>8.0401115376994525</v>
      </c>
    </row>
    <row r="223" spans="1:93" x14ac:dyDescent="0.2">
      <c r="A223" s="30" t="s">
        <v>210</v>
      </c>
      <c r="B223" s="30">
        <v>1044</v>
      </c>
      <c r="C223" s="30">
        <v>2014</v>
      </c>
      <c r="D223" s="30" t="s">
        <v>84</v>
      </c>
      <c r="E223" s="30">
        <v>578630</v>
      </c>
      <c r="F223" s="30" t="s">
        <v>317</v>
      </c>
      <c r="G223" s="30">
        <v>292153134</v>
      </c>
      <c r="H223" s="30">
        <v>1050928060</v>
      </c>
      <c r="I223" s="30">
        <v>150932245</v>
      </c>
      <c r="J223" s="30">
        <v>914271817</v>
      </c>
      <c r="K223" s="30">
        <v>49842255</v>
      </c>
      <c r="L223" s="30">
        <v>148531423</v>
      </c>
      <c r="M223" s="30">
        <v>59585098</v>
      </c>
      <c r="N223" s="30">
        <v>0</v>
      </c>
      <c r="O223" s="30">
        <v>3353845</v>
      </c>
      <c r="P223" s="30">
        <v>5733944</v>
      </c>
      <c r="Q223" s="30">
        <v>28719635</v>
      </c>
      <c r="R223" s="30">
        <v>33021822</v>
      </c>
      <c r="S223" s="30">
        <v>13979551</v>
      </c>
      <c r="T223" s="30">
        <v>391567628</v>
      </c>
      <c r="U223" s="30">
        <v>-65664475</v>
      </c>
      <c r="V223" s="30">
        <v>1235835150</v>
      </c>
      <c r="W223" s="30">
        <v>230230838</v>
      </c>
      <c r="X223" s="30">
        <v>1466065988</v>
      </c>
      <c r="Y223" s="30">
        <v>289196477</v>
      </c>
      <c r="Z223" s="30">
        <v>0</v>
      </c>
      <c r="AA223" s="30">
        <v>289196477</v>
      </c>
      <c r="AB223" s="30">
        <v>264500908</v>
      </c>
      <c r="AC223" s="30">
        <v>85300420</v>
      </c>
      <c r="AD223" s="30">
        <v>206852714</v>
      </c>
      <c r="AE223" s="30">
        <v>157638965</v>
      </c>
      <c r="AF223" s="30">
        <v>87950509</v>
      </c>
      <c r="AG223" s="30">
        <v>1037802</v>
      </c>
      <c r="AH223" s="30">
        <v>311412189</v>
      </c>
      <c r="AI223" s="30">
        <v>5210427</v>
      </c>
      <c r="AJ223" s="30">
        <v>316622616</v>
      </c>
      <c r="AK223" s="30">
        <v>13018232</v>
      </c>
      <c r="AL223" s="30">
        <v>108120032</v>
      </c>
      <c r="AM223" s="30">
        <v>46076577</v>
      </c>
      <c r="AN223" s="30">
        <v>14939840</v>
      </c>
      <c r="AO223" s="30">
        <v>16785563</v>
      </c>
      <c r="AP223" s="30">
        <v>10204840</v>
      </c>
      <c r="AQ223" s="30">
        <v>2143851</v>
      </c>
      <c r="AR223" s="30">
        <v>1943879</v>
      </c>
      <c r="AS223" s="30">
        <v>198296</v>
      </c>
      <c r="AT223" s="30">
        <v>778</v>
      </c>
      <c r="AU223" s="30" t="s">
        <v>335</v>
      </c>
      <c r="AW223" s="48">
        <f t="shared" si="136"/>
        <v>41930243</v>
      </c>
      <c r="AX223" s="49">
        <f t="shared" si="137"/>
        <v>24695569</v>
      </c>
      <c r="AY223" s="50">
        <f t="shared" si="138"/>
        <v>0.58896794373454975</v>
      </c>
      <c r="AZ223" s="12"/>
      <c r="BA223" s="48">
        <f t="shared" si="139"/>
        <v>2143851</v>
      </c>
      <c r="BB223" s="48">
        <f t="shared" si="140"/>
        <v>24695569</v>
      </c>
      <c r="BC223" s="51">
        <f t="shared" si="141"/>
        <v>11.519256235624583</v>
      </c>
      <c r="BD223" s="12"/>
      <c r="BE223" s="52">
        <f t="shared" si="142"/>
        <v>2143851</v>
      </c>
      <c r="BF223" s="48">
        <f t="shared" si="133"/>
        <v>157638965</v>
      </c>
      <c r="BG223" s="48">
        <f t="shared" si="133"/>
        <v>87950509</v>
      </c>
      <c r="BH223" s="48">
        <f t="shared" si="133"/>
        <v>1037802</v>
      </c>
      <c r="BI223" s="48">
        <f t="shared" si="143"/>
        <v>246627276</v>
      </c>
      <c r="BJ223" s="51">
        <f t="shared" si="144"/>
        <v>115.03937353855282</v>
      </c>
      <c r="BK223" s="12"/>
      <c r="BL223" s="1">
        <f t="shared" si="145"/>
        <v>31725403</v>
      </c>
      <c r="BM223" s="53">
        <f t="shared" si="146"/>
        <v>41930243</v>
      </c>
      <c r="BN223" s="48">
        <f t="shared" si="134"/>
        <v>157638965</v>
      </c>
      <c r="BO223" s="48">
        <f t="shared" si="134"/>
        <v>87950509</v>
      </c>
      <c r="BP223" s="48">
        <f t="shared" si="134"/>
        <v>1037802</v>
      </c>
      <c r="BQ223" s="48">
        <f t="shared" si="147"/>
        <v>246627276</v>
      </c>
      <c r="BR223" s="12">
        <f t="shared" si="148"/>
        <v>41930243</v>
      </c>
      <c r="BS223" s="54">
        <f t="shared" si="149"/>
        <v>5.8818470477263869</v>
      </c>
      <c r="BT223" s="12"/>
      <c r="BU223" s="48">
        <f t="shared" si="150"/>
        <v>41930243</v>
      </c>
      <c r="BV223" s="48">
        <f t="shared" si="151"/>
        <v>195484352</v>
      </c>
      <c r="BW223" s="54">
        <f t="shared" si="152"/>
        <v>4.6621325805338163</v>
      </c>
      <c r="BX223" s="12"/>
      <c r="BY223" s="52">
        <f t="shared" si="153"/>
        <v>2143851</v>
      </c>
      <c r="BZ223" s="48">
        <f t="shared" si="154"/>
        <v>195484352</v>
      </c>
      <c r="CA223" s="55">
        <f t="shared" si="155"/>
        <v>91.183739914760864</v>
      </c>
      <c r="CB223" s="12"/>
      <c r="CC223" s="48">
        <f t="shared" si="156"/>
        <v>2143851</v>
      </c>
      <c r="CD223" s="48">
        <f t="shared" si="157"/>
        <v>1023461239</v>
      </c>
      <c r="CE223" s="55">
        <f t="shared" si="158"/>
        <v>477.39382960849423</v>
      </c>
      <c r="CF223" s="12"/>
      <c r="CG223" s="48">
        <f t="shared" si="159"/>
        <v>41930243</v>
      </c>
      <c r="CH223" s="48">
        <f t="shared" si="160"/>
        <v>31725403</v>
      </c>
      <c r="CI223" s="48">
        <f t="shared" si="161"/>
        <v>1023461239</v>
      </c>
      <c r="CJ223" s="55">
        <f t="shared" si="162"/>
        <v>24.408664624242697</v>
      </c>
      <c r="CK223" s="46"/>
      <c r="CL223" s="48">
        <f t="shared" si="135"/>
        <v>41930243</v>
      </c>
      <c r="CM223" s="48">
        <f t="shared" si="135"/>
        <v>31725403</v>
      </c>
      <c r="CN223" s="48">
        <f t="shared" si="163"/>
        <v>1496693520</v>
      </c>
      <c r="CO223" s="55">
        <f t="shared" si="164"/>
        <v>35.694844887972629</v>
      </c>
    </row>
    <row r="224" spans="1:93" x14ac:dyDescent="0.2">
      <c r="A224" s="30" t="s">
        <v>210</v>
      </c>
      <c r="B224" s="30">
        <v>1044</v>
      </c>
      <c r="C224" s="30">
        <v>2013</v>
      </c>
      <c r="D224" s="30" t="s">
        <v>84</v>
      </c>
      <c r="E224" s="30">
        <v>578630</v>
      </c>
      <c r="F224" s="30" t="s">
        <v>317</v>
      </c>
      <c r="G224" s="30">
        <v>308569267</v>
      </c>
      <c r="H224" s="30">
        <v>1126154345</v>
      </c>
      <c r="I224" s="30">
        <v>165898549</v>
      </c>
      <c r="J224" s="30">
        <v>999983707</v>
      </c>
      <c r="K224" s="30">
        <v>44389494</v>
      </c>
      <c r="L224" s="30">
        <v>136786842</v>
      </c>
      <c r="M224" s="30">
        <v>57544590</v>
      </c>
      <c r="N224" s="30">
        <v>0</v>
      </c>
      <c r="O224" s="30">
        <v>4126115</v>
      </c>
      <c r="P224" s="30">
        <v>5446315</v>
      </c>
      <c r="Q224" s="30">
        <v>27729884</v>
      </c>
      <c r="R224" s="30">
        <v>29265344</v>
      </c>
      <c r="S224" s="30">
        <v>13900620</v>
      </c>
      <c r="T224" s="30">
        <v>328674803</v>
      </c>
      <c r="U224" s="30">
        <v>-45345623</v>
      </c>
      <c r="V224" s="30">
        <v>1296332646</v>
      </c>
      <c r="W224" s="30">
        <v>242790074</v>
      </c>
      <c r="X224" s="30">
        <v>1539122720</v>
      </c>
      <c r="Y224" s="30">
        <v>258633585</v>
      </c>
      <c r="Z224" s="30">
        <v>1888</v>
      </c>
      <c r="AA224" s="30">
        <v>258635473</v>
      </c>
      <c r="AB224" s="30">
        <v>248123410</v>
      </c>
      <c r="AC224" s="30">
        <v>117379114</v>
      </c>
      <c r="AD224" s="30">
        <v>191190153</v>
      </c>
      <c r="AE224" s="30">
        <v>157974708</v>
      </c>
      <c r="AF224" s="30">
        <v>69016885</v>
      </c>
      <c r="AG224" s="30">
        <v>1801092</v>
      </c>
      <c r="AH224" s="30">
        <v>372184250</v>
      </c>
      <c r="AI224" s="30">
        <v>5119592</v>
      </c>
      <c r="AJ224" s="30">
        <v>377303842</v>
      </c>
      <c r="AK224" s="30">
        <v>17996111</v>
      </c>
      <c r="AL224" s="30">
        <v>176744297</v>
      </c>
      <c r="AM224" s="30">
        <v>47062371</v>
      </c>
      <c r="AN224" s="30">
        <v>15273084</v>
      </c>
      <c r="AO224" s="30">
        <v>16653795</v>
      </c>
      <c r="AP224" s="30">
        <v>10310627</v>
      </c>
      <c r="AQ224" s="30">
        <v>2134161</v>
      </c>
      <c r="AR224" s="30">
        <v>1935087</v>
      </c>
      <c r="AS224" s="30">
        <v>197376</v>
      </c>
      <c r="AT224" s="30">
        <v>803</v>
      </c>
      <c r="AU224" s="30" t="s">
        <v>335</v>
      </c>
      <c r="AW224" s="48">
        <f t="shared" si="136"/>
        <v>42237506</v>
      </c>
      <c r="AX224" s="49">
        <f t="shared" si="137"/>
        <v>10512063</v>
      </c>
      <c r="AY224" s="50">
        <f t="shared" si="138"/>
        <v>0.24887982259179792</v>
      </c>
      <c r="AZ224" s="12"/>
      <c r="BA224" s="48">
        <f t="shared" si="139"/>
        <v>2134161</v>
      </c>
      <c r="BB224" s="48">
        <f t="shared" si="140"/>
        <v>10512063</v>
      </c>
      <c r="BC224" s="51">
        <f t="shared" si="141"/>
        <v>4.9256185451800496</v>
      </c>
      <c r="BD224" s="12"/>
      <c r="BE224" s="52">
        <f t="shared" si="142"/>
        <v>2134161</v>
      </c>
      <c r="BF224" s="48">
        <f t="shared" si="133"/>
        <v>157974708</v>
      </c>
      <c r="BG224" s="48">
        <f t="shared" si="133"/>
        <v>69016885</v>
      </c>
      <c r="BH224" s="48">
        <f t="shared" si="133"/>
        <v>1801092</v>
      </c>
      <c r="BI224" s="48">
        <f t="shared" si="143"/>
        <v>228792685</v>
      </c>
      <c r="BJ224" s="51">
        <f t="shared" si="144"/>
        <v>107.2049789120877</v>
      </c>
      <c r="BK224" s="12"/>
      <c r="BL224" s="1">
        <f t="shared" si="145"/>
        <v>31926879</v>
      </c>
      <c r="BM224" s="53">
        <f t="shared" si="146"/>
        <v>42237506</v>
      </c>
      <c r="BN224" s="48">
        <f t="shared" si="134"/>
        <v>157974708</v>
      </c>
      <c r="BO224" s="48">
        <f t="shared" si="134"/>
        <v>69016885</v>
      </c>
      <c r="BP224" s="48">
        <f t="shared" si="134"/>
        <v>1801092</v>
      </c>
      <c r="BQ224" s="48">
        <f t="shared" si="147"/>
        <v>228792685</v>
      </c>
      <c r="BR224" s="12">
        <f t="shared" si="148"/>
        <v>42237506</v>
      </c>
      <c r="BS224" s="54">
        <f t="shared" si="149"/>
        <v>5.4168133175287387</v>
      </c>
      <c r="BT224" s="12"/>
      <c r="BU224" s="48">
        <f t="shared" si="150"/>
        <v>42237506</v>
      </c>
      <c r="BV224" s="48">
        <f t="shared" si="151"/>
        <v>182563434</v>
      </c>
      <c r="BW224" s="54">
        <f t="shared" si="152"/>
        <v>4.3223061986661806</v>
      </c>
      <c r="BX224" s="12"/>
      <c r="BY224" s="52">
        <f t="shared" si="153"/>
        <v>2134161</v>
      </c>
      <c r="BZ224" s="48">
        <f t="shared" si="154"/>
        <v>182563434</v>
      </c>
      <c r="CA224" s="55">
        <f t="shared" si="155"/>
        <v>85.543421513184811</v>
      </c>
      <c r="CB224" s="12"/>
      <c r="CC224" s="48">
        <f t="shared" si="156"/>
        <v>2134161</v>
      </c>
      <c r="CD224" s="48">
        <f t="shared" si="157"/>
        <v>978560859</v>
      </c>
      <c r="CE224" s="55">
        <f t="shared" si="158"/>
        <v>458.52251025110104</v>
      </c>
      <c r="CF224" s="12"/>
      <c r="CG224" s="48">
        <f t="shared" si="159"/>
        <v>42237506</v>
      </c>
      <c r="CH224" s="48">
        <f t="shared" si="160"/>
        <v>31926879</v>
      </c>
      <c r="CI224" s="48">
        <f t="shared" si="161"/>
        <v>978560859</v>
      </c>
      <c r="CJ224" s="55">
        <f t="shared" si="162"/>
        <v>23.168054927296133</v>
      </c>
      <c r="CK224" s="46"/>
      <c r="CL224" s="48">
        <f t="shared" si="135"/>
        <v>42237506</v>
      </c>
      <c r="CM224" s="48">
        <f t="shared" si="135"/>
        <v>31926879</v>
      </c>
      <c r="CN224" s="48">
        <f t="shared" si="163"/>
        <v>1445580494</v>
      </c>
      <c r="CO224" s="55">
        <f t="shared" si="164"/>
        <v>34.225043827161578</v>
      </c>
    </row>
    <row r="225" spans="1:93" x14ac:dyDescent="0.2">
      <c r="A225" s="30" t="s">
        <v>210</v>
      </c>
      <c r="B225" s="30">
        <v>1044</v>
      </c>
      <c r="C225" s="30">
        <v>2012</v>
      </c>
      <c r="D225" s="30" t="s">
        <v>84</v>
      </c>
      <c r="E225" s="30">
        <v>578630</v>
      </c>
      <c r="F225" s="30" t="s">
        <v>317</v>
      </c>
      <c r="G225" s="30">
        <v>276530608</v>
      </c>
      <c r="H225" s="30">
        <v>1135278291</v>
      </c>
      <c r="I225" s="30">
        <v>166313968</v>
      </c>
      <c r="J225" s="30">
        <v>998191251</v>
      </c>
      <c r="K225" s="30">
        <v>33284081</v>
      </c>
      <c r="L225" s="30">
        <v>126330406</v>
      </c>
      <c r="M225" s="30">
        <v>70284359</v>
      </c>
      <c r="N225" s="30">
        <v>0</v>
      </c>
      <c r="O225" s="30">
        <v>3744472</v>
      </c>
      <c r="P225" s="30">
        <v>4995450</v>
      </c>
      <c r="Q225" s="30">
        <v>15470205</v>
      </c>
      <c r="R225" s="30">
        <v>16812684</v>
      </c>
      <c r="S225" s="30">
        <v>9206263</v>
      </c>
      <c r="T225" s="30">
        <v>398788147</v>
      </c>
      <c r="U225" s="30">
        <v>-19406415</v>
      </c>
      <c r="V225" s="30">
        <v>1282165853</v>
      </c>
      <c r="W225" s="30">
        <v>250800040</v>
      </c>
      <c r="X225" s="30">
        <v>1532965893</v>
      </c>
      <c r="Y225" s="30">
        <v>257754708</v>
      </c>
      <c r="Z225" s="30">
        <v>0</v>
      </c>
      <c r="AA225" s="30">
        <v>257754708</v>
      </c>
      <c r="AB225" s="30">
        <v>246592852</v>
      </c>
      <c r="AC225" s="30">
        <v>94013887</v>
      </c>
      <c r="AD225" s="30">
        <v>182516721</v>
      </c>
      <c r="AE225" s="30">
        <v>146751342</v>
      </c>
      <c r="AF225" s="30">
        <v>72931419</v>
      </c>
      <c r="AG225" s="30">
        <v>3392719</v>
      </c>
      <c r="AH225" s="30">
        <v>463841545</v>
      </c>
      <c r="AI225" s="30">
        <v>3987435</v>
      </c>
      <c r="AJ225" s="30">
        <v>467828980</v>
      </c>
      <c r="AK225" s="30">
        <v>21187562</v>
      </c>
      <c r="AL225" s="30">
        <v>270404176</v>
      </c>
      <c r="AM225" s="30">
        <v>45570243</v>
      </c>
      <c r="AN225" s="30">
        <v>15666032</v>
      </c>
      <c r="AO225" s="30">
        <v>16825242</v>
      </c>
      <c r="AP225" s="30">
        <v>9995798</v>
      </c>
      <c r="AQ225" s="30">
        <v>2124244</v>
      </c>
      <c r="AR225" s="30">
        <v>1925908</v>
      </c>
      <c r="AS225" s="30">
        <v>196580</v>
      </c>
      <c r="AT225" s="30">
        <v>810</v>
      </c>
      <c r="AU225" s="30" t="s">
        <v>335</v>
      </c>
      <c r="AW225" s="48">
        <f t="shared" si="136"/>
        <v>42487072</v>
      </c>
      <c r="AX225" s="49">
        <f t="shared" si="137"/>
        <v>11161856</v>
      </c>
      <c r="AY225" s="50">
        <f t="shared" si="138"/>
        <v>0.26271181972718666</v>
      </c>
      <c r="AZ225" s="12"/>
      <c r="BA225" s="48">
        <f t="shared" si="139"/>
        <v>2124244</v>
      </c>
      <c r="BB225" s="48">
        <f t="shared" si="140"/>
        <v>11161856</v>
      </c>
      <c r="BC225" s="51">
        <f t="shared" si="141"/>
        <v>5.2545074859573573</v>
      </c>
      <c r="BD225" s="12"/>
      <c r="BE225" s="52">
        <f t="shared" si="142"/>
        <v>2124244</v>
      </c>
      <c r="BF225" s="48">
        <f t="shared" si="133"/>
        <v>146751342</v>
      </c>
      <c r="BG225" s="48">
        <f t="shared" si="133"/>
        <v>72931419</v>
      </c>
      <c r="BH225" s="48">
        <f t="shared" si="133"/>
        <v>3392719</v>
      </c>
      <c r="BI225" s="48">
        <f t="shared" si="143"/>
        <v>223075480</v>
      </c>
      <c r="BJ225" s="51">
        <f t="shared" si="144"/>
        <v>105.01405676560697</v>
      </c>
      <c r="BK225" s="12"/>
      <c r="BL225" s="1">
        <f t="shared" si="145"/>
        <v>32491274</v>
      </c>
      <c r="BM225" s="53">
        <f t="shared" si="146"/>
        <v>42487072</v>
      </c>
      <c r="BN225" s="48">
        <f t="shared" si="134"/>
        <v>146751342</v>
      </c>
      <c r="BO225" s="48">
        <f t="shared" si="134"/>
        <v>72931419</v>
      </c>
      <c r="BP225" s="48">
        <f t="shared" si="134"/>
        <v>3392719</v>
      </c>
      <c r="BQ225" s="48">
        <f t="shared" si="147"/>
        <v>223075480</v>
      </c>
      <c r="BR225" s="12">
        <f t="shared" si="148"/>
        <v>42487072</v>
      </c>
      <c r="BS225" s="54">
        <f t="shared" si="149"/>
        <v>5.2504319431567321</v>
      </c>
      <c r="BT225" s="12"/>
      <c r="BU225" s="48">
        <f t="shared" si="150"/>
        <v>42487072</v>
      </c>
      <c r="BV225" s="48">
        <f t="shared" si="151"/>
        <v>176237242</v>
      </c>
      <c r="BW225" s="54">
        <f t="shared" si="152"/>
        <v>4.1480204143039083</v>
      </c>
      <c r="BX225" s="12"/>
      <c r="BY225" s="52">
        <f t="shared" si="153"/>
        <v>2124244</v>
      </c>
      <c r="BZ225" s="48">
        <f t="shared" si="154"/>
        <v>176237242</v>
      </c>
      <c r="CA225" s="55">
        <f t="shared" si="155"/>
        <v>82.964688613925702</v>
      </c>
      <c r="CB225" s="12"/>
      <c r="CC225" s="48">
        <f t="shared" si="156"/>
        <v>2124244</v>
      </c>
      <c r="CD225" s="48">
        <f t="shared" si="157"/>
        <v>933598038</v>
      </c>
      <c r="CE225" s="55">
        <f t="shared" si="158"/>
        <v>439.49661055886236</v>
      </c>
      <c r="CF225" s="12"/>
      <c r="CG225" s="48">
        <f t="shared" si="159"/>
        <v>42487072</v>
      </c>
      <c r="CH225" s="48">
        <f t="shared" si="160"/>
        <v>32491274</v>
      </c>
      <c r="CI225" s="48">
        <f t="shared" si="161"/>
        <v>933598038</v>
      </c>
      <c r="CJ225" s="55">
        <f t="shared" si="162"/>
        <v>21.973696798875668</v>
      </c>
      <c r="CK225" s="46"/>
      <c r="CL225" s="48">
        <f t="shared" si="135"/>
        <v>42487072</v>
      </c>
      <c r="CM225" s="48">
        <f t="shared" si="135"/>
        <v>32491274</v>
      </c>
      <c r="CN225" s="48">
        <f t="shared" si="163"/>
        <v>1419618394</v>
      </c>
      <c r="CO225" s="55">
        <f t="shared" si="164"/>
        <v>33.412949567341329</v>
      </c>
    </row>
    <row r="226" spans="1:93" x14ac:dyDescent="0.2">
      <c r="A226" s="30" t="s">
        <v>210</v>
      </c>
      <c r="B226" s="30">
        <v>1044</v>
      </c>
      <c r="C226" s="30">
        <v>2011</v>
      </c>
      <c r="D226" s="30" t="s">
        <v>84</v>
      </c>
      <c r="E226" s="30">
        <v>578630</v>
      </c>
      <c r="F226" s="30" t="s">
        <v>317</v>
      </c>
      <c r="G226" s="30">
        <v>293444402</v>
      </c>
      <c r="H226" s="30">
        <v>1089071500</v>
      </c>
      <c r="I226" s="30">
        <v>164769339</v>
      </c>
      <c r="J226" s="30">
        <v>967771544</v>
      </c>
      <c r="K226" s="30">
        <v>54442028</v>
      </c>
      <c r="L226" s="30">
        <v>142640216</v>
      </c>
      <c r="M226" s="30">
        <v>61236271</v>
      </c>
      <c r="N226" s="30">
        <v>0</v>
      </c>
      <c r="O226" s="30">
        <v>4166922</v>
      </c>
      <c r="P226" s="30">
        <v>4319052</v>
      </c>
      <c r="Q226" s="30">
        <v>14986011</v>
      </c>
      <c r="R226" s="30">
        <v>17058044</v>
      </c>
      <c r="S226" s="30">
        <v>4647085</v>
      </c>
      <c r="T226" s="30">
        <v>377747193</v>
      </c>
      <c r="U226" s="30">
        <v>0</v>
      </c>
      <c r="V226" s="30">
        <v>1252936682</v>
      </c>
      <c r="W226" s="30">
        <v>234971747</v>
      </c>
      <c r="X226" s="30">
        <v>1487908429</v>
      </c>
      <c r="Y226" s="30">
        <v>296514539</v>
      </c>
      <c r="Z226" s="30">
        <v>0</v>
      </c>
      <c r="AA226" s="30">
        <v>296514539</v>
      </c>
      <c r="AB226" s="30">
        <v>285616465</v>
      </c>
      <c r="AC226" s="30">
        <v>90803480</v>
      </c>
      <c r="AD226" s="30">
        <v>202640922</v>
      </c>
      <c r="AE226" s="30">
        <v>146875214</v>
      </c>
      <c r="AF226" s="30">
        <v>61964828</v>
      </c>
      <c r="AG226" s="30">
        <v>1580790</v>
      </c>
      <c r="AH226" s="30">
        <v>414569683</v>
      </c>
      <c r="AI226" s="30">
        <v>4132023</v>
      </c>
      <c r="AJ226" s="30">
        <v>418701706</v>
      </c>
      <c r="AK226" s="30">
        <v>23063784</v>
      </c>
      <c r="AL226" s="30">
        <v>232367693</v>
      </c>
      <c r="AM226" s="30">
        <v>49072652</v>
      </c>
      <c r="AN226" s="30">
        <v>15907355</v>
      </c>
      <c r="AO226" s="30">
        <v>16773377</v>
      </c>
      <c r="AP226" s="30">
        <v>9743802</v>
      </c>
      <c r="AQ226" s="30">
        <v>2120262</v>
      </c>
      <c r="AR226" s="30">
        <v>1922760</v>
      </c>
      <c r="AS226" s="30">
        <v>194850</v>
      </c>
      <c r="AT226" s="30">
        <v>819</v>
      </c>
      <c r="AU226" s="30" t="s">
        <v>335</v>
      </c>
      <c r="AW226" s="48">
        <f t="shared" si="136"/>
        <v>42424534</v>
      </c>
      <c r="AX226" s="49">
        <f t="shared" si="137"/>
        <v>10898074</v>
      </c>
      <c r="AY226" s="50">
        <f t="shared" si="138"/>
        <v>0.25688140734792753</v>
      </c>
      <c r="AZ226" s="12"/>
      <c r="BA226" s="48">
        <f t="shared" si="139"/>
        <v>2120262</v>
      </c>
      <c r="BB226" s="48">
        <f t="shared" si="140"/>
        <v>10898074</v>
      </c>
      <c r="BC226" s="51">
        <f t="shared" si="141"/>
        <v>5.1399657212174725</v>
      </c>
      <c r="BD226" s="12"/>
      <c r="BE226" s="52">
        <f t="shared" si="142"/>
        <v>2120262</v>
      </c>
      <c r="BF226" s="48">
        <f t="shared" si="133"/>
        <v>146875214</v>
      </c>
      <c r="BG226" s="48">
        <f t="shared" si="133"/>
        <v>61964828</v>
      </c>
      <c r="BH226" s="48">
        <f t="shared" si="133"/>
        <v>1580790</v>
      </c>
      <c r="BI226" s="48">
        <f t="shared" si="143"/>
        <v>210420832</v>
      </c>
      <c r="BJ226" s="51">
        <f t="shared" si="144"/>
        <v>99.242844516385233</v>
      </c>
      <c r="BK226" s="12"/>
      <c r="BL226" s="1">
        <f t="shared" si="145"/>
        <v>32680732</v>
      </c>
      <c r="BM226" s="53">
        <f t="shared" si="146"/>
        <v>42424534</v>
      </c>
      <c r="BN226" s="48">
        <f t="shared" si="134"/>
        <v>146875214</v>
      </c>
      <c r="BO226" s="48">
        <f t="shared" si="134"/>
        <v>61964828</v>
      </c>
      <c r="BP226" s="48">
        <f t="shared" si="134"/>
        <v>1580790</v>
      </c>
      <c r="BQ226" s="48">
        <f t="shared" si="147"/>
        <v>210420832</v>
      </c>
      <c r="BR226" s="12">
        <f t="shared" si="148"/>
        <v>42424534</v>
      </c>
      <c r="BS226" s="54">
        <f t="shared" si="149"/>
        <v>4.959885522843928</v>
      </c>
      <c r="BT226" s="12"/>
      <c r="BU226" s="48">
        <f t="shared" si="150"/>
        <v>42424534</v>
      </c>
      <c r="BV226" s="48">
        <f t="shared" si="151"/>
        <v>163270229</v>
      </c>
      <c r="BW226" s="54">
        <f t="shared" si="152"/>
        <v>3.8484860906191685</v>
      </c>
      <c r="BX226" s="12"/>
      <c r="BY226" s="52">
        <f t="shared" si="153"/>
        <v>2120262</v>
      </c>
      <c r="BZ226" s="48">
        <f t="shared" si="154"/>
        <v>163270229</v>
      </c>
      <c r="CA226" s="55">
        <f t="shared" si="155"/>
        <v>77.004742338446846</v>
      </c>
      <c r="CB226" s="12"/>
      <c r="CC226" s="48">
        <f t="shared" si="156"/>
        <v>2120262</v>
      </c>
      <c r="CD226" s="48">
        <f t="shared" si="157"/>
        <v>963650002</v>
      </c>
      <c r="CE226" s="55">
        <f t="shared" si="158"/>
        <v>454.49571892530264</v>
      </c>
      <c r="CF226" s="12"/>
      <c r="CG226" s="48">
        <f t="shared" si="159"/>
        <v>42424534</v>
      </c>
      <c r="CH226" s="48">
        <f t="shared" si="160"/>
        <v>32680732</v>
      </c>
      <c r="CI226" s="48">
        <f t="shared" si="161"/>
        <v>963650002</v>
      </c>
      <c r="CJ226" s="55">
        <f t="shared" si="162"/>
        <v>22.71445107682267</v>
      </c>
      <c r="CK226" s="46"/>
      <c r="CL226" s="48">
        <f t="shared" si="135"/>
        <v>42424534</v>
      </c>
      <c r="CM226" s="48">
        <f t="shared" si="135"/>
        <v>32680732</v>
      </c>
      <c r="CN226" s="48">
        <f t="shared" si="163"/>
        <v>1414358848</v>
      </c>
      <c r="CO226" s="55">
        <f t="shared" si="164"/>
        <v>33.338229431111721</v>
      </c>
    </row>
    <row r="227" spans="1:93" x14ac:dyDescent="0.2">
      <c r="A227" s="30" t="s">
        <v>210</v>
      </c>
      <c r="B227" s="30">
        <v>1044</v>
      </c>
      <c r="C227" s="30">
        <v>2010</v>
      </c>
      <c r="D227" s="30" t="s">
        <v>84</v>
      </c>
      <c r="E227" s="30">
        <v>578630</v>
      </c>
      <c r="F227" s="30" t="s">
        <v>317</v>
      </c>
      <c r="G227" s="30">
        <v>256031229</v>
      </c>
      <c r="H227" s="30">
        <v>981966205</v>
      </c>
      <c r="I227" s="30">
        <v>142926154</v>
      </c>
      <c r="J227" s="30">
        <v>855632040</v>
      </c>
      <c r="K227" s="30">
        <v>43099471</v>
      </c>
      <c r="L227" s="30">
        <v>130657533</v>
      </c>
      <c r="M227" s="30">
        <v>67814251</v>
      </c>
      <c r="N227" s="30">
        <v>0</v>
      </c>
      <c r="O227" s="30">
        <v>4106676</v>
      </c>
      <c r="P227" s="30">
        <v>5160286</v>
      </c>
      <c r="Q227" s="30">
        <v>16573211</v>
      </c>
      <c r="R227" s="30">
        <v>18448093</v>
      </c>
      <c r="S227" s="30">
        <v>3048218</v>
      </c>
      <c r="T227" s="30">
        <v>348907009</v>
      </c>
      <c r="U227" s="30">
        <v>0</v>
      </c>
      <c r="V227" s="30">
        <v>1135178507</v>
      </c>
      <c r="W227" s="30">
        <v>218948909</v>
      </c>
      <c r="X227" s="30">
        <v>1354127416</v>
      </c>
      <c r="Y227" s="30">
        <v>316843053</v>
      </c>
      <c r="Z227" s="30">
        <v>0</v>
      </c>
      <c r="AA227" s="30">
        <v>316843053</v>
      </c>
      <c r="AB227" s="30">
        <v>306486902</v>
      </c>
      <c r="AC227" s="30">
        <v>88861573</v>
      </c>
      <c r="AD227" s="30">
        <v>167169656</v>
      </c>
      <c r="AE227" s="30">
        <v>145028200</v>
      </c>
      <c r="AF227" s="30">
        <v>77549551</v>
      </c>
      <c r="AG227" s="30">
        <v>1108788</v>
      </c>
      <c r="AH227" s="30">
        <v>403545218</v>
      </c>
      <c r="AI227" s="30">
        <v>4551675</v>
      </c>
      <c r="AJ227" s="30">
        <v>408096893</v>
      </c>
      <c r="AK227" s="30">
        <v>27844538</v>
      </c>
      <c r="AL227" s="30">
        <v>228597315</v>
      </c>
      <c r="AM227" s="30">
        <v>50577320</v>
      </c>
      <c r="AN227" s="30">
        <v>15726131</v>
      </c>
      <c r="AO227" s="30">
        <v>16565482</v>
      </c>
      <c r="AP227" s="30">
        <v>10199322</v>
      </c>
      <c r="AQ227" s="30">
        <v>2119747</v>
      </c>
      <c r="AR227" s="30">
        <v>1922753</v>
      </c>
      <c r="AS227" s="30">
        <v>194286</v>
      </c>
      <c r="AT227" s="30">
        <v>839</v>
      </c>
      <c r="AU227" s="30" t="s">
        <v>335</v>
      </c>
      <c r="AW227" s="48">
        <f t="shared" si="136"/>
        <v>42490935</v>
      </c>
      <c r="AX227" s="49">
        <f t="shared" si="137"/>
        <v>10356151</v>
      </c>
      <c r="AY227" s="50">
        <f t="shared" si="138"/>
        <v>0.2437261265255754</v>
      </c>
      <c r="AZ227" s="12"/>
      <c r="BA227" s="48">
        <f t="shared" si="139"/>
        <v>2119747</v>
      </c>
      <c r="BB227" s="48">
        <f t="shared" si="140"/>
        <v>10356151</v>
      </c>
      <c r="BC227" s="51">
        <f t="shared" si="141"/>
        <v>4.8855599276706139</v>
      </c>
      <c r="BD227" s="12"/>
      <c r="BE227" s="52">
        <f t="shared" si="142"/>
        <v>2119747</v>
      </c>
      <c r="BF227" s="48">
        <f t="shared" si="133"/>
        <v>145028200</v>
      </c>
      <c r="BG227" s="48">
        <f t="shared" si="133"/>
        <v>77549551</v>
      </c>
      <c r="BH227" s="48">
        <f t="shared" si="133"/>
        <v>1108788</v>
      </c>
      <c r="BI227" s="48">
        <f t="shared" si="143"/>
        <v>223686539</v>
      </c>
      <c r="BJ227" s="51">
        <f t="shared" si="144"/>
        <v>105.52511172323867</v>
      </c>
      <c r="BK227" s="12"/>
      <c r="BL227" s="1">
        <f t="shared" si="145"/>
        <v>32291613</v>
      </c>
      <c r="BM227" s="53">
        <f t="shared" si="146"/>
        <v>42490935</v>
      </c>
      <c r="BN227" s="48">
        <f t="shared" si="134"/>
        <v>145028200</v>
      </c>
      <c r="BO227" s="48">
        <f t="shared" si="134"/>
        <v>77549551</v>
      </c>
      <c r="BP227" s="48">
        <f t="shared" si="134"/>
        <v>1108788</v>
      </c>
      <c r="BQ227" s="48">
        <f t="shared" si="147"/>
        <v>223686539</v>
      </c>
      <c r="BR227" s="12">
        <f t="shared" si="148"/>
        <v>42490935</v>
      </c>
      <c r="BS227" s="54">
        <f t="shared" si="149"/>
        <v>5.2643355341556965</v>
      </c>
      <c r="BT227" s="12"/>
      <c r="BU227" s="48">
        <f t="shared" si="150"/>
        <v>42490935</v>
      </c>
      <c r="BV227" s="48">
        <f t="shared" si="151"/>
        <v>151655040</v>
      </c>
      <c r="BW227" s="54">
        <f t="shared" si="152"/>
        <v>3.5691151536204133</v>
      </c>
      <c r="BX227" s="12"/>
      <c r="BY227" s="52">
        <f t="shared" si="153"/>
        <v>2119747</v>
      </c>
      <c r="BZ227" s="48">
        <f t="shared" si="154"/>
        <v>151655040</v>
      </c>
      <c r="CA227" s="55">
        <f t="shared" si="155"/>
        <v>71.543934252531074</v>
      </c>
      <c r="CB227" s="12"/>
      <c r="CC227" s="48">
        <f t="shared" si="156"/>
        <v>2119747</v>
      </c>
      <c r="CD227" s="48">
        <f t="shared" si="157"/>
        <v>948215861</v>
      </c>
      <c r="CE227" s="55">
        <f t="shared" si="158"/>
        <v>447.32501614579473</v>
      </c>
      <c r="CF227" s="12"/>
      <c r="CG227" s="48">
        <f t="shared" si="159"/>
        <v>42490935</v>
      </c>
      <c r="CH227" s="48">
        <f t="shared" si="160"/>
        <v>32291613</v>
      </c>
      <c r="CI227" s="48">
        <f t="shared" si="161"/>
        <v>948215861</v>
      </c>
      <c r="CJ227" s="55">
        <f t="shared" si="162"/>
        <v>22.315721247367232</v>
      </c>
      <c r="CK227" s="46"/>
      <c r="CL227" s="48">
        <f t="shared" si="135"/>
        <v>42490935</v>
      </c>
      <c r="CM227" s="48">
        <f t="shared" si="135"/>
        <v>32291613</v>
      </c>
      <c r="CN227" s="48">
        <f t="shared" si="163"/>
        <v>1387038555</v>
      </c>
      <c r="CO227" s="55">
        <f t="shared" si="164"/>
        <v>32.643163888956551</v>
      </c>
    </row>
    <row r="228" spans="1:93" x14ac:dyDescent="0.2">
      <c r="A228" s="30" t="s">
        <v>210</v>
      </c>
      <c r="B228" s="30">
        <v>1044</v>
      </c>
      <c r="C228" s="30">
        <v>2009</v>
      </c>
      <c r="D228" s="30" t="s">
        <v>84</v>
      </c>
      <c r="E228" s="30">
        <v>578630</v>
      </c>
      <c r="F228" s="30" t="s">
        <v>317</v>
      </c>
      <c r="G228" s="30">
        <v>220035305</v>
      </c>
      <c r="H228" s="30">
        <v>971366298</v>
      </c>
      <c r="I228" s="30">
        <v>169044377</v>
      </c>
      <c r="J228" s="30">
        <v>824633227</v>
      </c>
      <c r="K228" s="30">
        <v>37541254</v>
      </c>
      <c r="L228" s="30">
        <v>116431839</v>
      </c>
      <c r="M228" s="30">
        <v>59485748</v>
      </c>
      <c r="N228" s="30">
        <v>0</v>
      </c>
      <c r="O228" s="30">
        <v>4249570</v>
      </c>
      <c r="P228" s="30">
        <v>4468972</v>
      </c>
      <c r="Q228" s="30">
        <v>9060794</v>
      </c>
      <c r="R228" s="30">
        <v>11390901</v>
      </c>
      <c r="S228" s="30">
        <v>2913350</v>
      </c>
      <c r="T228" s="30">
        <v>263377977</v>
      </c>
      <c r="U228" s="30">
        <v>26374</v>
      </c>
      <c r="V228" s="30">
        <v>1103438608</v>
      </c>
      <c r="W228" s="30">
        <v>235912447</v>
      </c>
      <c r="X228" s="30">
        <v>1339351055</v>
      </c>
      <c r="Y228" s="30">
        <v>277167453</v>
      </c>
      <c r="Z228" s="30">
        <v>0</v>
      </c>
      <c r="AA228" s="30">
        <v>277167453</v>
      </c>
      <c r="AB228" s="30">
        <v>267055868</v>
      </c>
      <c r="AC228" s="30">
        <v>85521099</v>
      </c>
      <c r="AD228" s="30">
        <v>134514206</v>
      </c>
      <c r="AE228" s="30">
        <v>154861316</v>
      </c>
      <c r="AF228" s="30">
        <v>72673394</v>
      </c>
      <c r="AG228" s="30">
        <v>1343966</v>
      </c>
      <c r="AH228" s="30">
        <v>400873656</v>
      </c>
      <c r="AI228" s="30">
        <v>4847005</v>
      </c>
      <c r="AJ228" s="30">
        <v>405720661</v>
      </c>
      <c r="AK228" s="30">
        <v>11427641</v>
      </c>
      <c r="AL228" s="30">
        <v>235589541</v>
      </c>
      <c r="AM228" s="30">
        <v>51132499</v>
      </c>
      <c r="AN228" s="30">
        <v>14625206</v>
      </c>
      <c r="AO228" s="30">
        <v>18190402</v>
      </c>
      <c r="AP228" s="30">
        <v>9932275</v>
      </c>
      <c r="AQ228" s="30">
        <v>2133001</v>
      </c>
      <c r="AR228" s="30">
        <v>1932344</v>
      </c>
      <c r="AS228" s="30">
        <v>197728</v>
      </c>
      <c r="AT228" s="30">
        <v>995</v>
      </c>
      <c r="AU228" s="30" t="s">
        <v>335</v>
      </c>
      <c r="AW228" s="48">
        <f t="shared" si="136"/>
        <v>42747883</v>
      </c>
      <c r="AX228" s="49">
        <f t="shared" si="137"/>
        <v>10111585</v>
      </c>
      <c r="AY228" s="50">
        <f t="shared" si="138"/>
        <v>0.23654001766590407</v>
      </c>
      <c r="AZ228" s="12"/>
      <c r="BA228" s="48">
        <f t="shared" si="139"/>
        <v>2133001</v>
      </c>
      <c r="BB228" s="48">
        <f t="shared" si="140"/>
        <v>10111585</v>
      </c>
      <c r="BC228" s="51">
        <f t="shared" si="141"/>
        <v>4.7405439566132408</v>
      </c>
      <c r="BD228" s="12"/>
      <c r="BE228" s="52">
        <f t="shared" si="142"/>
        <v>2133001</v>
      </c>
      <c r="BF228" s="48">
        <f t="shared" si="133"/>
        <v>154861316</v>
      </c>
      <c r="BG228" s="48">
        <f t="shared" si="133"/>
        <v>72673394</v>
      </c>
      <c r="BH228" s="48">
        <f t="shared" si="133"/>
        <v>1343966</v>
      </c>
      <c r="BI228" s="48">
        <f t="shared" si="143"/>
        <v>228878676</v>
      </c>
      <c r="BJ228" s="51">
        <f t="shared" si="144"/>
        <v>107.3035952631996</v>
      </c>
      <c r="BK228" s="12"/>
      <c r="BL228" s="1">
        <f t="shared" si="145"/>
        <v>32815608</v>
      </c>
      <c r="BM228" s="53">
        <f t="shared" si="146"/>
        <v>42747883</v>
      </c>
      <c r="BN228" s="48">
        <f t="shared" si="134"/>
        <v>154861316</v>
      </c>
      <c r="BO228" s="48">
        <f t="shared" si="134"/>
        <v>72673394</v>
      </c>
      <c r="BP228" s="48">
        <f t="shared" si="134"/>
        <v>1343966</v>
      </c>
      <c r="BQ228" s="48">
        <f t="shared" si="147"/>
        <v>228878676</v>
      </c>
      <c r="BR228" s="12">
        <f t="shared" si="148"/>
        <v>42747883</v>
      </c>
      <c r="BS228" s="54">
        <f t="shared" si="149"/>
        <v>5.3541522980214014</v>
      </c>
      <c r="BT228" s="12"/>
      <c r="BU228" s="48">
        <f t="shared" si="150"/>
        <v>42747883</v>
      </c>
      <c r="BV228" s="48">
        <f t="shared" si="151"/>
        <v>158703479</v>
      </c>
      <c r="BW228" s="54">
        <f t="shared" si="152"/>
        <v>3.7125459288826068</v>
      </c>
      <c r="BX228" s="12"/>
      <c r="BY228" s="52">
        <f t="shared" si="153"/>
        <v>2133001</v>
      </c>
      <c r="BZ228" s="48">
        <f t="shared" si="154"/>
        <v>158703479</v>
      </c>
      <c r="CA228" s="55">
        <f t="shared" si="155"/>
        <v>74.403846505463434</v>
      </c>
      <c r="CB228" s="12"/>
      <c r="CC228" s="48">
        <f t="shared" si="156"/>
        <v>2133001</v>
      </c>
      <c r="CD228" s="48">
        <f t="shared" si="157"/>
        <v>884784913</v>
      </c>
      <c r="CE228" s="55">
        <f t="shared" si="158"/>
        <v>414.80754720696331</v>
      </c>
      <c r="CF228" s="12"/>
      <c r="CG228" s="48">
        <f t="shared" si="159"/>
        <v>42747883</v>
      </c>
      <c r="CH228" s="48">
        <f t="shared" si="160"/>
        <v>32815608</v>
      </c>
      <c r="CI228" s="48">
        <f t="shared" si="161"/>
        <v>884784913</v>
      </c>
      <c r="CJ228" s="55">
        <f t="shared" si="162"/>
        <v>20.697748073278856</v>
      </c>
      <c r="CK228" s="46"/>
      <c r="CL228" s="48">
        <f t="shared" si="135"/>
        <v>42747883</v>
      </c>
      <c r="CM228" s="48">
        <f t="shared" si="135"/>
        <v>32815608</v>
      </c>
      <c r="CN228" s="48">
        <f t="shared" si="163"/>
        <v>1352900693</v>
      </c>
      <c r="CO228" s="55">
        <f t="shared" si="164"/>
        <v>31.648367078201275</v>
      </c>
    </row>
    <row r="229" spans="1:93" x14ac:dyDescent="0.2">
      <c r="A229" s="30" t="s">
        <v>210</v>
      </c>
      <c r="B229" s="30">
        <v>1044</v>
      </c>
      <c r="C229" s="30">
        <v>2008</v>
      </c>
      <c r="D229" s="30" t="s">
        <v>84</v>
      </c>
      <c r="E229" s="30">
        <v>578630</v>
      </c>
      <c r="F229" s="30" t="s">
        <v>317</v>
      </c>
      <c r="G229" s="30">
        <v>243484077</v>
      </c>
      <c r="H229" s="30">
        <v>1001392386</v>
      </c>
      <c r="I229" s="30">
        <v>175094974</v>
      </c>
      <c r="J229" s="30">
        <v>888803417</v>
      </c>
      <c r="K229" s="30">
        <v>39950322</v>
      </c>
      <c r="L229" s="30">
        <v>124972728</v>
      </c>
      <c r="M229" s="30">
        <v>52830330</v>
      </c>
      <c r="N229" s="30">
        <v>0</v>
      </c>
      <c r="O229" s="30">
        <v>2993177</v>
      </c>
      <c r="P229" s="30">
        <v>5092124</v>
      </c>
      <c r="Q229" s="30">
        <v>16614430</v>
      </c>
      <c r="R229" s="30">
        <v>19098618</v>
      </c>
      <c r="S229" s="30">
        <v>2731785</v>
      </c>
      <c r="T229" s="30">
        <v>507623374</v>
      </c>
      <c r="U229" s="30">
        <v>-661893</v>
      </c>
      <c r="V229" s="30">
        <v>1148456909</v>
      </c>
      <c r="W229" s="30">
        <v>235749213</v>
      </c>
      <c r="X229" s="30">
        <v>1384206122</v>
      </c>
      <c r="Y229" s="30">
        <v>274067620</v>
      </c>
      <c r="Z229" s="30">
        <v>0</v>
      </c>
      <c r="AA229" s="30">
        <v>274067620</v>
      </c>
      <c r="AB229" s="30">
        <v>263881163</v>
      </c>
      <c r="AC229" s="30">
        <v>91249345</v>
      </c>
      <c r="AD229" s="30">
        <v>152234732</v>
      </c>
      <c r="AE229" s="30">
        <v>163224717</v>
      </c>
      <c r="AF229" s="30">
        <v>61280890</v>
      </c>
      <c r="AG229" s="30">
        <v>2488972</v>
      </c>
      <c r="AH229" s="30">
        <v>425071326</v>
      </c>
      <c r="AI229" s="30">
        <v>-333263</v>
      </c>
      <c r="AJ229" s="30">
        <v>424738063</v>
      </c>
      <c r="AK229" s="30">
        <v>21516310</v>
      </c>
      <c r="AL229" s="30">
        <v>200290698</v>
      </c>
      <c r="AM229" s="30">
        <v>54299237</v>
      </c>
      <c r="AN229" s="30">
        <v>15492548</v>
      </c>
      <c r="AO229" s="30">
        <v>18912717</v>
      </c>
      <c r="AP229" s="30">
        <v>13093854</v>
      </c>
      <c r="AQ229" s="30">
        <v>2150421</v>
      </c>
      <c r="AR229" s="30">
        <v>1950805</v>
      </c>
      <c r="AS229" s="30">
        <v>196685</v>
      </c>
      <c r="AT229" s="30">
        <v>1030</v>
      </c>
      <c r="AU229" s="30" t="s">
        <v>335</v>
      </c>
      <c r="AW229" s="48">
        <f t="shared" si="136"/>
        <v>47499119</v>
      </c>
      <c r="AX229" s="49">
        <f t="shared" si="137"/>
        <v>10186457</v>
      </c>
      <c r="AY229" s="50">
        <f t="shared" si="138"/>
        <v>0.21445570390473978</v>
      </c>
      <c r="AZ229" s="12"/>
      <c r="BA229" s="48">
        <f t="shared" si="139"/>
        <v>2150421</v>
      </c>
      <c r="BB229" s="48">
        <f t="shared" si="140"/>
        <v>10186457</v>
      </c>
      <c r="BC229" s="51">
        <f t="shared" si="141"/>
        <v>4.7369594139938176</v>
      </c>
      <c r="BD229" s="12"/>
      <c r="BE229" s="52">
        <f t="shared" si="142"/>
        <v>2150421</v>
      </c>
      <c r="BF229" s="48">
        <f t="shared" si="133"/>
        <v>163224717</v>
      </c>
      <c r="BG229" s="48">
        <f t="shared" si="133"/>
        <v>61280890</v>
      </c>
      <c r="BH229" s="48">
        <f t="shared" si="133"/>
        <v>2488972</v>
      </c>
      <c r="BI229" s="48">
        <f t="shared" si="143"/>
        <v>226994579</v>
      </c>
      <c r="BJ229" s="51">
        <f t="shared" si="144"/>
        <v>105.55820418420393</v>
      </c>
      <c r="BK229" s="12"/>
      <c r="BL229" s="1">
        <f t="shared" si="145"/>
        <v>34405265</v>
      </c>
      <c r="BM229" s="53">
        <f t="shared" si="146"/>
        <v>47499119</v>
      </c>
      <c r="BN229" s="48">
        <f t="shared" si="134"/>
        <v>163224717</v>
      </c>
      <c r="BO229" s="48">
        <f t="shared" si="134"/>
        <v>61280890</v>
      </c>
      <c r="BP229" s="48">
        <f t="shared" si="134"/>
        <v>2488972</v>
      </c>
      <c r="BQ229" s="48">
        <f t="shared" si="147"/>
        <v>226994579</v>
      </c>
      <c r="BR229" s="12">
        <f t="shared" si="148"/>
        <v>47499119</v>
      </c>
      <c r="BS229" s="54">
        <f t="shared" si="149"/>
        <v>4.7789218785299994</v>
      </c>
      <c r="BT229" s="12"/>
      <c r="BU229" s="48">
        <f t="shared" si="150"/>
        <v>47499119</v>
      </c>
      <c r="BV229" s="48">
        <f t="shared" si="151"/>
        <v>202931055</v>
      </c>
      <c r="BW229" s="54">
        <f t="shared" si="152"/>
        <v>4.2723119769863525</v>
      </c>
      <c r="BX229" s="12"/>
      <c r="BY229" s="52">
        <f t="shared" si="153"/>
        <v>2150421</v>
      </c>
      <c r="BZ229" s="48">
        <f t="shared" si="154"/>
        <v>202931055</v>
      </c>
      <c r="CA229" s="55">
        <f t="shared" si="155"/>
        <v>94.368058626659618</v>
      </c>
      <c r="CB229" s="12"/>
      <c r="CC229" s="48">
        <f t="shared" si="156"/>
        <v>2150421</v>
      </c>
      <c r="CD229" s="48">
        <f t="shared" si="157"/>
        <v>947477331</v>
      </c>
      <c r="CE229" s="55">
        <f t="shared" si="158"/>
        <v>440.60085490236565</v>
      </c>
      <c r="CF229" s="12"/>
      <c r="CG229" s="48">
        <f t="shared" si="159"/>
        <v>47499119</v>
      </c>
      <c r="CH229" s="48">
        <f t="shared" si="160"/>
        <v>34405265</v>
      </c>
      <c r="CI229" s="48">
        <f t="shared" si="161"/>
        <v>947477331</v>
      </c>
      <c r="CJ229" s="55">
        <f t="shared" si="162"/>
        <v>19.947261148148876</v>
      </c>
      <c r="CK229" s="46"/>
      <c r="CL229" s="48">
        <f t="shared" si="135"/>
        <v>47499119</v>
      </c>
      <c r="CM229" s="48">
        <f t="shared" si="135"/>
        <v>34405265</v>
      </c>
      <c r="CN229" s="48">
        <f t="shared" si="163"/>
        <v>1386315284</v>
      </c>
      <c r="CO229" s="55">
        <f t="shared" si="164"/>
        <v>29.186126252152171</v>
      </c>
    </row>
    <row r="230" spans="1:93" x14ac:dyDescent="0.2">
      <c r="A230" s="30" t="s">
        <v>210</v>
      </c>
      <c r="B230" s="30">
        <v>1044</v>
      </c>
      <c r="C230" s="30">
        <v>2007</v>
      </c>
      <c r="D230" s="30" t="s">
        <v>84</v>
      </c>
      <c r="E230" s="30">
        <v>578630</v>
      </c>
      <c r="F230" s="30" t="s">
        <v>317</v>
      </c>
      <c r="G230" s="30">
        <v>250884595</v>
      </c>
      <c r="H230" s="30">
        <v>880157604</v>
      </c>
      <c r="I230" s="30">
        <v>185408335</v>
      </c>
      <c r="J230" s="30">
        <v>774303380</v>
      </c>
      <c r="K230" s="30">
        <v>33159975</v>
      </c>
      <c r="L230" s="30">
        <v>120615527</v>
      </c>
      <c r="M230" s="30">
        <v>62973123</v>
      </c>
      <c r="N230" s="30">
        <v>0</v>
      </c>
      <c r="O230" s="30">
        <v>2638321</v>
      </c>
      <c r="P230" s="30">
        <v>3945502</v>
      </c>
      <c r="Q230" s="30">
        <v>24109925</v>
      </c>
      <c r="R230" s="30">
        <v>24152103</v>
      </c>
      <c r="S230" s="30">
        <v>3193372</v>
      </c>
      <c r="T230" s="30">
        <v>517563290</v>
      </c>
      <c r="U230" s="30">
        <v>-287494</v>
      </c>
      <c r="V230" s="30">
        <v>1027563555</v>
      </c>
      <c r="W230" s="30">
        <v>255520332</v>
      </c>
      <c r="X230" s="30">
        <v>1283083887</v>
      </c>
      <c r="Y230" s="30">
        <v>267824178</v>
      </c>
      <c r="Z230" s="30">
        <v>477047</v>
      </c>
      <c r="AA230" s="30">
        <v>268301225</v>
      </c>
      <c r="AB230" s="30">
        <v>253626626</v>
      </c>
      <c r="AC230" s="30">
        <v>100098450</v>
      </c>
      <c r="AD230" s="30">
        <v>150786145</v>
      </c>
      <c r="AE230" s="30">
        <v>135730183</v>
      </c>
      <c r="AF230" s="30">
        <v>60042213</v>
      </c>
      <c r="AG230" s="30">
        <v>1818731</v>
      </c>
      <c r="AH230" s="30">
        <v>523233442</v>
      </c>
      <c r="AI230" s="30">
        <v>839693</v>
      </c>
      <c r="AJ230" s="30">
        <v>524073135</v>
      </c>
      <c r="AK230" s="30">
        <v>4812686</v>
      </c>
      <c r="AL230" s="30">
        <v>258727818</v>
      </c>
      <c r="AM230" s="30">
        <v>55704127</v>
      </c>
      <c r="AN230" s="30">
        <v>16146745</v>
      </c>
      <c r="AO230" s="30">
        <v>19331833</v>
      </c>
      <c r="AP230" s="30">
        <v>13337832</v>
      </c>
      <c r="AQ230" s="30">
        <v>2163360</v>
      </c>
      <c r="AR230" s="30">
        <v>1967223</v>
      </c>
      <c r="AS230" s="30">
        <v>193114</v>
      </c>
      <c r="AT230" s="30">
        <v>1051</v>
      </c>
      <c r="AU230" s="30" t="s">
        <v>335</v>
      </c>
      <c r="AW230" s="48">
        <f t="shared" si="136"/>
        <v>48816410</v>
      </c>
      <c r="AX230" s="49">
        <f t="shared" si="137"/>
        <v>14674599</v>
      </c>
      <c r="AY230" s="50">
        <f t="shared" si="138"/>
        <v>0.30060791033179213</v>
      </c>
      <c r="AZ230" s="12"/>
      <c r="BA230" s="48">
        <f t="shared" si="139"/>
        <v>2163360</v>
      </c>
      <c r="BB230" s="48">
        <f t="shared" si="140"/>
        <v>14674599</v>
      </c>
      <c r="BC230" s="51">
        <f t="shared" si="141"/>
        <v>6.7832441202573772</v>
      </c>
      <c r="BD230" s="12"/>
      <c r="BE230" s="52">
        <f t="shared" si="142"/>
        <v>2163360</v>
      </c>
      <c r="BF230" s="48">
        <f t="shared" si="133"/>
        <v>135730183</v>
      </c>
      <c r="BG230" s="48">
        <f t="shared" si="133"/>
        <v>60042213</v>
      </c>
      <c r="BH230" s="48">
        <f t="shared" si="133"/>
        <v>1818731</v>
      </c>
      <c r="BI230" s="48">
        <f t="shared" si="143"/>
        <v>197591127</v>
      </c>
      <c r="BJ230" s="51">
        <f t="shared" si="144"/>
        <v>91.335296483248285</v>
      </c>
      <c r="BK230" s="12"/>
      <c r="BL230" s="1">
        <f t="shared" si="145"/>
        <v>35478578</v>
      </c>
      <c r="BM230" s="53">
        <f t="shared" si="146"/>
        <v>48816410</v>
      </c>
      <c r="BN230" s="48">
        <f t="shared" si="134"/>
        <v>135730183</v>
      </c>
      <c r="BO230" s="48">
        <f t="shared" si="134"/>
        <v>60042213</v>
      </c>
      <c r="BP230" s="48">
        <f t="shared" si="134"/>
        <v>1818731</v>
      </c>
      <c r="BQ230" s="48">
        <f t="shared" si="147"/>
        <v>197591127</v>
      </c>
      <c r="BR230" s="12">
        <f t="shared" si="148"/>
        <v>48816410</v>
      </c>
      <c r="BS230" s="54">
        <f t="shared" si="149"/>
        <v>4.0476374030781859</v>
      </c>
      <c r="BT230" s="12"/>
      <c r="BU230" s="48">
        <f t="shared" si="150"/>
        <v>48816410</v>
      </c>
      <c r="BV230" s="48">
        <f t="shared" si="151"/>
        <v>260532631</v>
      </c>
      <c r="BW230" s="54">
        <f t="shared" si="152"/>
        <v>5.3369887502993354</v>
      </c>
      <c r="BX230" s="12"/>
      <c r="BY230" s="52">
        <f t="shared" si="153"/>
        <v>2163360</v>
      </c>
      <c r="BZ230" s="48">
        <f t="shared" si="154"/>
        <v>260532631</v>
      </c>
      <c r="CA230" s="55">
        <f t="shared" si="155"/>
        <v>120.42962382590045</v>
      </c>
      <c r="CB230" s="12"/>
      <c r="CC230" s="48">
        <f t="shared" si="156"/>
        <v>2163360</v>
      </c>
      <c r="CD230" s="48">
        <f t="shared" si="157"/>
        <v>977309578</v>
      </c>
      <c r="CE230" s="55">
        <f t="shared" si="158"/>
        <v>451.75540732933956</v>
      </c>
      <c r="CF230" s="12"/>
      <c r="CG230" s="48">
        <f t="shared" si="159"/>
        <v>48816410</v>
      </c>
      <c r="CH230" s="48">
        <f t="shared" si="160"/>
        <v>35478578</v>
      </c>
      <c r="CI230" s="48">
        <f t="shared" si="161"/>
        <v>977309578</v>
      </c>
      <c r="CJ230" s="55">
        <f t="shared" si="162"/>
        <v>20.020103444722789</v>
      </c>
      <c r="CK230" s="46"/>
      <c r="CL230" s="48">
        <f t="shared" si="135"/>
        <v>48816410</v>
      </c>
      <c r="CM230" s="48">
        <f t="shared" si="135"/>
        <v>35478578</v>
      </c>
      <c r="CN230" s="48">
        <f t="shared" si="163"/>
        <v>1428820185</v>
      </c>
      <c r="CO230" s="55">
        <f t="shared" si="164"/>
        <v>29.269259763264035</v>
      </c>
    </row>
    <row r="231" spans="1:93" x14ac:dyDescent="0.2">
      <c r="A231" s="30" t="s">
        <v>210</v>
      </c>
      <c r="B231" s="30">
        <v>1044</v>
      </c>
      <c r="C231" s="30">
        <v>2006</v>
      </c>
      <c r="D231" s="30" t="s">
        <v>84</v>
      </c>
      <c r="E231" s="30">
        <v>578630</v>
      </c>
      <c r="F231" s="30" t="s">
        <v>317</v>
      </c>
      <c r="G231" s="30">
        <v>212646666</v>
      </c>
      <c r="H231" s="30">
        <v>819490272</v>
      </c>
      <c r="I231" s="30">
        <v>217071463</v>
      </c>
      <c r="J231" s="30">
        <v>718149362</v>
      </c>
      <c r="K231" s="30">
        <v>31128481</v>
      </c>
      <c r="L231" s="30">
        <v>108970603</v>
      </c>
      <c r="M231" s="30">
        <v>55602980</v>
      </c>
      <c r="N231" s="30">
        <v>0</v>
      </c>
      <c r="O231" s="30">
        <v>1421674</v>
      </c>
      <c r="P231" s="30">
        <v>4155229</v>
      </c>
      <c r="Q231" s="30">
        <v>19426374</v>
      </c>
      <c r="R231" s="30">
        <v>19688206</v>
      </c>
      <c r="S231" s="30">
        <v>1902471</v>
      </c>
      <c r="T231" s="30">
        <v>525689753</v>
      </c>
      <c r="U231" s="30">
        <v>469396</v>
      </c>
      <c r="V231" s="30">
        <v>949570755</v>
      </c>
      <c r="W231" s="30">
        <v>278732143</v>
      </c>
      <c r="X231" s="30">
        <v>1228302898</v>
      </c>
      <c r="Y231" s="30">
        <v>211343649</v>
      </c>
      <c r="Z231" s="30">
        <v>1980404</v>
      </c>
      <c r="AA231" s="30">
        <v>213324053</v>
      </c>
      <c r="AB231" s="30">
        <v>193976839</v>
      </c>
      <c r="AC231" s="30">
        <v>61716836</v>
      </c>
      <c r="AD231" s="30">
        <v>150929830</v>
      </c>
      <c r="AE231" s="30">
        <v>112815362</v>
      </c>
      <c r="AF231" s="30">
        <v>57498134</v>
      </c>
      <c r="AG231" s="30">
        <v>3700540</v>
      </c>
      <c r="AH231" s="30">
        <v>482554558</v>
      </c>
      <c r="AI231" s="30">
        <v>3630452</v>
      </c>
      <c r="AJ231" s="30">
        <v>486185010</v>
      </c>
      <c r="AK231" s="30">
        <v>25695325</v>
      </c>
      <c r="AL231" s="30">
        <v>251074937</v>
      </c>
      <c r="AM231" s="30">
        <v>53421425</v>
      </c>
      <c r="AN231" s="30">
        <v>15768800</v>
      </c>
      <c r="AO231" s="30">
        <v>17947608</v>
      </c>
      <c r="AP231" s="30">
        <v>13234903</v>
      </c>
      <c r="AQ231" s="30">
        <v>2168454</v>
      </c>
      <c r="AR231" s="30">
        <v>1976982</v>
      </c>
      <c r="AS231" s="30">
        <v>188408</v>
      </c>
      <c r="AT231" s="30">
        <v>1088</v>
      </c>
      <c r="AU231" s="30" t="s">
        <v>335</v>
      </c>
      <c r="AW231" s="48">
        <f t="shared" si="136"/>
        <v>46951311</v>
      </c>
      <c r="AX231" s="49">
        <f t="shared" si="137"/>
        <v>19347214</v>
      </c>
      <c r="AY231" s="50">
        <f t="shared" si="138"/>
        <v>0.41206972900075145</v>
      </c>
      <c r="AZ231" s="12"/>
      <c r="BA231" s="48">
        <f t="shared" si="139"/>
        <v>2168454</v>
      </c>
      <c r="BB231" s="48">
        <f t="shared" si="140"/>
        <v>19347214</v>
      </c>
      <c r="BC231" s="51">
        <f t="shared" si="141"/>
        <v>8.9221233191942275</v>
      </c>
      <c r="BD231" s="12"/>
      <c r="BE231" s="52">
        <f t="shared" si="142"/>
        <v>2168454</v>
      </c>
      <c r="BF231" s="48">
        <f t="shared" si="133"/>
        <v>112815362</v>
      </c>
      <c r="BG231" s="48">
        <f t="shared" si="133"/>
        <v>57498134</v>
      </c>
      <c r="BH231" s="48">
        <f t="shared" si="133"/>
        <v>3700540</v>
      </c>
      <c r="BI231" s="48">
        <f t="shared" si="143"/>
        <v>174014036</v>
      </c>
      <c r="BJ231" s="51">
        <f t="shared" si="144"/>
        <v>80.247972057511944</v>
      </c>
      <c r="BK231" s="12"/>
      <c r="BL231" s="1">
        <f t="shared" si="145"/>
        <v>33716408</v>
      </c>
      <c r="BM231" s="53">
        <f t="shared" si="146"/>
        <v>46951311</v>
      </c>
      <c r="BN231" s="48">
        <f t="shared" si="134"/>
        <v>112815362</v>
      </c>
      <c r="BO231" s="48">
        <f t="shared" si="134"/>
        <v>57498134</v>
      </c>
      <c r="BP231" s="48">
        <f t="shared" si="134"/>
        <v>3700540</v>
      </c>
      <c r="BQ231" s="48">
        <f t="shared" si="147"/>
        <v>174014036</v>
      </c>
      <c r="BR231" s="12">
        <f t="shared" si="148"/>
        <v>46951311</v>
      </c>
      <c r="BS231" s="54">
        <f t="shared" si="149"/>
        <v>3.7062657526219023</v>
      </c>
      <c r="BT231" s="12"/>
      <c r="BU231" s="48">
        <f t="shared" si="150"/>
        <v>46951311</v>
      </c>
      <c r="BV231" s="48">
        <f t="shared" si="151"/>
        <v>209414748</v>
      </c>
      <c r="BW231" s="54">
        <f t="shared" si="152"/>
        <v>4.4602534740723216</v>
      </c>
      <c r="BX231" s="12"/>
      <c r="BY231" s="52">
        <f t="shared" si="153"/>
        <v>2168454</v>
      </c>
      <c r="BZ231" s="48">
        <f t="shared" si="154"/>
        <v>209414748</v>
      </c>
      <c r="CA231" s="55">
        <f t="shared" si="155"/>
        <v>96.573295075662202</v>
      </c>
      <c r="CB231" s="12"/>
      <c r="CC231" s="48">
        <f t="shared" si="156"/>
        <v>2168454</v>
      </c>
      <c r="CD231" s="48">
        <f t="shared" si="157"/>
        <v>809399503</v>
      </c>
      <c r="CE231" s="55">
        <f t="shared" si="158"/>
        <v>373.26108969800606</v>
      </c>
      <c r="CF231" s="12"/>
      <c r="CG231" s="48">
        <f t="shared" si="159"/>
        <v>46951311</v>
      </c>
      <c r="CH231" s="48">
        <f t="shared" si="160"/>
        <v>33716408</v>
      </c>
      <c r="CI231" s="48">
        <f t="shared" si="161"/>
        <v>809399503</v>
      </c>
      <c r="CJ231" s="55">
        <f t="shared" si="162"/>
        <v>17.239124654048531</v>
      </c>
      <c r="CK231" s="46"/>
      <c r="CL231" s="48">
        <f t="shared" si="135"/>
        <v>46951311</v>
      </c>
      <c r="CM231" s="48">
        <f t="shared" si="135"/>
        <v>33716408</v>
      </c>
      <c r="CN231" s="48">
        <f t="shared" si="163"/>
        <v>1268998184</v>
      </c>
      <c r="CO231" s="55">
        <f t="shared" si="164"/>
        <v>27.027960603698585</v>
      </c>
    </row>
    <row r="232" spans="1:93" x14ac:dyDescent="0.2">
      <c r="A232" s="30" t="s">
        <v>210</v>
      </c>
      <c r="B232" s="30">
        <v>1044</v>
      </c>
      <c r="C232" s="30">
        <v>2005</v>
      </c>
      <c r="D232" s="30" t="s">
        <v>84</v>
      </c>
      <c r="E232" s="30">
        <v>578630</v>
      </c>
      <c r="F232" s="30" t="s">
        <v>317</v>
      </c>
      <c r="G232" s="30">
        <v>213229892</v>
      </c>
      <c r="H232" s="30">
        <v>817952354</v>
      </c>
      <c r="I232" s="30">
        <v>206134286</v>
      </c>
      <c r="J232" s="30">
        <v>717278868</v>
      </c>
      <c r="K232" s="30">
        <v>36563406</v>
      </c>
      <c r="L232" s="30">
        <v>109264927</v>
      </c>
      <c r="M232" s="30">
        <v>49269767</v>
      </c>
      <c r="N232" s="30">
        <v>0</v>
      </c>
      <c r="O232" s="30">
        <v>1857047</v>
      </c>
      <c r="P232" s="30">
        <v>3403172</v>
      </c>
      <c r="Q232" s="30">
        <v>37500245</v>
      </c>
      <c r="R232" s="30">
        <v>37671302</v>
      </c>
      <c r="S232" s="30">
        <v>3006830</v>
      </c>
      <c r="T232" s="30">
        <v>574639280</v>
      </c>
      <c r="U232" s="30">
        <v>589836</v>
      </c>
      <c r="V232" s="30">
        <v>966745630</v>
      </c>
      <c r="W232" s="30">
        <v>261814055</v>
      </c>
      <c r="X232" s="30">
        <v>1228559685</v>
      </c>
      <c r="Y232" s="30">
        <v>180568810</v>
      </c>
      <c r="Z232" s="30">
        <v>3323199</v>
      </c>
      <c r="AA232" s="30">
        <v>183892009</v>
      </c>
      <c r="AB232" s="30">
        <v>155608206</v>
      </c>
      <c r="AC232" s="30">
        <v>70888889</v>
      </c>
      <c r="AD232" s="30">
        <v>142341003</v>
      </c>
      <c r="AE232" s="30">
        <v>104848006</v>
      </c>
      <c r="AF232" s="30">
        <v>56293808</v>
      </c>
      <c r="AG232" s="30">
        <v>3988466</v>
      </c>
      <c r="AH232" s="30">
        <v>488778791</v>
      </c>
      <c r="AI232" s="30">
        <v>3421670</v>
      </c>
      <c r="AJ232" s="30">
        <v>492200461</v>
      </c>
      <c r="AK232" s="30">
        <v>38544215</v>
      </c>
      <c r="AL232" s="30">
        <v>239049375</v>
      </c>
      <c r="AM232" s="30">
        <v>52108904</v>
      </c>
      <c r="AN232" s="30">
        <v>16811958</v>
      </c>
      <c r="AO232" s="30">
        <v>15618132</v>
      </c>
      <c r="AP232" s="30">
        <v>12316774</v>
      </c>
      <c r="AQ232" s="30">
        <v>2158201</v>
      </c>
      <c r="AR232" s="30">
        <v>1977013</v>
      </c>
      <c r="AS232" s="30">
        <v>178296</v>
      </c>
      <c r="AT232" s="30">
        <v>905</v>
      </c>
      <c r="AU232" s="30" t="s">
        <v>335</v>
      </c>
      <c r="AW232" s="48">
        <f t="shared" si="136"/>
        <v>44746864</v>
      </c>
      <c r="AX232" s="49">
        <f t="shared" si="137"/>
        <v>28283803</v>
      </c>
      <c r="AY232" s="50">
        <f t="shared" si="138"/>
        <v>0.6320845858605868</v>
      </c>
      <c r="AZ232" s="12"/>
      <c r="BA232" s="48">
        <f t="shared" si="139"/>
        <v>2158201</v>
      </c>
      <c r="BB232" s="48">
        <f t="shared" si="140"/>
        <v>28283803</v>
      </c>
      <c r="BC232" s="51">
        <f t="shared" si="141"/>
        <v>13.105268230345551</v>
      </c>
      <c r="BD232" s="12"/>
      <c r="BE232" s="52">
        <f t="shared" si="142"/>
        <v>2158201</v>
      </c>
      <c r="BF232" s="48">
        <f t="shared" si="133"/>
        <v>104848006</v>
      </c>
      <c r="BG232" s="48">
        <f t="shared" si="133"/>
        <v>56293808</v>
      </c>
      <c r="BH232" s="48">
        <f t="shared" si="133"/>
        <v>3988466</v>
      </c>
      <c r="BI232" s="48">
        <f t="shared" si="143"/>
        <v>165130280</v>
      </c>
      <c r="BJ232" s="51">
        <f t="shared" si="144"/>
        <v>76.512929055264081</v>
      </c>
      <c r="BK232" s="12"/>
      <c r="BL232" s="1">
        <f t="shared" si="145"/>
        <v>32430090</v>
      </c>
      <c r="BM232" s="53">
        <f t="shared" si="146"/>
        <v>44746864</v>
      </c>
      <c r="BN232" s="48">
        <f t="shared" si="134"/>
        <v>104848006</v>
      </c>
      <c r="BO232" s="48">
        <f t="shared" si="134"/>
        <v>56293808</v>
      </c>
      <c r="BP232" s="48">
        <f t="shared" si="134"/>
        <v>3988466</v>
      </c>
      <c r="BQ232" s="48">
        <f t="shared" si="147"/>
        <v>165130280</v>
      </c>
      <c r="BR232" s="12">
        <f t="shared" si="148"/>
        <v>44746864</v>
      </c>
      <c r="BS232" s="54">
        <f t="shared" si="149"/>
        <v>3.6903207339848443</v>
      </c>
      <c r="BT232" s="12"/>
      <c r="BU232" s="48">
        <f t="shared" si="150"/>
        <v>44746864</v>
      </c>
      <c r="BV232" s="48">
        <f t="shared" si="151"/>
        <v>214606871</v>
      </c>
      <c r="BW232" s="54">
        <f t="shared" si="152"/>
        <v>4.7960203646896913</v>
      </c>
      <c r="BX232" s="12"/>
      <c r="BY232" s="52">
        <f t="shared" si="153"/>
        <v>2158201</v>
      </c>
      <c r="BZ232" s="48">
        <f t="shared" si="154"/>
        <v>214606871</v>
      </c>
      <c r="CA232" s="55">
        <f t="shared" si="155"/>
        <v>99.437851710753534</v>
      </c>
      <c r="CB232" s="12"/>
      <c r="CC232" s="48">
        <f t="shared" si="156"/>
        <v>2158201</v>
      </c>
      <c r="CD232" s="48">
        <f t="shared" si="157"/>
        <v>776859052</v>
      </c>
      <c r="CE232" s="55">
        <f t="shared" si="158"/>
        <v>359.95676584340384</v>
      </c>
      <c r="CF232" s="12"/>
      <c r="CG232" s="48">
        <f t="shared" si="159"/>
        <v>44746864</v>
      </c>
      <c r="CH232" s="48">
        <f t="shared" si="160"/>
        <v>32430090</v>
      </c>
      <c r="CI232" s="48">
        <f t="shared" si="161"/>
        <v>776859052</v>
      </c>
      <c r="CJ232" s="55">
        <f t="shared" si="162"/>
        <v>17.361195457183324</v>
      </c>
      <c r="CK232" s="46"/>
      <c r="CL232" s="48">
        <f t="shared" si="135"/>
        <v>44746864</v>
      </c>
      <c r="CM232" s="48">
        <f t="shared" si="135"/>
        <v>32430090</v>
      </c>
      <c r="CN232" s="48">
        <f t="shared" si="163"/>
        <v>1214076218</v>
      </c>
      <c r="CO232" s="55">
        <f t="shared" si="164"/>
        <v>27.132096184438758</v>
      </c>
    </row>
    <row r="233" spans="1:93" x14ac:dyDescent="0.2">
      <c r="A233" s="30" t="s">
        <v>85</v>
      </c>
      <c r="B233" s="30">
        <v>1045</v>
      </c>
      <c r="C233" s="30">
        <v>2014</v>
      </c>
      <c r="D233" s="30" t="s">
        <v>86</v>
      </c>
      <c r="E233" s="30">
        <v>386085</v>
      </c>
      <c r="F233" s="30" t="s">
        <v>317</v>
      </c>
      <c r="G233" s="30">
        <v>244244037</v>
      </c>
      <c r="H233" s="30">
        <v>1288067515</v>
      </c>
      <c r="I233" s="30">
        <v>154910922</v>
      </c>
      <c r="J233" s="30">
        <v>1168478567</v>
      </c>
      <c r="K233" s="30">
        <v>259466629</v>
      </c>
      <c r="L233" s="30">
        <v>563999627</v>
      </c>
      <c r="M233" s="30">
        <v>272307349</v>
      </c>
      <c r="N233" s="30">
        <v>6183</v>
      </c>
      <c r="O233" s="30">
        <v>18127796</v>
      </c>
      <c r="P233" s="30">
        <v>16807439</v>
      </c>
      <c r="Q233" s="30">
        <v>338007966</v>
      </c>
      <c r="R233" s="30">
        <v>353692863</v>
      </c>
      <c r="S233" s="30">
        <v>25932194</v>
      </c>
      <c r="T233" s="30">
        <v>474290892</v>
      </c>
      <c r="U233" s="30">
        <v>96471912</v>
      </c>
      <c r="V233" s="30">
        <v>2223887801</v>
      </c>
      <c r="W233" s="30">
        <v>469957904</v>
      </c>
      <c r="X233" s="30">
        <v>2693845705</v>
      </c>
      <c r="Y233" s="30">
        <v>25000475</v>
      </c>
      <c r="Z233" s="30">
        <v>31472265</v>
      </c>
      <c r="AA233" s="30">
        <v>56472740</v>
      </c>
      <c r="AB233" s="30">
        <v>3340358</v>
      </c>
      <c r="AC233" s="30">
        <v>73715653</v>
      </c>
      <c r="AD233" s="30">
        <v>170528384</v>
      </c>
      <c r="AE233" s="30">
        <v>62022153</v>
      </c>
      <c r="AF233" s="30">
        <v>21845189</v>
      </c>
      <c r="AG233" s="30">
        <v>7324541</v>
      </c>
      <c r="AH233" s="30">
        <v>494218346</v>
      </c>
      <c r="AI233" s="30">
        <v>4134884</v>
      </c>
      <c r="AJ233" s="30">
        <v>498353230</v>
      </c>
      <c r="AK233" s="30">
        <v>8389896</v>
      </c>
      <c r="AL233" s="30">
        <v>127001317</v>
      </c>
      <c r="AM233" s="30">
        <v>87645520</v>
      </c>
      <c r="AN233" s="30">
        <v>27865981</v>
      </c>
      <c r="AO233" s="30">
        <v>28303749</v>
      </c>
      <c r="AP233" s="30">
        <v>21482195</v>
      </c>
      <c r="AQ233" s="30">
        <v>2452127</v>
      </c>
      <c r="AR233" s="30">
        <v>2089299</v>
      </c>
      <c r="AS233" s="30">
        <v>341616</v>
      </c>
      <c r="AT233" s="30">
        <v>6519</v>
      </c>
      <c r="AU233" s="30" t="s">
        <v>336</v>
      </c>
      <c r="AW233" s="48">
        <f t="shared" si="136"/>
        <v>77651925</v>
      </c>
      <c r="AX233" s="49">
        <f t="shared" si="137"/>
        <v>53132382</v>
      </c>
      <c r="AY233" s="50">
        <f t="shared" si="138"/>
        <v>0.68423779577904864</v>
      </c>
      <c r="AZ233" s="12"/>
      <c r="BA233" s="48">
        <f t="shared" si="139"/>
        <v>2452127</v>
      </c>
      <c r="BB233" s="48">
        <f t="shared" si="140"/>
        <v>53132382</v>
      </c>
      <c r="BC233" s="51">
        <f t="shared" si="141"/>
        <v>21.667875277259295</v>
      </c>
      <c r="BD233" s="12"/>
      <c r="BE233" s="52">
        <f t="shared" si="142"/>
        <v>2452127</v>
      </c>
      <c r="BF233" s="48">
        <f t="shared" si="133"/>
        <v>62022153</v>
      </c>
      <c r="BG233" s="48">
        <f t="shared" si="133"/>
        <v>21845189</v>
      </c>
      <c r="BH233" s="48">
        <f t="shared" si="133"/>
        <v>7324541</v>
      </c>
      <c r="BI233" s="48">
        <f t="shared" si="143"/>
        <v>91191883</v>
      </c>
      <c r="BJ233" s="51">
        <f t="shared" si="144"/>
        <v>37.188890705905528</v>
      </c>
      <c r="BK233" s="12"/>
      <c r="BL233" s="1">
        <f t="shared" si="145"/>
        <v>56169730</v>
      </c>
      <c r="BM233" s="53">
        <f t="shared" si="146"/>
        <v>77651925</v>
      </c>
      <c r="BN233" s="48">
        <f t="shared" si="134"/>
        <v>62022153</v>
      </c>
      <c r="BO233" s="48">
        <f t="shared" si="134"/>
        <v>21845189</v>
      </c>
      <c r="BP233" s="48">
        <f t="shared" si="134"/>
        <v>7324541</v>
      </c>
      <c r="BQ233" s="48">
        <f t="shared" si="147"/>
        <v>91191883</v>
      </c>
      <c r="BR233" s="12">
        <f t="shared" si="148"/>
        <v>77651925</v>
      </c>
      <c r="BS233" s="54">
        <f t="shared" si="149"/>
        <v>1.1743673192905391</v>
      </c>
      <c r="BT233" s="12"/>
      <c r="BU233" s="48">
        <f t="shared" si="150"/>
        <v>77651925</v>
      </c>
      <c r="BV233" s="48">
        <f t="shared" si="151"/>
        <v>362962017</v>
      </c>
      <c r="BW233" s="54">
        <f t="shared" si="152"/>
        <v>4.6742178896402118</v>
      </c>
      <c r="BX233" s="12"/>
      <c r="BY233" s="52">
        <f t="shared" si="153"/>
        <v>2452127</v>
      </c>
      <c r="BZ233" s="48">
        <f t="shared" si="154"/>
        <v>362962017</v>
      </c>
      <c r="CA233" s="55">
        <f t="shared" si="155"/>
        <v>148.01925715919282</v>
      </c>
      <c r="CB233" s="12"/>
      <c r="CC233" s="48">
        <f t="shared" si="156"/>
        <v>2452127</v>
      </c>
      <c r="CD233" s="48">
        <f t="shared" si="157"/>
        <v>754870677</v>
      </c>
      <c r="CE233" s="55">
        <f t="shared" si="158"/>
        <v>307.84322223114873</v>
      </c>
      <c r="CF233" s="12"/>
      <c r="CG233" s="48">
        <f t="shared" si="159"/>
        <v>77651925</v>
      </c>
      <c r="CH233" s="48">
        <f t="shared" si="160"/>
        <v>56169730</v>
      </c>
      <c r="CI233" s="48">
        <f t="shared" si="161"/>
        <v>754870677</v>
      </c>
      <c r="CJ233" s="55">
        <f t="shared" si="162"/>
        <v>9.7212100923447817</v>
      </c>
      <c r="CK233" s="46"/>
      <c r="CL233" s="48">
        <f t="shared" si="135"/>
        <v>77651925</v>
      </c>
      <c r="CM233" s="48">
        <f t="shared" si="135"/>
        <v>56169730</v>
      </c>
      <c r="CN233" s="48">
        <f t="shared" si="163"/>
        <v>1682757037</v>
      </c>
      <c r="CO233" s="55">
        <f t="shared" si="164"/>
        <v>21.670512830171305</v>
      </c>
    </row>
    <row r="234" spans="1:93" x14ac:dyDescent="0.2">
      <c r="A234" s="30" t="s">
        <v>85</v>
      </c>
      <c r="B234" s="30">
        <v>1045</v>
      </c>
      <c r="C234" s="30">
        <v>2013</v>
      </c>
      <c r="D234" s="30" t="s">
        <v>86</v>
      </c>
      <c r="E234" s="30">
        <v>386085</v>
      </c>
      <c r="F234" s="30" t="s">
        <v>317</v>
      </c>
      <c r="G234" s="30">
        <v>191803634</v>
      </c>
      <c r="H234" s="30">
        <v>1288189436</v>
      </c>
      <c r="I234" s="30">
        <v>108578743</v>
      </c>
      <c r="J234" s="30">
        <v>1175886576</v>
      </c>
      <c r="K234" s="30">
        <v>272362454</v>
      </c>
      <c r="L234" s="30">
        <v>552066628</v>
      </c>
      <c r="M234" s="30">
        <v>245778286</v>
      </c>
      <c r="N234" s="30">
        <v>0</v>
      </c>
      <c r="O234" s="30">
        <v>17834498</v>
      </c>
      <c r="P234" s="30">
        <v>17603480</v>
      </c>
      <c r="Q234" s="30">
        <v>280465473</v>
      </c>
      <c r="R234" s="30">
        <v>291365808</v>
      </c>
      <c r="S234" s="30">
        <v>21367021</v>
      </c>
      <c r="T234" s="30">
        <v>344332362</v>
      </c>
      <c r="U234" s="30">
        <v>83653686</v>
      </c>
      <c r="V234" s="30">
        <v>2149456370</v>
      </c>
      <c r="W234" s="30">
        <v>393327530</v>
      </c>
      <c r="X234" s="30">
        <v>2542783900</v>
      </c>
      <c r="Y234" s="30">
        <v>27523816</v>
      </c>
      <c r="Z234" s="30">
        <v>27591932</v>
      </c>
      <c r="AA234" s="30">
        <v>55115748</v>
      </c>
      <c r="AB234" s="30">
        <v>3097213</v>
      </c>
      <c r="AC234" s="30">
        <v>64664084</v>
      </c>
      <c r="AD234" s="30">
        <v>127139550</v>
      </c>
      <c r="AE234" s="30">
        <v>79218692</v>
      </c>
      <c r="AF234" s="30">
        <v>28942787</v>
      </c>
      <c r="AG234" s="30">
        <v>1426646</v>
      </c>
      <c r="AH234" s="30">
        <v>571352043</v>
      </c>
      <c r="AI234" s="30">
        <v>4425785</v>
      </c>
      <c r="AJ234" s="30">
        <v>575777828</v>
      </c>
      <c r="AK234" s="30">
        <v>8702066</v>
      </c>
      <c r="AL234" s="30">
        <v>153238953</v>
      </c>
      <c r="AM234" s="30">
        <v>85789697</v>
      </c>
      <c r="AN234" s="30">
        <v>26915110</v>
      </c>
      <c r="AO234" s="30">
        <v>27677849</v>
      </c>
      <c r="AP234" s="30">
        <v>20983858</v>
      </c>
      <c r="AQ234" s="30">
        <v>2428441</v>
      </c>
      <c r="AR234" s="30">
        <v>2068329</v>
      </c>
      <c r="AS234" s="30">
        <v>339109</v>
      </c>
      <c r="AT234" s="30">
        <v>6600</v>
      </c>
      <c r="AU234" s="30" t="s">
        <v>336</v>
      </c>
      <c r="AW234" s="48">
        <f t="shared" si="136"/>
        <v>75576817</v>
      </c>
      <c r="AX234" s="49">
        <f t="shared" si="137"/>
        <v>52018535</v>
      </c>
      <c r="AY234" s="50">
        <f t="shared" si="138"/>
        <v>0.68828692534114</v>
      </c>
      <c r="AZ234" s="12"/>
      <c r="BA234" s="48">
        <f t="shared" si="139"/>
        <v>2428441</v>
      </c>
      <c r="BB234" s="48">
        <f t="shared" si="140"/>
        <v>52018535</v>
      </c>
      <c r="BC234" s="51">
        <f t="shared" si="141"/>
        <v>21.420547174092349</v>
      </c>
      <c r="BD234" s="12"/>
      <c r="BE234" s="52">
        <f t="shared" si="142"/>
        <v>2428441</v>
      </c>
      <c r="BF234" s="48">
        <f t="shared" si="133"/>
        <v>79218692</v>
      </c>
      <c r="BG234" s="48">
        <f t="shared" si="133"/>
        <v>28942787</v>
      </c>
      <c r="BH234" s="48">
        <f t="shared" si="133"/>
        <v>1426646</v>
      </c>
      <c r="BI234" s="48">
        <f t="shared" si="143"/>
        <v>109588125</v>
      </c>
      <c r="BJ234" s="51">
        <f t="shared" si="144"/>
        <v>45.126945641257088</v>
      </c>
      <c r="BK234" s="12"/>
      <c r="BL234" s="1">
        <f t="shared" si="145"/>
        <v>54592959</v>
      </c>
      <c r="BM234" s="53">
        <f t="shared" si="146"/>
        <v>75576817</v>
      </c>
      <c r="BN234" s="48">
        <f t="shared" si="134"/>
        <v>79218692</v>
      </c>
      <c r="BO234" s="48">
        <f t="shared" si="134"/>
        <v>28942787</v>
      </c>
      <c r="BP234" s="48">
        <f t="shared" si="134"/>
        <v>1426646</v>
      </c>
      <c r="BQ234" s="48">
        <f t="shared" si="147"/>
        <v>109588125</v>
      </c>
      <c r="BR234" s="12">
        <f t="shared" si="148"/>
        <v>75576817</v>
      </c>
      <c r="BS234" s="54">
        <f t="shared" si="149"/>
        <v>1.4500230275641273</v>
      </c>
      <c r="BT234" s="12"/>
      <c r="BU234" s="48">
        <f t="shared" si="150"/>
        <v>75576817</v>
      </c>
      <c r="BV234" s="48">
        <f t="shared" si="151"/>
        <v>413836809</v>
      </c>
      <c r="BW234" s="54">
        <f t="shared" si="152"/>
        <v>5.4757110106926046</v>
      </c>
      <c r="BX234" s="12"/>
      <c r="BY234" s="52">
        <f t="shared" si="153"/>
        <v>2428441</v>
      </c>
      <c r="BZ234" s="48">
        <f t="shared" si="154"/>
        <v>413836809</v>
      </c>
      <c r="CA234" s="55">
        <f t="shared" si="155"/>
        <v>170.41254409722123</v>
      </c>
      <c r="CB234" s="12"/>
      <c r="CC234" s="48">
        <f t="shared" si="156"/>
        <v>2428441</v>
      </c>
      <c r="CD234" s="48">
        <f t="shared" si="157"/>
        <v>770344316</v>
      </c>
      <c r="CE234" s="55">
        <f t="shared" si="158"/>
        <v>317.21763715898391</v>
      </c>
      <c r="CF234" s="12"/>
      <c r="CG234" s="48">
        <f t="shared" si="159"/>
        <v>75576817</v>
      </c>
      <c r="CH234" s="48">
        <f t="shared" si="160"/>
        <v>54592959</v>
      </c>
      <c r="CI234" s="48">
        <f t="shared" si="161"/>
        <v>770344316</v>
      </c>
      <c r="CJ234" s="55">
        <f t="shared" si="162"/>
        <v>10.192865306830797</v>
      </c>
      <c r="CK234" s="46"/>
      <c r="CL234" s="48">
        <f t="shared" si="135"/>
        <v>75576817</v>
      </c>
      <c r="CM234" s="48">
        <f t="shared" si="135"/>
        <v>54592959</v>
      </c>
      <c r="CN234" s="48">
        <f t="shared" si="163"/>
        <v>1584413713</v>
      </c>
      <c r="CO234" s="55">
        <f t="shared" si="164"/>
        <v>20.964282115771031</v>
      </c>
    </row>
    <row r="235" spans="1:93" x14ac:dyDescent="0.2">
      <c r="A235" s="30" t="s">
        <v>85</v>
      </c>
      <c r="B235" s="30">
        <v>1045</v>
      </c>
      <c r="C235" s="30">
        <v>2012</v>
      </c>
      <c r="D235" s="30" t="s">
        <v>86</v>
      </c>
      <c r="E235" s="30">
        <v>386085</v>
      </c>
      <c r="F235" s="30" t="s">
        <v>317</v>
      </c>
      <c r="G235" s="30">
        <v>170134409</v>
      </c>
      <c r="H235" s="30">
        <v>1218335597</v>
      </c>
      <c r="I235" s="30">
        <v>112221237</v>
      </c>
      <c r="J235" s="30">
        <v>1120612782</v>
      </c>
      <c r="K235" s="30">
        <v>246484415</v>
      </c>
      <c r="L235" s="30">
        <v>518057384</v>
      </c>
      <c r="M235" s="30">
        <v>337148829</v>
      </c>
      <c r="N235" s="30">
        <v>0</v>
      </c>
      <c r="O235" s="30">
        <v>17811256</v>
      </c>
      <c r="P235" s="30">
        <v>16962140</v>
      </c>
      <c r="Q235" s="30">
        <v>145653418</v>
      </c>
      <c r="R235" s="30">
        <v>151525218</v>
      </c>
      <c r="S235" s="30">
        <v>24650573</v>
      </c>
      <c r="T235" s="30">
        <v>452912019</v>
      </c>
      <c r="U235" s="30">
        <v>84905444</v>
      </c>
      <c r="V235" s="30">
        <v>1905729455</v>
      </c>
      <c r="W235" s="30">
        <v>490982779</v>
      </c>
      <c r="X235" s="30">
        <v>2396712234</v>
      </c>
      <c r="Y235" s="30">
        <v>28964439</v>
      </c>
      <c r="Z235" s="30">
        <v>29948583</v>
      </c>
      <c r="AA235" s="30">
        <v>58913022</v>
      </c>
      <c r="AB235" s="30">
        <v>2152357</v>
      </c>
      <c r="AC235" s="30">
        <v>67738001</v>
      </c>
      <c r="AD235" s="30">
        <v>102396408</v>
      </c>
      <c r="AE235" s="30">
        <v>90059342</v>
      </c>
      <c r="AF235" s="30">
        <v>34214722</v>
      </c>
      <c r="AG235" s="30">
        <v>1415975</v>
      </c>
      <c r="AH235" s="30">
        <v>536383590</v>
      </c>
      <c r="AI235" s="30">
        <v>4098961</v>
      </c>
      <c r="AJ235" s="30">
        <v>540482551</v>
      </c>
      <c r="AK235" s="30">
        <v>9514159</v>
      </c>
      <c r="AL235" s="30">
        <v>69208406</v>
      </c>
      <c r="AM235" s="30">
        <v>81361881</v>
      </c>
      <c r="AN235" s="30">
        <v>26367603</v>
      </c>
      <c r="AO235" s="30">
        <v>27546660</v>
      </c>
      <c r="AP235" s="30">
        <v>21026608</v>
      </c>
      <c r="AQ235" s="30">
        <v>2410646</v>
      </c>
      <c r="AR235" s="30">
        <v>2052799</v>
      </c>
      <c r="AS235" s="30">
        <v>336756</v>
      </c>
      <c r="AT235" s="30">
        <v>6749</v>
      </c>
      <c r="AU235" s="30" t="s">
        <v>336</v>
      </c>
      <c r="AW235" s="48">
        <f t="shared" si="136"/>
        <v>74940871</v>
      </c>
      <c r="AX235" s="49">
        <f t="shared" si="137"/>
        <v>56760665</v>
      </c>
      <c r="AY235" s="50">
        <f t="shared" si="138"/>
        <v>0.75740599545473652</v>
      </c>
      <c r="AZ235" s="12"/>
      <c r="BA235" s="48">
        <f t="shared" si="139"/>
        <v>2410646</v>
      </c>
      <c r="BB235" s="48">
        <f t="shared" si="140"/>
        <v>56760665</v>
      </c>
      <c r="BC235" s="51">
        <f t="shared" si="141"/>
        <v>23.545831698225289</v>
      </c>
      <c r="BD235" s="12"/>
      <c r="BE235" s="52">
        <f t="shared" si="142"/>
        <v>2410646</v>
      </c>
      <c r="BF235" s="48">
        <f t="shared" si="133"/>
        <v>90059342</v>
      </c>
      <c r="BG235" s="48">
        <f t="shared" si="133"/>
        <v>34214722</v>
      </c>
      <c r="BH235" s="48">
        <f t="shared" si="133"/>
        <v>1415975</v>
      </c>
      <c r="BI235" s="48">
        <f t="shared" si="143"/>
        <v>125690039</v>
      </c>
      <c r="BJ235" s="51">
        <f t="shared" si="144"/>
        <v>52.139567153368851</v>
      </c>
      <c r="BK235" s="12"/>
      <c r="BL235" s="1">
        <f t="shared" si="145"/>
        <v>53914263</v>
      </c>
      <c r="BM235" s="53">
        <f t="shared" si="146"/>
        <v>74940871</v>
      </c>
      <c r="BN235" s="48">
        <f t="shared" si="134"/>
        <v>90059342</v>
      </c>
      <c r="BO235" s="48">
        <f t="shared" si="134"/>
        <v>34214722</v>
      </c>
      <c r="BP235" s="48">
        <f t="shared" si="134"/>
        <v>1415975</v>
      </c>
      <c r="BQ235" s="48">
        <f t="shared" si="147"/>
        <v>125690039</v>
      </c>
      <c r="BR235" s="12">
        <f t="shared" si="148"/>
        <v>74940871</v>
      </c>
      <c r="BS235" s="54">
        <f t="shared" si="149"/>
        <v>1.6771894604747788</v>
      </c>
      <c r="BT235" s="12"/>
      <c r="BU235" s="48">
        <f t="shared" si="150"/>
        <v>74940871</v>
      </c>
      <c r="BV235" s="48">
        <f t="shared" si="151"/>
        <v>461759986</v>
      </c>
      <c r="BW235" s="54">
        <f t="shared" si="152"/>
        <v>6.1616575820155601</v>
      </c>
      <c r="BX235" s="12"/>
      <c r="BY235" s="52">
        <f t="shared" si="153"/>
        <v>2410646</v>
      </c>
      <c r="BZ235" s="48">
        <f t="shared" si="154"/>
        <v>461759986</v>
      </c>
      <c r="CA235" s="55">
        <f t="shared" si="155"/>
        <v>191.55030892134309</v>
      </c>
      <c r="CB235" s="12"/>
      <c r="CC235" s="48">
        <f t="shared" si="156"/>
        <v>2410646</v>
      </c>
      <c r="CD235" s="48">
        <f t="shared" si="157"/>
        <v>816497456</v>
      </c>
      <c r="CE235" s="55">
        <f t="shared" si="158"/>
        <v>338.70483513547822</v>
      </c>
      <c r="CF235" s="12"/>
      <c r="CG235" s="48">
        <f t="shared" si="159"/>
        <v>74940871</v>
      </c>
      <c r="CH235" s="48">
        <f t="shared" si="160"/>
        <v>53914263</v>
      </c>
      <c r="CI235" s="48">
        <f t="shared" si="161"/>
        <v>816497456</v>
      </c>
      <c r="CJ235" s="55">
        <f t="shared" si="162"/>
        <v>10.895222394733043</v>
      </c>
      <c r="CK235" s="46"/>
      <c r="CL235" s="48">
        <f t="shared" si="135"/>
        <v>74940871</v>
      </c>
      <c r="CM235" s="48">
        <f t="shared" si="135"/>
        <v>53914263</v>
      </c>
      <c r="CN235" s="48">
        <f t="shared" si="163"/>
        <v>1700459075</v>
      </c>
      <c r="CO235" s="55">
        <f t="shared" si="164"/>
        <v>22.69067669362957</v>
      </c>
    </row>
    <row r="236" spans="1:93" x14ac:dyDescent="0.2">
      <c r="A236" s="30" t="s">
        <v>85</v>
      </c>
      <c r="B236" s="30">
        <v>1045</v>
      </c>
      <c r="C236" s="30">
        <v>2011</v>
      </c>
      <c r="D236" s="30" t="s">
        <v>86</v>
      </c>
      <c r="E236" s="30">
        <v>386085</v>
      </c>
      <c r="F236" s="30" t="s">
        <v>317</v>
      </c>
      <c r="G236" s="30">
        <v>205379124</v>
      </c>
      <c r="H236" s="30">
        <v>1475571802</v>
      </c>
      <c r="I236" s="30">
        <v>115667194</v>
      </c>
      <c r="J236" s="30">
        <v>1376981853</v>
      </c>
      <c r="K236" s="30">
        <v>231035153</v>
      </c>
      <c r="L236" s="30">
        <v>503732415</v>
      </c>
      <c r="M236" s="30">
        <v>309229892</v>
      </c>
      <c r="N236" s="30">
        <v>2841</v>
      </c>
      <c r="O236" s="30">
        <v>16787317</v>
      </c>
      <c r="P236" s="30">
        <v>16597253</v>
      </c>
      <c r="Q236" s="30">
        <v>55151998</v>
      </c>
      <c r="R236" s="30">
        <v>59313539</v>
      </c>
      <c r="S236" s="30">
        <v>12481796</v>
      </c>
      <c r="T236" s="30">
        <v>378933876</v>
      </c>
      <c r="U236" s="30">
        <v>79873501</v>
      </c>
      <c r="V236" s="30">
        <v>2055405073</v>
      </c>
      <c r="W236" s="30">
        <v>453976135</v>
      </c>
      <c r="X236" s="30">
        <v>2509381208</v>
      </c>
      <c r="Y236" s="30">
        <v>26383572</v>
      </c>
      <c r="Z236" s="30">
        <v>27314923</v>
      </c>
      <c r="AA236" s="30">
        <v>53698495</v>
      </c>
      <c r="AB236" s="30">
        <v>271893</v>
      </c>
      <c r="AC236" s="30">
        <v>71335487</v>
      </c>
      <c r="AD236" s="30">
        <v>134043637</v>
      </c>
      <c r="AE236" s="30">
        <v>104406462</v>
      </c>
      <c r="AF236" s="30">
        <v>35453117</v>
      </c>
      <c r="AG236" s="30">
        <v>1519374</v>
      </c>
      <c r="AH236" s="30">
        <v>538666206</v>
      </c>
      <c r="AI236" s="30">
        <v>4466455</v>
      </c>
      <c r="AJ236" s="30">
        <v>543132661</v>
      </c>
      <c r="AK236" s="30">
        <v>8973644</v>
      </c>
      <c r="AL236" s="30">
        <v>157909521</v>
      </c>
      <c r="AM236" s="30">
        <v>82127428</v>
      </c>
      <c r="AN236" s="30">
        <v>27835829</v>
      </c>
      <c r="AO236" s="30">
        <v>27395080</v>
      </c>
      <c r="AP236" s="30">
        <v>20699985</v>
      </c>
      <c r="AQ236" s="30">
        <v>2396555</v>
      </c>
      <c r="AR236" s="30">
        <v>2040848</v>
      </c>
      <c r="AS236" s="30">
        <v>334531</v>
      </c>
      <c r="AT236" s="30">
        <v>6958</v>
      </c>
      <c r="AU236" s="30" t="s">
        <v>336</v>
      </c>
      <c r="AW236" s="48">
        <f t="shared" si="136"/>
        <v>75930894</v>
      </c>
      <c r="AX236" s="49">
        <f t="shared" si="137"/>
        <v>53426602</v>
      </c>
      <c r="AY236" s="50">
        <f t="shared" si="138"/>
        <v>0.70362140079636093</v>
      </c>
      <c r="AZ236" s="12"/>
      <c r="BA236" s="48">
        <f t="shared" si="139"/>
        <v>2396555</v>
      </c>
      <c r="BB236" s="48">
        <f t="shared" si="140"/>
        <v>53426602</v>
      </c>
      <c r="BC236" s="51">
        <f t="shared" si="141"/>
        <v>22.293084031036216</v>
      </c>
      <c r="BD236" s="12"/>
      <c r="BE236" s="52">
        <f t="shared" si="142"/>
        <v>2396555</v>
      </c>
      <c r="BF236" s="48">
        <f t="shared" si="133"/>
        <v>104406462</v>
      </c>
      <c r="BG236" s="48">
        <f t="shared" si="133"/>
        <v>35453117</v>
      </c>
      <c r="BH236" s="48">
        <f t="shared" si="133"/>
        <v>1519374</v>
      </c>
      <c r="BI236" s="48">
        <f t="shared" si="143"/>
        <v>141378953</v>
      </c>
      <c r="BJ236" s="51">
        <f t="shared" si="144"/>
        <v>58.9925760101479</v>
      </c>
      <c r="BK236" s="12"/>
      <c r="BL236" s="1">
        <f t="shared" si="145"/>
        <v>55230909</v>
      </c>
      <c r="BM236" s="53">
        <f t="shared" si="146"/>
        <v>75930894</v>
      </c>
      <c r="BN236" s="48">
        <f t="shared" si="134"/>
        <v>104406462</v>
      </c>
      <c r="BO236" s="48">
        <f t="shared" si="134"/>
        <v>35453117</v>
      </c>
      <c r="BP236" s="48">
        <f t="shared" si="134"/>
        <v>1519374</v>
      </c>
      <c r="BQ236" s="48">
        <f t="shared" si="147"/>
        <v>141378953</v>
      </c>
      <c r="BR236" s="12">
        <f t="shared" si="148"/>
        <v>75930894</v>
      </c>
      <c r="BS236" s="54">
        <f t="shared" si="149"/>
        <v>1.8619424262277222</v>
      </c>
      <c r="BT236" s="12"/>
      <c r="BU236" s="48">
        <f t="shared" si="150"/>
        <v>75930894</v>
      </c>
      <c r="BV236" s="48">
        <f t="shared" si="151"/>
        <v>376249496</v>
      </c>
      <c r="BW236" s="54">
        <f t="shared" si="152"/>
        <v>4.9551569351995246</v>
      </c>
      <c r="BX236" s="12"/>
      <c r="BY236" s="52">
        <f t="shared" si="153"/>
        <v>2396555</v>
      </c>
      <c r="BZ236" s="48">
        <f t="shared" si="154"/>
        <v>376249496</v>
      </c>
      <c r="CA236" s="55">
        <f t="shared" si="155"/>
        <v>156.99597797672075</v>
      </c>
      <c r="CB236" s="12"/>
      <c r="CC236" s="48">
        <f t="shared" si="156"/>
        <v>2396555</v>
      </c>
      <c r="CD236" s="48">
        <f t="shared" si="157"/>
        <v>776706068</v>
      </c>
      <c r="CE236" s="55">
        <f t="shared" si="158"/>
        <v>324.09273644877754</v>
      </c>
      <c r="CF236" s="12"/>
      <c r="CG236" s="48">
        <f t="shared" si="159"/>
        <v>75930894</v>
      </c>
      <c r="CH236" s="48">
        <f t="shared" si="160"/>
        <v>55230909</v>
      </c>
      <c r="CI236" s="48">
        <f t="shared" si="161"/>
        <v>776706068</v>
      </c>
      <c r="CJ236" s="55">
        <f t="shared" si="162"/>
        <v>10.229117913454305</v>
      </c>
      <c r="CK236" s="46"/>
      <c r="CL236" s="48">
        <f t="shared" si="135"/>
        <v>75930894</v>
      </c>
      <c r="CM236" s="48">
        <f t="shared" si="135"/>
        <v>55230909</v>
      </c>
      <c r="CN236" s="48">
        <f t="shared" si="163"/>
        <v>1622915431</v>
      </c>
      <c r="CO236" s="55">
        <f t="shared" si="164"/>
        <v>21.373585183917367</v>
      </c>
    </row>
    <row r="237" spans="1:93" x14ac:dyDescent="0.2">
      <c r="A237" s="30" t="s">
        <v>85</v>
      </c>
      <c r="B237" s="30">
        <v>1045</v>
      </c>
      <c r="C237" s="30">
        <v>2010</v>
      </c>
      <c r="D237" s="30" t="s">
        <v>86</v>
      </c>
      <c r="E237" s="30">
        <v>386085</v>
      </c>
      <c r="F237" s="30" t="s">
        <v>317</v>
      </c>
      <c r="G237" s="30">
        <v>192807011</v>
      </c>
      <c r="H237" s="30">
        <v>1564054346</v>
      </c>
      <c r="I237" s="30">
        <v>122555990</v>
      </c>
      <c r="J237" s="30">
        <v>1469513521</v>
      </c>
      <c r="K237" s="30">
        <v>224826046</v>
      </c>
      <c r="L237" s="30">
        <v>470764812</v>
      </c>
      <c r="M237" s="30">
        <v>270548961</v>
      </c>
      <c r="N237" s="30">
        <v>0</v>
      </c>
      <c r="O237" s="30">
        <v>16434120</v>
      </c>
      <c r="P237" s="30">
        <v>16677163</v>
      </c>
      <c r="Q237" s="30">
        <v>36832884</v>
      </c>
      <c r="R237" s="30">
        <v>40489328</v>
      </c>
      <c r="S237" s="30">
        <v>10971686</v>
      </c>
      <c r="T237" s="30">
        <v>312110295</v>
      </c>
      <c r="U237" s="30">
        <v>65982589</v>
      </c>
      <c r="V237" s="30">
        <v>2091742606</v>
      </c>
      <c r="W237" s="30">
        <v>420753800</v>
      </c>
      <c r="X237" s="30">
        <v>2512496406</v>
      </c>
      <c r="Y237" s="30">
        <v>20679863</v>
      </c>
      <c r="Z237" s="30">
        <v>30425598</v>
      </c>
      <c r="AA237" s="30">
        <v>51105461</v>
      </c>
      <c r="AB237" s="30">
        <v>398456</v>
      </c>
      <c r="AC237" s="30">
        <v>68956885</v>
      </c>
      <c r="AD237" s="30">
        <v>123850126</v>
      </c>
      <c r="AE237" s="30">
        <v>98885591</v>
      </c>
      <c r="AF237" s="30">
        <v>26232482</v>
      </c>
      <c r="AG237" s="30">
        <v>1140235</v>
      </c>
      <c r="AH237" s="30">
        <v>632515099</v>
      </c>
      <c r="AI237" s="30">
        <v>5323074</v>
      </c>
      <c r="AJ237" s="30">
        <v>637838173</v>
      </c>
      <c r="AK237" s="30">
        <v>9268983</v>
      </c>
      <c r="AL237" s="30">
        <v>184003526</v>
      </c>
      <c r="AM237" s="30">
        <v>85443031</v>
      </c>
      <c r="AN237" s="30">
        <v>30374862</v>
      </c>
      <c r="AO237" s="30">
        <v>28150596</v>
      </c>
      <c r="AP237" s="30">
        <v>20739589</v>
      </c>
      <c r="AQ237" s="30">
        <v>2388580</v>
      </c>
      <c r="AR237" s="30">
        <v>2034357</v>
      </c>
      <c r="AS237" s="30">
        <v>332911</v>
      </c>
      <c r="AT237" s="30">
        <v>7189</v>
      </c>
      <c r="AU237" s="30" t="s">
        <v>336</v>
      </c>
      <c r="AW237" s="48">
        <f t="shared" si="136"/>
        <v>79265047</v>
      </c>
      <c r="AX237" s="49">
        <f t="shared" si="137"/>
        <v>50707005</v>
      </c>
      <c r="AY237" s="50">
        <f t="shared" si="138"/>
        <v>0.63971456422652473</v>
      </c>
      <c r="AZ237" s="12"/>
      <c r="BA237" s="48">
        <f t="shared" si="139"/>
        <v>2388580</v>
      </c>
      <c r="BB237" s="48">
        <f t="shared" si="140"/>
        <v>50707005</v>
      </c>
      <c r="BC237" s="51">
        <f t="shared" si="141"/>
        <v>21.228933089953028</v>
      </c>
      <c r="BD237" s="12"/>
      <c r="BE237" s="52">
        <f t="shared" si="142"/>
        <v>2388580</v>
      </c>
      <c r="BF237" s="48">
        <f t="shared" si="133"/>
        <v>98885591</v>
      </c>
      <c r="BG237" s="48">
        <f t="shared" si="133"/>
        <v>26232482</v>
      </c>
      <c r="BH237" s="48">
        <f t="shared" si="133"/>
        <v>1140235</v>
      </c>
      <c r="BI237" s="48">
        <f t="shared" si="143"/>
        <v>126258308</v>
      </c>
      <c r="BJ237" s="51">
        <f t="shared" si="144"/>
        <v>52.859149787739995</v>
      </c>
      <c r="BK237" s="12"/>
      <c r="BL237" s="1">
        <f t="shared" si="145"/>
        <v>58525458</v>
      </c>
      <c r="BM237" s="53">
        <f t="shared" si="146"/>
        <v>79265047</v>
      </c>
      <c r="BN237" s="48">
        <f t="shared" si="134"/>
        <v>98885591</v>
      </c>
      <c r="BO237" s="48">
        <f t="shared" si="134"/>
        <v>26232482</v>
      </c>
      <c r="BP237" s="48">
        <f t="shared" si="134"/>
        <v>1140235</v>
      </c>
      <c r="BQ237" s="48">
        <f t="shared" si="147"/>
        <v>126258308</v>
      </c>
      <c r="BR237" s="12">
        <f t="shared" si="148"/>
        <v>79265047</v>
      </c>
      <c r="BS237" s="54">
        <f t="shared" si="149"/>
        <v>1.5928623369137724</v>
      </c>
      <c r="BT237" s="12"/>
      <c r="BU237" s="48">
        <f t="shared" si="150"/>
        <v>79265047</v>
      </c>
      <c r="BV237" s="48">
        <f t="shared" si="151"/>
        <v>444565664</v>
      </c>
      <c r="BW237" s="54">
        <f t="shared" si="152"/>
        <v>5.6085964851569443</v>
      </c>
      <c r="BX237" s="12"/>
      <c r="BY237" s="52">
        <f t="shared" si="153"/>
        <v>2388580</v>
      </c>
      <c r="BZ237" s="48">
        <f t="shared" si="154"/>
        <v>444565664</v>
      </c>
      <c r="CA237" s="55">
        <f t="shared" si="155"/>
        <v>186.1213206172705</v>
      </c>
      <c r="CB237" s="12"/>
      <c r="CC237" s="48">
        <f t="shared" si="156"/>
        <v>2388580</v>
      </c>
      <c r="CD237" s="48">
        <f t="shared" si="157"/>
        <v>814736444</v>
      </c>
      <c r="CE237" s="55">
        <f t="shared" si="158"/>
        <v>341.09656950991803</v>
      </c>
      <c r="CF237" s="12"/>
      <c r="CG237" s="48">
        <f t="shared" si="159"/>
        <v>79265047</v>
      </c>
      <c r="CH237" s="48">
        <f t="shared" si="160"/>
        <v>58525458</v>
      </c>
      <c r="CI237" s="48">
        <f t="shared" si="161"/>
        <v>814736444</v>
      </c>
      <c r="CJ237" s="55">
        <f t="shared" si="162"/>
        <v>10.278634465453607</v>
      </c>
      <c r="CK237" s="46"/>
      <c r="CL237" s="48">
        <f t="shared" si="135"/>
        <v>79265047</v>
      </c>
      <c r="CM237" s="48">
        <f t="shared" si="135"/>
        <v>58525458</v>
      </c>
      <c r="CN237" s="48">
        <f t="shared" si="163"/>
        <v>1596060399</v>
      </c>
      <c r="CO237" s="55">
        <f t="shared" si="164"/>
        <v>20.135740271496967</v>
      </c>
    </row>
    <row r="238" spans="1:93" x14ac:dyDescent="0.2">
      <c r="A238" s="30" t="s">
        <v>85</v>
      </c>
      <c r="B238" s="30">
        <v>1045</v>
      </c>
      <c r="C238" s="30">
        <v>2009</v>
      </c>
      <c r="D238" s="30" t="s">
        <v>86</v>
      </c>
      <c r="E238" s="30">
        <v>386085</v>
      </c>
      <c r="F238" s="30" t="s">
        <v>317</v>
      </c>
      <c r="G238" s="30">
        <v>182933748</v>
      </c>
      <c r="H238" s="30">
        <v>1333705532</v>
      </c>
      <c r="I238" s="30">
        <v>123782793</v>
      </c>
      <c r="J238" s="30">
        <v>1236614098</v>
      </c>
      <c r="K238" s="30">
        <v>208772874</v>
      </c>
      <c r="L238" s="30">
        <v>427726793</v>
      </c>
      <c r="M238" s="30">
        <v>255906922</v>
      </c>
      <c r="N238" s="30">
        <v>0</v>
      </c>
      <c r="O238" s="30">
        <v>16281585</v>
      </c>
      <c r="P238" s="30">
        <v>14856166</v>
      </c>
      <c r="Q238" s="30">
        <v>7520423</v>
      </c>
      <c r="R238" s="30">
        <v>11192081</v>
      </c>
      <c r="S238" s="30">
        <v>6038554</v>
      </c>
      <c r="T238" s="30">
        <v>200770951</v>
      </c>
      <c r="U238" s="30">
        <v>12544189</v>
      </c>
      <c r="V238" s="30">
        <v>1788905991</v>
      </c>
      <c r="W238" s="30">
        <v>400584435</v>
      </c>
      <c r="X238" s="30">
        <v>2189490426</v>
      </c>
      <c r="Y238" s="30">
        <v>17860749</v>
      </c>
      <c r="Z238" s="30">
        <v>26991036</v>
      </c>
      <c r="AA238" s="30">
        <v>44851785</v>
      </c>
      <c r="AB238" s="30">
        <v>464330</v>
      </c>
      <c r="AC238" s="30">
        <v>61689450</v>
      </c>
      <c r="AD238" s="30">
        <v>121244298</v>
      </c>
      <c r="AE238" s="30">
        <v>82546379</v>
      </c>
      <c r="AF238" s="30">
        <v>20523177</v>
      </c>
      <c r="AG238" s="30">
        <v>598579</v>
      </c>
      <c r="AH238" s="30">
        <v>469617129</v>
      </c>
      <c r="AI238" s="30">
        <v>10710086</v>
      </c>
      <c r="AJ238" s="30">
        <v>480327215</v>
      </c>
      <c r="AK238" s="30">
        <v>8592105</v>
      </c>
      <c r="AL238" s="30">
        <v>123891641</v>
      </c>
      <c r="AM238" s="30">
        <v>79829687</v>
      </c>
      <c r="AN238" s="30">
        <v>27583498</v>
      </c>
      <c r="AO238" s="30">
        <v>27210795</v>
      </c>
      <c r="AP238" s="30">
        <v>19359267</v>
      </c>
      <c r="AQ238" s="30">
        <v>2376853</v>
      </c>
      <c r="AR238" s="30">
        <v>2024098</v>
      </c>
      <c r="AS238" s="30">
        <v>331457</v>
      </c>
      <c r="AT238" s="30">
        <v>7338</v>
      </c>
      <c r="AU238" s="30" t="s">
        <v>336</v>
      </c>
      <c r="AW238" s="48">
        <f t="shared" si="136"/>
        <v>74153560</v>
      </c>
      <c r="AX238" s="49">
        <f t="shared" si="137"/>
        <v>44387455</v>
      </c>
      <c r="AY238" s="50">
        <f t="shared" si="138"/>
        <v>0.59858832131592876</v>
      </c>
      <c r="AZ238" s="12"/>
      <c r="BA238" s="48">
        <f t="shared" si="139"/>
        <v>2376853</v>
      </c>
      <c r="BB238" s="48">
        <f t="shared" si="140"/>
        <v>44387455</v>
      </c>
      <c r="BC238" s="51">
        <f t="shared" si="141"/>
        <v>18.674884395459038</v>
      </c>
      <c r="BD238" s="12"/>
      <c r="BE238" s="52">
        <f t="shared" si="142"/>
        <v>2376853</v>
      </c>
      <c r="BF238" s="48">
        <f t="shared" si="133"/>
        <v>82546379</v>
      </c>
      <c r="BG238" s="48">
        <f t="shared" si="133"/>
        <v>20523177</v>
      </c>
      <c r="BH238" s="48">
        <f t="shared" si="133"/>
        <v>598579</v>
      </c>
      <c r="BI238" s="48">
        <f t="shared" si="143"/>
        <v>103668135</v>
      </c>
      <c r="BJ238" s="51">
        <f t="shared" si="144"/>
        <v>43.615711615316556</v>
      </c>
      <c r="BK238" s="12"/>
      <c r="BL238" s="1">
        <f t="shared" si="145"/>
        <v>54794293</v>
      </c>
      <c r="BM238" s="53">
        <f t="shared" si="146"/>
        <v>74153560</v>
      </c>
      <c r="BN238" s="48">
        <f t="shared" si="134"/>
        <v>82546379</v>
      </c>
      <c r="BO238" s="48">
        <f t="shared" si="134"/>
        <v>20523177</v>
      </c>
      <c r="BP238" s="48">
        <f t="shared" si="134"/>
        <v>598579</v>
      </c>
      <c r="BQ238" s="48">
        <f t="shared" si="147"/>
        <v>103668135</v>
      </c>
      <c r="BR238" s="12">
        <f t="shared" si="148"/>
        <v>74153560</v>
      </c>
      <c r="BS238" s="54">
        <f t="shared" si="149"/>
        <v>1.3980196635198634</v>
      </c>
      <c r="BT238" s="12"/>
      <c r="BU238" s="48">
        <f t="shared" si="150"/>
        <v>74153560</v>
      </c>
      <c r="BV238" s="48">
        <f t="shared" si="151"/>
        <v>347843469</v>
      </c>
      <c r="BW238" s="54">
        <f t="shared" si="152"/>
        <v>4.6908532644959999</v>
      </c>
      <c r="BX238" s="12"/>
      <c r="BY238" s="52">
        <f t="shared" si="153"/>
        <v>2376853</v>
      </c>
      <c r="BZ238" s="48">
        <f t="shared" si="154"/>
        <v>347843469</v>
      </c>
      <c r="CA238" s="55">
        <f t="shared" si="155"/>
        <v>146.34622713310415</v>
      </c>
      <c r="CB238" s="12"/>
      <c r="CC238" s="48">
        <f t="shared" si="156"/>
        <v>2376853</v>
      </c>
      <c r="CD238" s="48">
        <f t="shared" si="157"/>
        <v>679297137</v>
      </c>
      <c r="CE238" s="55">
        <f t="shared" si="158"/>
        <v>285.79686543509422</v>
      </c>
      <c r="CF238" s="12"/>
      <c r="CG238" s="48">
        <f t="shared" si="159"/>
        <v>74153560</v>
      </c>
      <c r="CH238" s="48">
        <f t="shared" si="160"/>
        <v>54794293</v>
      </c>
      <c r="CI238" s="48">
        <f t="shared" si="161"/>
        <v>679297137</v>
      </c>
      <c r="CJ238" s="55">
        <f t="shared" si="162"/>
        <v>9.1606813887290102</v>
      </c>
      <c r="CK238" s="46"/>
      <c r="CL238" s="48">
        <f t="shared" si="135"/>
        <v>74153560</v>
      </c>
      <c r="CM238" s="48">
        <f t="shared" si="135"/>
        <v>54794293</v>
      </c>
      <c r="CN238" s="48">
        <f t="shared" si="163"/>
        <v>1415880168</v>
      </c>
      <c r="CO238" s="55">
        <f t="shared" si="164"/>
        <v>19.093893374775263</v>
      </c>
    </row>
    <row r="239" spans="1:93" x14ac:dyDescent="0.2">
      <c r="A239" s="30" t="s">
        <v>85</v>
      </c>
      <c r="B239" s="30">
        <v>1045</v>
      </c>
      <c r="C239" s="30">
        <v>2008</v>
      </c>
      <c r="D239" s="30" t="s">
        <v>86</v>
      </c>
      <c r="E239" s="30">
        <v>386085</v>
      </c>
      <c r="F239" s="30" t="s">
        <v>317</v>
      </c>
      <c r="G239" s="30">
        <v>176402283</v>
      </c>
      <c r="H239" s="30">
        <v>1518799016</v>
      </c>
      <c r="I239" s="30">
        <v>118065680</v>
      </c>
      <c r="J239" s="30">
        <v>1415333996</v>
      </c>
      <c r="K239" s="30">
        <v>177729354</v>
      </c>
      <c r="L239" s="30">
        <v>402802075</v>
      </c>
      <c r="M239" s="30">
        <v>287355649</v>
      </c>
      <c r="N239" s="30">
        <v>0</v>
      </c>
      <c r="O239" s="30">
        <v>14369581</v>
      </c>
      <c r="P239" s="30">
        <v>13053049</v>
      </c>
      <c r="Q239" s="30">
        <v>48111327</v>
      </c>
      <c r="R239" s="30">
        <v>52166943</v>
      </c>
      <c r="S239" s="30">
        <v>5928072</v>
      </c>
      <c r="T239" s="30">
        <v>282705097</v>
      </c>
      <c r="U239" s="30">
        <v>5561538</v>
      </c>
      <c r="V239" s="30">
        <v>1988137615</v>
      </c>
      <c r="W239" s="30">
        <v>424402450</v>
      </c>
      <c r="X239" s="30">
        <v>2412540065</v>
      </c>
      <c r="Y239" s="30">
        <v>24986331</v>
      </c>
      <c r="Z239" s="30">
        <v>31083273</v>
      </c>
      <c r="AA239" s="30">
        <v>56069604</v>
      </c>
      <c r="AB239" s="30">
        <v>7040569</v>
      </c>
      <c r="AC239" s="30">
        <v>64374232</v>
      </c>
      <c r="AD239" s="30">
        <v>112028051</v>
      </c>
      <c r="AE239" s="30">
        <v>69501913</v>
      </c>
      <c r="AF239" s="30">
        <v>20178968</v>
      </c>
      <c r="AG239" s="30">
        <v>5795</v>
      </c>
      <c r="AH239" s="30">
        <v>504145108</v>
      </c>
      <c r="AI239" s="30">
        <v>6213843</v>
      </c>
      <c r="AJ239" s="30">
        <v>510358951</v>
      </c>
      <c r="AK239" s="30">
        <v>15866881</v>
      </c>
      <c r="AL239" s="30">
        <v>113864381</v>
      </c>
      <c r="AM239" s="30">
        <v>85476081</v>
      </c>
      <c r="AN239" s="30">
        <v>27370072</v>
      </c>
      <c r="AO239" s="30">
        <v>27181585</v>
      </c>
      <c r="AP239" s="30">
        <v>22412527</v>
      </c>
      <c r="AQ239" s="30">
        <v>2364417</v>
      </c>
      <c r="AR239" s="30">
        <v>2012004</v>
      </c>
      <c r="AS239" s="30">
        <v>331450</v>
      </c>
      <c r="AT239" s="30">
        <v>7276</v>
      </c>
      <c r="AU239" s="30" t="s">
        <v>336</v>
      </c>
      <c r="AW239" s="48">
        <f t="shared" si="136"/>
        <v>76964184</v>
      </c>
      <c r="AX239" s="49">
        <f t="shared" si="137"/>
        <v>49029035</v>
      </c>
      <c r="AY239" s="50">
        <f t="shared" si="138"/>
        <v>0.63703702750879554</v>
      </c>
      <c r="AZ239" s="12"/>
      <c r="BA239" s="48">
        <f t="shared" si="139"/>
        <v>2364417</v>
      </c>
      <c r="BB239" s="48">
        <f t="shared" si="140"/>
        <v>49029035</v>
      </c>
      <c r="BC239" s="51">
        <f t="shared" si="141"/>
        <v>20.736204738842599</v>
      </c>
      <c r="BD239" s="12"/>
      <c r="BE239" s="52">
        <f t="shared" si="142"/>
        <v>2364417</v>
      </c>
      <c r="BF239" s="48">
        <f t="shared" si="133"/>
        <v>69501913</v>
      </c>
      <c r="BG239" s="48">
        <f t="shared" si="133"/>
        <v>20178968</v>
      </c>
      <c r="BH239" s="48">
        <f t="shared" si="133"/>
        <v>5795</v>
      </c>
      <c r="BI239" s="48">
        <f t="shared" si="143"/>
        <v>89686676</v>
      </c>
      <c r="BJ239" s="51">
        <f t="shared" si="144"/>
        <v>37.931835205042091</v>
      </c>
      <c r="BK239" s="12"/>
      <c r="BL239" s="1">
        <f t="shared" si="145"/>
        <v>54551657</v>
      </c>
      <c r="BM239" s="53">
        <f t="shared" si="146"/>
        <v>76964184</v>
      </c>
      <c r="BN239" s="48">
        <f t="shared" si="134"/>
        <v>69501913</v>
      </c>
      <c r="BO239" s="48">
        <f t="shared" si="134"/>
        <v>20178968</v>
      </c>
      <c r="BP239" s="48">
        <f t="shared" si="134"/>
        <v>5795</v>
      </c>
      <c r="BQ239" s="48">
        <f t="shared" si="147"/>
        <v>89686676</v>
      </c>
      <c r="BR239" s="12">
        <f t="shared" si="148"/>
        <v>76964184</v>
      </c>
      <c r="BS239" s="54">
        <f t="shared" si="149"/>
        <v>1.1653040588333918</v>
      </c>
      <c r="BT239" s="12"/>
      <c r="BU239" s="48">
        <f t="shared" si="150"/>
        <v>76964184</v>
      </c>
      <c r="BV239" s="48">
        <f t="shared" si="151"/>
        <v>380627689</v>
      </c>
      <c r="BW239" s="54">
        <f t="shared" si="152"/>
        <v>4.9455171122193669</v>
      </c>
      <c r="BX239" s="12"/>
      <c r="BY239" s="52">
        <f t="shared" si="153"/>
        <v>2364417</v>
      </c>
      <c r="BZ239" s="48">
        <f t="shared" si="154"/>
        <v>380627689</v>
      </c>
      <c r="CA239" s="55">
        <f t="shared" si="155"/>
        <v>160.98162422279995</v>
      </c>
      <c r="CB239" s="12"/>
      <c r="CC239" s="48">
        <f t="shared" si="156"/>
        <v>2364417</v>
      </c>
      <c r="CD239" s="48">
        <f t="shared" si="157"/>
        <v>702786252</v>
      </c>
      <c r="CE239" s="55">
        <f t="shared" si="158"/>
        <v>297.23447767462341</v>
      </c>
      <c r="CF239" s="12"/>
      <c r="CG239" s="48">
        <f t="shared" si="159"/>
        <v>76964184</v>
      </c>
      <c r="CH239" s="48">
        <f t="shared" si="160"/>
        <v>54551657</v>
      </c>
      <c r="CI239" s="48">
        <f t="shared" si="161"/>
        <v>702786252</v>
      </c>
      <c r="CJ239" s="55">
        <f t="shared" si="162"/>
        <v>9.1313415601210046</v>
      </c>
      <c r="CK239" s="46"/>
      <c r="CL239" s="48">
        <f t="shared" si="135"/>
        <v>76964184</v>
      </c>
      <c r="CM239" s="48">
        <f t="shared" si="135"/>
        <v>54551657</v>
      </c>
      <c r="CN239" s="48">
        <f t="shared" si="163"/>
        <v>1474151640</v>
      </c>
      <c r="CO239" s="55">
        <f t="shared" si="164"/>
        <v>19.153735716862794</v>
      </c>
    </row>
    <row r="240" spans="1:93" x14ac:dyDescent="0.2">
      <c r="A240" s="30" t="s">
        <v>85</v>
      </c>
      <c r="B240" s="30">
        <v>1045</v>
      </c>
      <c r="C240" s="30">
        <v>2007</v>
      </c>
      <c r="D240" s="30" t="s">
        <v>86</v>
      </c>
      <c r="E240" s="30">
        <v>386085</v>
      </c>
      <c r="F240" s="30" t="s">
        <v>317</v>
      </c>
      <c r="G240" s="30">
        <v>171029030</v>
      </c>
      <c r="H240" s="30">
        <v>1380743306</v>
      </c>
      <c r="I240" s="30">
        <v>105980873</v>
      </c>
      <c r="J240" s="30">
        <v>1273092731</v>
      </c>
      <c r="K240" s="30">
        <v>153316787</v>
      </c>
      <c r="L240" s="30">
        <v>374006856</v>
      </c>
      <c r="M240" s="30">
        <v>252529264</v>
      </c>
      <c r="N240" s="30">
        <v>0</v>
      </c>
      <c r="O240" s="30">
        <v>13339165</v>
      </c>
      <c r="P240" s="30">
        <v>16004418</v>
      </c>
      <c r="Q240" s="30">
        <v>65789052</v>
      </c>
      <c r="R240" s="30">
        <v>70486743</v>
      </c>
      <c r="S240" s="30">
        <v>4790503</v>
      </c>
      <c r="T240" s="30">
        <v>169636934</v>
      </c>
      <c r="U240" s="30">
        <v>3066164</v>
      </c>
      <c r="V240" s="30">
        <v>1838576070</v>
      </c>
      <c r="W240" s="30">
        <v>379305058</v>
      </c>
      <c r="X240" s="30">
        <v>2217881128</v>
      </c>
      <c r="Y240" s="30">
        <v>17237197</v>
      </c>
      <c r="Z240" s="30">
        <v>21419576</v>
      </c>
      <c r="AA240" s="30">
        <v>38656773</v>
      </c>
      <c r="AB240" s="30">
        <v>200639</v>
      </c>
      <c r="AC240" s="30">
        <v>62138151</v>
      </c>
      <c r="AD240" s="30">
        <v>108890879</v>
      </c>
      <c r="AE240" s="30">
        <v>70946351</v>
      </c>
      <c r="AF240" s="30">
        <v>27478127</v>
      </c>
      <c r="AG240" s="30">
        <v>32204</v>
      </c>
      <c r="AH240" s="30">
        <v>515403234</v>
      </c>
      <c r="AI240" s="30">
        <v>3833958</v>
      </c>
      <c r="AJ240" s="30">
        <v>519237192</v>
      </c>
      <c r="AK240" s="30">
        <v>-43798739</v>
      </c>
      <c r="AL240" s="30">
        <v>159264565</v>
      </c>
      <c r="AM240" s="30">
        <v>86603699</v>
      </c>
      <c r="AN240" s="30">
        <v>27426860</v>
      </c>
      <c r="AO240" s="30">
        <v>27402679</v>
      </c>
      <c r="AP240" s="30">
        <v>23893374</v>
      </c>
      <c r="AQ240" s="30">
        <v>2330251</v>
      </c>
      <c r="AR240" s="30">
        <v>1980604</v>
      </c>
      <c r="AS240" s="30">
        <v>328966</v>
      </c>
      <c r="AT240" s="30">
        <v>7250</v>
      </c>
      <c r="AU240" s="30" t="s">
        <v>336</v>
      </c>
      <c r="AW240" s="48">
        <f t="shared" si="136"/>
        <v>78722913</v>
      </c>
      <c r="AX240" s="49">
        <f t="shared" si="137"/>
        <v>38456134</v>
      </c>
      <c r="AY240" s="50">
        <f t="shared" si="138"/>
        <v>0.48849988566861086</v>
      </c>
      <c r="AZ240" s="12"/>
      <c r="BA240" s="48">
        <f t="shared" si="139"/>
        <v>2330251</v>
      </c>
      <c r="BB240" s="48">
        <f t="shared" si="140"/>
        <v>38456134</v>
      </c>
      <c r="BC240" s="51">
        <f t="shared" si="141"/>
        <v>16.503000749704647</v>
      </c>
      <c r="BD240" s="12"/>
      <c r="BE240" s="52">
        <f t="shared" si="142"/>
        <v>2330251</v>
      </c>
      <c r="BF240" s="48">
        <f t="shared" si="133"/>
        <v>70946351</v>
      </c>
      <c r="BG240" s="48">
        <f t="shared" si="133"/>
        <v>27478127</v>
      </c>
      <c r="BH240" s="48">
        <f t="shared" si="133"/>
        <v>32204</v>
      </c>
      <c r="BI240" s="48">
        <f t="shared" si="143"/>
        <v>98456682</v>
      </c>
      <c r="BJ240" s="51">
        <f t="shared" si="144"/>
        <v>42.251535135056265</v>
      </c>
      <c r="BK240" s="12"/>
      <c r="BL240" s="1">
        <f t="shared" si="145"/>
        <v>54829539</v>
      </c>
      <c r="BM240" s="53">
        <f t="shared" si="146"/>
        <v>78722913</v>
      </c>
      <c r="BN240" s="48">
        <f t="shared" si="134"/>
        <v>70946351</v>
      </c>
      <c r="BO240" s="48">
        <f t="shared" si="134"/>
        <v>27478127</v>
      </c>
      <c r="BP240" s="48">
        <f t="shared" si="134"/>
        <v>32204</v>
      </c>
      <c r="BQ240" s="48">
        <f t="shared" si="147"/>
        <v>98456682</v>
      </c>
      <c r="BR240" s="12">
        <f t="shared" si="148"/>
        <v>78722913</v>
      </c>
      <c r="BS240" s="54">
        <f t="shared" si="149"/>
        <v>1.2506737650828545</v>
      </c>
      <c r="BT240" s="12"/>
      <c r="BU240" s="48">
        <f t="shared" si="150"/>
        <v>78722913</v>
      </c>
      <c r="BV240" s="48">
        <f t="shared" si="151"/>
        <v>403771366</v>
      </c>
      <c r="BW240" s="54">
        <f t="shared" si="152"/>
        <v>5.129019628630866</v>
      </c>
      <c r="BX240" s="12"/>
      <c r="BY240" s="52">
        <f t="shared" si="153"/>
        <v>2330251</v>
      </c>
      <c r="BZ240" s="48">
        <f t="shared" si="154"/>
        <v>403771366</v>
      </c>
      <c r="CA240" s="55">
        <f t="shared" si="155"/>
        <v>173.27376578746237</v>
      </c>
      <c r="CB240" s="12"/>
      <c r="CC240" s="48">
        <f t="shared" si="156"/>
        <v>2330251</v>
      </c>
      <c r="CD240" s="48">
        <f t="shared" si="157"/>
        <v>711913851</v>
      </c>
      <c r="CE240" s="55">
        <f t="shared" si="158"/>
        <v>305.50951421113007</v>
      </c>
      <c r="CF240" s="12"/>
      <c r="CG240" s="48">
        <f t="shared" si="159"/>
        <v>78722913</v>
      </c>
      <c r="CH240" s="48">
        <f t="shared" si="160"/>
        <v>54829539</v>
      </c>
      <c r="CI240" s="48">
        <f t="shared" si="161"/>
        <v>711913851</v>
      </c>
      <c r="CJ240" s="55">
        <f t="shared" si="162"/>
        <v>9.0432864317406541</v>
      </c>
      <c r="CK240" s="46"/>
      <c r="CL240" s="48">
        <f t="shared" si="135"/>
        <v>78722913</v>
      </c>
      <c r="CM240" s="48">
        <f t="shared" si="135"/>
        <v>54829539</v>
      </c>
      <c r="CN240" s="48">
        <f t="shared" si="163"/>
        <v>1437596409</v>
      </c>
      <c r="CO240" s="55">
        <f t="shared" si="164"/>
        <v>18.261473746531713</v>
      </c>
    </row>
    <row r="241" spans="1:93" x14ac:dyDescent="0.2">
      <c r="A241" s="30" t="s">
        <v>85</v>
      </c>
      <c r="B241" s="30">
        <v>1045</v>
      </c>
      <c r="C241" s="30">
        <v>2006</v>
      </c>
      <c r="D241" s="30" t="s">
        <v>86</v>
      </c>
      <c r="E241" s="30">
        <v>386085</v>
      </c>
      <c r="F241" s="30" t="s">
        <v>317</v>
      </c>
      <c r="G241" s="30">
        <v>167969339</v>
      </c>
      <c r="H241" s="30">
        <v>1264391029</v>
      </c>
      <c r="I241" s="30">
        <v>89236854</v>
      </c>
      <c r="J241" s="30">
        <v>1176923342</v>
      </c>
      <c r="K241" s="30">
        <v>169871468</v>
      </c>
      <c r="L241" s="30">
        <v>375078117</v>
      </c>
      <c r="M241" s="30">
        <v>239297508</v>
      </c>
      <c r="N241" s="30">
        <v>0</v>
      </c>
      <c r="O241" s="30">
        <v>7455315</v>
      </c>
      <c r="P241" s="30">
        <v>16630303</v>
      </c>
      <c r="Q241" s="30">
        <v>33434606</v>
      </c>
      <c r="R241" s="30">
        <v>37398511</v>
      </c>
      <c r="S241" s="30">
        <v>2980397</v>
      </c>
      <c r="T241" s="30">
        <v>127570703</v>
      </c>
      <c r="U241" s="30">
        <v>2879493</v>
      </c>
      <c r="V241" s="30">
        <v>1684322972</v>
      </c>
      <c r="W241" s="30">
        <v>348145062</v>
      </c>
      <c r="X241" s="30">
        <v>2032468034</v>
      </c>
      <c r="Y241" s="30">
        <v>19394545</v>
      </c>
      <c r="Z241" s="30">
        <v>16455811</v>
      </c>
      <c r="AA241" s="30">
        <v>35850356</v>
      </c>
      <c r="AB241" s="30">
        <v>262901</v>
      </c>
      <c r="AC241" s="30">
        <v>64114857</v>
      </c>
      <c r="AD241" s="30">
        <v>103854482</v>
      </c>
      <c r="AE241" s="30">
        <v>69863281</v>
      </c>
      <c r="AF241" s="30">
        <v>36718068</v>
      </c>
      <c r="AG241" s="30">
        <v>72024</v>
      </c>
      <c r="AH241" s="30">
        <v>572959349</v>
      </c>
      <c r="AI241" s="30">
        <v>1941375</v>
      </c>
      <c r="AJ241" s="30">
        <v>574900724</v>
      </c>
      <c r="AK241" s="30">
        <v>18829318</v>
      </c>
      <c r="AL241" s="30">
        <v>173527451</v>
      </c>
      <c r="AM241" s="30">
        <v>82652168</v>
      </c>
      <c r="AN241" s="30">
        <v>25729097</v>
      </c>
      <c r="AO241" s="30">
        <v>26092332</v>
      </c>
      <c r="AP241" s="30">
        <v>24510481</v>
      </c>
      <c r="AQ241" s="30">
        <v>2284274</v>
      </c>
      <c r="AR241" s="30">
        <v>1939776</v>
      </c>
      <c r="AS241" s="30">
        <v>323967</v>
      </c>
      <c r="AT241" s="30">
        <v>7378</v>
      </c>
      <c r="AU241" s="30" t="s">
        <v>336</v>
      </c>
      <c r="AW241" s="48">
        <f t="shared" si="136"/>
        <v>76331910</v>
      </c>
      <c r="AX241" s="49">
        <f t="shared" si="137"/>
        <v>35587455</v>
      </c>
      <c r="AY241" s="50">
        <f t="shared" si="138"/>
        <v>0.46621989414387771</v>
      </c>
      <c r="AZ241" s="12"/>
      <c r="BA241" s="48">
        <f t="shared" si="139"/>
        <v>2284274</v>
      </c>
      <c r="BB241" s="48">
        <f t="shared" si="140"/>
        <v>35587455</v>
      </c>
      <c r="BC241" s="51">
        <f t="shared" si="141"/>
        <v>15.579328486862785</v>
      </c>
      <c r="BD241" s="12"/>
      <c r="BE241" s="52">
        <f t="shared" si="142"/>
        <v>2284274</v>
      </c>
      <c r="BF241" s="48">
        <f t="shared" si="133"/>
        <v>69863281</v>
      </c>
      <c r="BG241" s="48">
        <f t="shared" si="133"/>
        <v>36718068</v>
      </c>
      <c r="BH241" s="48">
        <f t="shared" si="133"/>
        <v>72024</v>
      </c>
      <c r="BI241" s="48">
        <f t="shared" si="143"/>
        <v>106653373</v>
      </c>
      <c r="BJ241" s="51">
        <f t="shared" si="144"/>
        <v>46.690271394762625</v>
      </c>
      <c r="BK241" s="12"/>
      <c r="BL241" s="1">
        <f t="shared" si="145"/>
        <v>51821429</v>
      </c>
      <c r="BM241" s="53">
        <f t="shared" si="146"/>
        <v>76331910</v>
      </c>
      <c r="BN241" s="48">
        <f t="shared" si="134"/>
        <v>69863281</v>
      </c>
      <c r="BO241" s="48">
        <f t="shared" si="134"/>
        <v>36718068</v>
      </c>
      <c r="BP241" s="48">
        <f t="shared" si="134"/>
        <v>72024</v>
      </c>
      <c r="BQ241" s="48">
        <f t="shared" si="147"/>
        <v>106653373</v>
      </c>
      <c r="BR241" s="12">
        <f t="shared" si="148"/>
        <v>76331910</v>
      </c>
      <c r="BS241" s="54">
        <f t="shared" si="149"/>
        <v>1.3972318130124086</v>
      </c>
      <c r="BT241" s="12"/>
      <c r="BU241" s="48">
        <f t="shared" si="150"/>
        <v>76331910</v>
      </c>
      <c r="BV241" s="48">
        <f t="shared" si="151"/>
        <v>382543955</v>
      </c>
      <c r="BW241" s="54">
        <f t="shared" si="152"/>
        <v>5.0115863077446905</v>
      </c>
      <c r="BX241" s="12"/>
      <c r="BY241" s="52">
        <f t="shared" si="153"/>
        <v>2284274</v>
      </c>
      <c r="BZ241" s="48">
        <f t="shared" si="154"/>
        <v>382543955</v>
      </c>
      <c r="CA241" s="55">
        <f t="shared" si="155"/>
        <v>167.46850640509851</v>
      </c>
      <c r="CB241" s="12"/>
      <c r="CC241" s="48">
        <f t="shared" si="156"/>
        <v>2284274</v>
      </c>
      <c r="CD241" s="48">
        <f t="shared" si="157"/>
        <v>693017023</v>
      </c>
      <c r="CE241" s="55">
        <f t="shared" si="158"/>
        <v>303.38611874057142</v>
      </c>
      <c r="CF241" s="12"/>
      <c r="CG241" s="48">
        <f t="shared" si="159"/>
        <v>76331910</v>
      </c>
      <c r="CH241" s="48">
        <f t="shared" si="160"/>
        <v>51821429</v>
      </c>
      <c r="CI241" s="48">
        <f t="shared" si="161"/>
        <v>693017023</v>
      </c>
      <c r="CJ241" s="55">
        <f t="shared" si="162"/>
        <v>9.0789949183768623</v>
      </c>
      <c r="CK241" s="46"/>
      <c r="CL241" s="48">
        <f t="shared" si="135"/>
        <v>76331910</v>
      </c>
      <c r="CM241" s="48">
        <f t="shared" si="135"/>
        <v>51821429</v>
      </c>
      <c r="CN241" s="48">
        <f t="shared" si="163"/>
        <v>1345255641</v>
      </c>
      <c r="CO241" s="55">
        <f t="shared" si="164"/>
        <v>17.623764962778999</v>
      </c>
    </row>
    <row r="242" spans="1:93" x14ac:dyDescent="0.2">
      <c r="A242" s="30" t="s">
        <v>85</v>
      </c>
      <c r="B242" s="30">
        <v>1045</v>
      </c>
      <c r="C242" s="30">
        <v>2005</v>
      </c>
      <c r="D242" s="30" t="s">
        <v>86</v>
      </c>
      <c r="E242" s="30">
        <v>386085</v>
      </c>
      <c r="F242" s="30" t="s">
        <v>317</v>
      </c>
      <c r="G242" s="30">
        <v>209387681</v>
      </c>
      <c r="H242" s="30">
        <v>1104522342</v>
      </c>
      <c r="I242" s="30">
        <v>93745199</v>
      </c>
      <c r="J242" s="30">
        <v>1017889657</v>
      </c>
      <c r="K242" s="30">
        <v>166326632</v>
      </c>
      <c r="L242" s="30">
        <v>366960912</v>
      </c>
      <c r="M242" s="30">
        <v>233543650</v>
      </c>
      <c r="N242" s="30">
        <v>0</v>
      </c>
      <c r="O242" s="30">
        <v>14861605</v>
      </c>
      <c r="P242" s="30">
        <v>15845955</v>
      </c>
      <c r="Q242" s="30">
        <v>11667432</v>
      </c>
      <c r="R242" s="30">
        <v>14513609</v>
      </c>
      <c r="S242" s="30">
        <v>3255293</v>
      </c>
      <c r="T242" s="30">
        <v>88875733</v>
      </c>
      <c r="U242" s="30">
        <v>2783883</v>
      </c>
      <c r="V242" s="30">
        <v>1500858468</v>
      </c>
      <c r="W242" s="30">
        <v>346390097</v>
      </c>
      <c r="X242" s="30">
        <v>1847248565</v>
      </c>
      <c r="Y242" s="30">
        <v>19552558</v>
      </c>
      <c r="Z242" s="30">
        <v>22380077</v>
      </c>
      <c r="AA242" s="30">
        <v>41932635</v>
      </c>
      <c r="AB242" s="30">
        <v>174160</v>
      </c>
      <c r="AC242" s="30">
        <v>63228302</v>
      </c>
      <c r="AD242" s="30">
        <v>146159379</v>
      </c>
      <c r="AE242" s="30">
        <v>69618999</v>
      </c>
      <c r="AF242" s="30">
        <v>43698737</v>
      </c>
      <c r="AG242" s="30">
        <v>80613</v>
      </c>
      <c r="AH242" s="30">
        <v>469233395</v>
      </c>
      <c r="AI242" s="30">
        <v>2559704</v>
      </c>
      <c r="AJ242" s="30">
        <v>471793099</v>
      </c>
      <c r="AK242" s="30">
        <v>7786901</v>
      </c>
      <c r="AL242" s="30">
        <v>149922345</v>
      </c>
      <c r="AM242" s="30">
        <v>85276919</v>
      </c>
      <c r="AN242" s="30">
        <v>26148820</v>
      </c>
      <c r="AO242" s="30">
        <v>25622091</v>
      </c>
      <c r="AP242" s="30">
        <v>25376288</v>
      </c>
      <c r="AQ242" s="30">
        <v>2239513</v>
      </c>
      <c r="AR242" s="30">
        <v>1901089</v>
      </c>
      <c r="AS242" s="30">
        <v>317946</v>
      </c>
      <c r="AT242" s="30">
        <v>7469</v>
      </c>
      <c r="AU242" s="30" t="s">
        <v>336</v>
      </c>
      <c r="AW242" s="48">
        <f t="shared" si="136"/>
        <v>77147199</v>
      </c>
      <c r="AX242" s="49">
        <f t="shared" si="137"/>
        <v>41758475</v>
      </c>
      <c r="AY242" s="50">
        <f t="shared" si="138"/>
        <v>0.5412830995976925</v>
      </c>
      <c r="AZ242" s="12"/>
      <c r="BA242" s="48">
        <f t="shared" si="139"/>
        <v>2239513</v>
      </c>
      <c r="BB242" s="48">
        <f t="shared" si="140"/>
        <v>41758475</v>
      </c>
      <c r="BC242" s="51">
        <f t="shared" si="141"/>
        <v>18.64623022951865</v>
      </c>
      <c r="BD242" s="12"/>
      <c r="BE242" s="52">
        <f t="shared" si="142"/>
        <v>2239513</v>
      </c>
      <c r="BF242" s="48">
        <f t="shared" si="133"/>
        <v>69618999</v>
      </c>
      <c r="BG242" s="48">
        <f t="shared" si="133"/>
        <v>43698737</v>
      </c>
      <c r="BH242" s="48">
        <f t="shared" si="133"/>
        <v>80613</v>
      </c>
      <c r="BI242" s="48">
        <f t="shared" si="143"/>
        <v>113398349</v>
      </c>
      <c r="BJ242" s="51">
        <f t="shared" si="144"/>
        <v>50.635271596994528</v>
      </c>
      <c r="BK242" s="12"/>
      <c r="BL242" s="1">
        <f t="shared" si="145"/>
        <v>51770911</v>
      </c>
      <c r="BM242" s="53">
        <f t="shared" si="146"/>
        <v>77147199</v>
      </c>
      <c r="BN242" s="48">
        <f t="shared" si="134"/>
        <v>69618999</v>
      </c>
      <c r="BO242" s="48">
        <f t="shared" si="134"/>
        <v>43698737</v>
      </c>
      <c r="BP242" s="48">
        <f t="shared" si="134"/>
        <v>80613</v>
      </c>
      <c r="BQ242" s="48">
        <f t="shared" si="147"/>
        <v>113398349</v>
      </c>
      <c r="BR242" s="12">
        <f t="shared" si="148"/>
        <v>77147199</v>
      </c>
      <c r="BS242" s="54">
        <f t="shared" si="149"/>
        <v>1.4698958675090719</v>
      </c>
      <c r="BT242" s="12"/>
      <c r="BU242" s="48">
        <f t="shared" si="150"/>
        <v>77147199</v>
      </c>
      <c r="BV242" s="48">
        <f t="shared" si="151"/>
        <v>314083853</v>
      </c>
      <c r="BW242" s="54">
        <f t="shared" si="152"/>
        <v>4.0712282114092053</v>
      </c>
      <c r="BX242" s="12"/>
      <c r="BY242" s="52">
        <f t="shared" si="153"/>
        <v>2239513</v>
      </c>
      <c r="BZ242" s="48">
        <f t="shared" si="154"/>
        <v>314083853</v>
      </c>
      <c r="CA242" s="55">
        <f t="shared" si="155"/>
        <v>140.24649689463737</v>
      </c>
      <c r="CB242" s="12"/>
      <c r="CC242" s="48">
        <f t="shared" si="156"/>
        <v>2239513</v>
      </c>
      <c r="CD242" s="48">
        <f t="shared" si="157"/>
        <v>678802518</v>
      </c>
      <c r="CE242" s="55">
        <f t="shared" si="158"/>
        <v>303.10273617523097</v>
      </c>
      <c r="CF242" s="12"/>
      <c r="CG242" s="48">
        <f t="shared" si="159"/>
        <v>77147199</v>
      </c>
      <c r="CH242" s="48">
        <f t="shared" si="160"/>
        <v>51770911</v>
      </c>
      <c r="CI242" s="48">
        <f t="shared" si="161"/>
        <v>678802518</v>
      </c>
      <c r="CJ242" s="55">
        <f t="shared" si="162"/>
        <v>8.7987966743938433</v>
      </c>
      <c r="CK242" s="46"/>
      <c r="CL242" s="48">
        <f t="shared" si="135"/>
        <v>77147199</v>
      </c>
      <c r="CM242" s="48">
        <f t="shared" si="135"/>
        <v>51770911</v>
      </c>
      <c r="CN242" s="48">
        <f t="shared" si="163"/>
        <v>1330167362</v>
      </c>
      <c r="CO242" s="55">
        <f t="shared" si="164"/>
        <v>17.241939814302267</v>
      </c>
    </row>
    <row r="243" spans="1:93" x14ac:dyDescent="0.2">
      <c r="A243" s="30" t="s">
        <v>218</v>
      </c>
      <c r="B243" s="30">
        <v>1055</v>
      </c>
      <c r="C243" s="30">
        <v>2014</v>
      </c>
      <c r="D243" s="30" t="s">
        <v>86</v>
      </c>
      <c r="E243" s="30">
        <v>386085</v>
      </c>
      <c r="F243" s="30" t="s">
        <v>317</v>
      </c>
      <c r="G243" s="30">
        <v>146827783</v>
      </c>
      <c r="H243" s="30">
        <v>732652050</v>
      </c>
      <c r="I243" s="30">
        <v>82942866</v>
      </c>
      <c r="J243" s="30">
        <v>666924572</v>
      </c>
      <c r="K243" s="30">
        <v>0</v>
      </c>
      <c r="L243" s="30">
        <v>8244468</v>
      </c>
      <c r="M243" s="30">
        <v>1170618</v>
      </c>
      <c r="N243" s="30">
        <v>0</v>
      </c>
      <c r="O243" s="30">
        <v>0</v>
      </c>
      <c r="P243" s="30">
        <v>0</v>
      </c>
      <c r="Q243" s="30">
        <v>892167402</v>
      </c>
      <c r="R243" s="30">
        <v>919819632</v>
      </c>
      <c r="S243" s="30">
        <v>38544814</v>
      </c>
      <c r="T243" s="30">
        <v>667850618</v>
      </c>
      <c r="U243" s="30">
        <v>9852726</v>
      </c>
      <c r="V243" s="30">
        <v>1660716150</v>
      </c>
      <c r="W243" s="30">
        <v>122658298</v>
      </c>
      <c r="X243" s="30">
        <v>1783374448</v>
      </c>
      <c r="Y243" s="30">
        <v>14985255</v>
      </c>
      <c r="Z243" s="30">
        <v>20856999</v>
      </c>
      <c r="AA243" s="30">
        <v>35842254</v>
      </c>
      <c r="AB243" s="30">
        <v>61299</v>
      </c>
      <c r="AC243" s="30">
        <v>50175435</v>
      </c>
      <c r="AD243" s="30">
        <v>96652348</v>
      </c>
      <c r="AE243" s="30">
        <v>45017884</v>
      </c>
      <c r="AF243" s="30">
        <v>115469452</v>
      </c>
      <c r="AG243" s="30">
        <v>2331175</v>
      </c>
      <c r="AH243" s="30">
        <v>260683943</v>
      </c>
      <c r="AI243" s="30">
        <v>120322</v>
      </c>
      <c r="AJ243" s="30">
        <v>260804265</v>
      </c>
      <c r="AK243" s="30">
        <v>10480344</v>
      </c>
      <c r="AL243" s="30">
        <v>54945079</v>
      </c>
      <c r="AM243" s="30">
        <v>38728049</v>
      </c>
      <c r="AN243" s="30">
        <v>19002681</v>
      </c>
      <c r="AO243" s="30">
        <v>11788805</v>
      </c>
      <c r="AP243" s="30">
        <v>3267312</v>
      </c>
      <c r="AQ243" s="30">
        <v>1699077</v>
      </c>
      <c r="AR243" s="30">
        <v>1503757</v>
      </c>
      <c r="AS243" s="30">
        <v>167253</v>
      </c>
      <c r="AT243" s="30">
        <v>2280</v>
      </c>
      <c r="AU243" s="30" t="s">
        <v>337</v>
      </c>
      <c r="AW243" s="48">
        <f t="shared" si="136"/>
        <v>34058798</v>
      </c>
      <c r="AX243" s="49">
        <f t="shared" si="137"/>
        <v>35780955</v>
      </c>
      <c r="AY243" s="50">
        <f t="shared" si="138"/>
        <v>1.0505642330654181</v>
      </c>
      <c r="AZ243" s="12"/>
      <c r="BA243" s="48">
        <f t="shared" si="139"/>
        <v>1699077</v>
      </c>
      <c r="BB243" s="48">
        <f t="shared" si="140"/>
        <v>35780955</v>
      </c>
      <c r="BC243" s="51">
        <f t="shared" si="141"/>
        <v>21.059054416015282</v>
      </c>
      <c r="BD243" s="12"/>
      <c r="BE243" s="52">
        <f t="shared" si="142"/>
        <v>1699077</v>
      </c>
      <c r="BF243" s="48">
        <f t="shared" si="133"/>
        <v>45017884</v>
      </c>
      <c r="BG243" s="48">
        <f t="shared" si="133"/>
        <v>115469452</v>
      </c>
      <c r="BH243" s="48">
        <f t="shared" si="133"/>
        <v>2331175</v>
      </c>
      <c r="BI243" s="48">
        <f t="shared" si="143"/>
        <v>162818511</v>
      </c>
      <c r="BJ243" s="51">
        <f t="shared" si="144"/>
        <v>95.827623468506729</v>
      </c>
      <c r="BK243" s="12"/>
      <c r="BL243" s="1">
        <f t="shared" si="145"/>
        <v>30791486</v>
      </c>
      <c r="BM243" s="53">
        <f t="shared" si="146"/>
        <v>34058798</v>
      </c>
      <c r="BN243" s="48">
        <f t="shared" si="134"/>
        <v>45017884</v>
      </c>
      <c r="BO243" s="48">
        <f t="shared" si="134"/>
        <v>115469452</v>
      </c>
      <c r="BP243" s="48">
        <f t="shared" si="134"/>
        <v>2331175</v>
      </c>
      <c r="BQ243" s="48">
        <f t="shared" si="147"/>
        <v>162818511</v>
      </c>
      <c r="BR243" s="12">
        <f t="shared" si="148"/>
        <v>34058798</v>
      </c>
      <c r="BS243" s="54">
        <f t="shared" si="149"/>
        <v>4.7805125418695047</v>
      </c>
      <c r="BT243" s="12"/>
      <c r="BU243" s="48">
        <f t="shared" si="150"/>
        <v>34058798</v>
      </c>
      <c r="BV243" s="48">
        <f t="shared" si="151"/>
        <v>195378842</v>
      </c>
      <c r="BW243" s="54">
        <f t="shared" si="152"/>
        <v>5.7365160684766385</v>
      </c>
      <c r="BX243" s="12"/>
      <c r="BY243" s="52">
        <f t="shared" si="153"/>
        <v>1699077</v>
      </c>
      <c r="BZ243" s="48">
        <f t="shared" si="154"/>
        <v>195378842</v>
      </c>
      <c r="CA243" s="55">
        <f t="shared" si="155"/>
        <v>114.99116402611536</v>
      </c>
      <c r="CB243" s="12"/>
      <c r="CC243" s="48">
        <f t="shared" si="156"/>
        <v>1699077</v>
      </c>
      <c r="CD243" s="48">
        <f t="shared" si="157"/>
        <v>540867390</v>
      </c>
      <c r="CE243" s="55">
        <f t="shared" si="158"/>
        <v>318.33012276665505</v>
      </c>
      <c r="CF243" s="12"/>
      <c r="CG243" s="48">
        <f t="shared" si="159"/>
        <v>34058798</v>
      </c>
      <c r="CH243" s="48">
        <f t="shared" si="160"/>
        <v>30791486</v>
      </c>
      <c r="CI243" s="48">
        <f t="shared" si="161"/>
        <v>540867390</v>
      </c>
      <c r="CJ243" s="55">
        <f t="shared" si="162"/>
        <v>15.880401592563542</v>
      </c>
      <c r="CK243" s="46"/>
      <c r="CL243" s="48">
        <f t="shared" si="135"/>
        <v>34058798</v>
      </c>
      <c r="CM243" s="48">
        <f t="shared" si="135"/>
        <v>30791486</v>
      </c>
      <c r="CN243" s="48">
        <f t="shared" si="163"/>
        <v>765149864</v>
      </c>
      <c r="CO243" s="55">
        <f t="shared" si="164"/>
        <v>22.46555688782675</v>
      </c>
    </row>
    <row r="244" spans="1:93" x14ac:dyDescent="0.2">
      <c r="A244" s="30" t="s">
        <v>218</v>
      </c>
      <c r="B244" s="30">
        <v>1055</v>
      </c>
      <c r="C244" s="30">
        <v>2013</v>
      </c>
      <c r="D244" s="30" t="s">
        <v>86</v>
      </c>
      <c r="E244" s="30">
        <v>386085</v>
      </c>
      <c r="F244" s="30" t="s">
        <v>317</v>
      </c>
      <c r="G244" s="30">
        <v>135029539</v>
      </c>
      <c r="H244" s="30">
        <v>646059632</v>
      </c>
      <c r="I244" s="30">
        <v>55710819</v>
      </c>
      <c r="J244" s="30">
        <v>586132839</v>
      </c>
      <c r="K244" s="30">
        <v>141134</v>
      </c>
      <c r="L244" s="30">
        <v>12465394</v>
      </c>
      <c r="M244" s="30">
        <v>2400237</v>
      </c>
      <c r="N244" s="30">
        <v>0</v>
      </c>
      <c r="O244" s="30">
        <v>0</v>
      </c>
      <c r="P244" s="30">
        <v>0</v>
      </c>
      <c r="Q244" s="30">
        <v>899919414</v>
      </c>
      <c r="R244" s="30">
        <v>932266883</v>
      </c>
      <c r="S244" s="30">
        <v>35991697</v>
      </c>
      <c r="T244" s="30">
        <v>745633203</v>
      </c>
      <c r="U244" s="30">
        <v>453583</v>
      </c>
      <c r="V244" s="30">
        <v>1590791909</v>
      </c>
      <c r="W244" s="30">
        <v>94102753</v>
      </c>
      <c r="X244" s="30">
        <v>1684894662</v>
      </c>
      <c r="Y244" s="30">
        <v>16930780</v>
      </c>
      <c r="Z244" s="30">
        <v>24305747</v>
      </c>
      <c r="AA244" s="30">
        <v>41236527</v>
      </c>
      <c r="AB244" s="30">
        <v>0</v>
      </c>
      <c r="AC244" s="30">
        <v>65468035</v>
      </c>
      <c r="AD244" s="30">
        <v>69561504</v>
      </c>
      <c r="AE244" s="30">
        <v>46992183</v>
      </c>
      <c r="AF244" s="30">
        <v>94825073</v>
      </c>
      <c r="AG244" s="30">
        <v>1936993</v>
      </c>
      <c r="AH244" s="30">
        <v>277470965</v>
      </c>
      <c r="AI244" s="30">
        <v>2130704</v>
      </c>
      <c r="AJ244" s="30">
        <v>279601669</v>
      </c>
      <c r="AK244" s="30">
        <v>8673304</v>
      </c>
      <c r="AL244" s="30">
        <v>95886241</v>
      </c>
      <c r="AM244" s="30">
        <v>38164155</v>
      </c>
      <c r="AN244" s="30">
        <v>18507962</v>
      </c>
      <c r="AO244" s="30">
        <v>11717886</v>
      </c>
      <c r="AP244" s="30">
        <v>3206354</v>
      </c>
      <c r="AQ244" s="30">
        <v>1682182</v>
      </c>
      <c r="AR244" s="30">
        <v>1488159</v>
      </c>
      <c r="AS244" s="30">
        <v>165936</v>
      </c>
      <c r="AT244" s="30">
        <v>2343</v>
      </c>
      <c r="AU244" s="30" t="s">
        <v>337</v>
      </c>
      <c r="AW244" s="48">
        <f t="shared" si="136"/>
        <v>33432202</v>
      </c>
      <c r="AX244" s="49">
        <f t="shared" si="137"/>
        <v>41236527</v>
      </c>
      <c r="AY244" s="50">
        <f t="shared" si="138"/>
        <v>1.23343736078168</v>
      </c>
      <c r="AZ244" s="12"/>
      <c r="BA244" s="48">
        <f t="shared" si="139"/>
        <v>1682182</v>
      </c>
      <c r="BB244" s="48">
        <f t="shared" si="140"/>
        <v>41236527</v>
      </c>
      <c r="BC244" s="51">
        <f t="shared" si="141"/>
        <v>24.513713141622013</v>
      </c>
      <c r="BD244" s="12"/>
      <c r="BE244" s="52">
        <f t="shared" si="142"/>
        <v>1682182</v>
      </c>
      <c r="BF244" s="48">
        <f t="shared" si="133"/>
        <v>46992183</v>
      </c>
      <c r="BG244" s="48">
        <f t="shared" si="133"/>
        <v>94825073</v>
      </c>
      <c r="BH244" s="48">
        <f t="shared" si="133"/>
        <v>1936993</v>
      </c>
      <c r="BI244" s="48">
        <f t="shared" si="143"/>
        <v>143754249</v>
      </c>
      <c r="BJ244" s="51">
        <f t="shared" si="144"/>
        <v>85.457012974814859</v>
      </c>
      <c r="BK244" s="12"/>
      <c r="BL244" s="1">
        <f t="shared" si="145"/>
        <v>30225848</v>
      </c>
      <c r="BM244" s="53">
        <f t="shared" si="146"/>
        <v>33432202</v>
      </c>
      <c r="BN244" s="48">
        <f t="shared" si="134"/>
        <v>46992183</v>
      </c>
      <c r="BO244" s="48">
        <f t="shared" si="134"/>
        <v>94825073</v>
      </c>
      <c r="BP244" s="48">
        <f t="shared" si="134"/>
        <v>1936993</v>
      </c>
      <c r="BQ244" s="48">
        <f t="shared" si="147"/>
        <v>143754249</v>
      </c>
      <c r="BR244" s="12">
        <f t="shared" si="148"/>
        <v>33432202</v>
      </c>
      <c r="BS244" s="54">
        <f t="shared" si="149"/>
        <v>4.2998737863572369</v>
      </c>
      <c r="BT244" s="12"/>
      <c r="BU244" s="48">
        <f t="shared" si="150"/>
        <v>33432202</v>
      </c>
      <c r="BV244" s="48">
        <f t="shared" si="151"/>
        <v>175042124</v>
      </c>
      <c r="BW244" s="54">
        <f t="shared" si="152"/>
        <v>5.2357342181648701</v>
      </c>
      <c r="BX244" s="12"/>
      <c r="BY244" s="52">
        <f t="shared" si="153"/>
        <v>1682182</v>
      </c>
      <c r="BZ244" s="48">
        <f t="shared" si="154"/>
        <v>175042124</v>
      </c>
      <c r="CA244" s="55">
        <f t="shared" si="155"/>
        <v>104.05659078506369</v>
      </c>
      <c r="CB244" s="12"/>
      <c r="CC244" s="48">
        <f t="shared" si="156"/>
        <v>1682182</v>
      </c>
      <c r="CD244" s="48">
        <f t="shared" si="157"/>
        <v>495062439</v>
      </c>
      <c r="CE244" s="55">
        <f t="shared" si="158"/>
        <v>294.29778644641306</v>
      </c>
      <c r="CF244" s="12"/>
      <c r="CG244" s="48">
        <f t="shared" si="159"/>
        <v>33432202</v>
      </c>
      <c r="CH244" s="48">
        <f t="shared" si="160"/>
        <v>30225848</v>
      </c>
      <c r="CI244" s="48">
        <f t="shared" si="161"/>
        <v>495062439</v>
      </c>
      <c r="CJ244" s="55">
        <f t="shared" si="162"/>
        <v>14.807951896198761</v>
      </c>
      <c r="CK244" s="46"/>
      <c r="CL244" s="48">
        <f t="shared" si="135"/>
        <v>33432202</v>
      </c>
      <c r="CM244" s="48">
        <f t="shared" si="135"/>
        <v>30225848</v>
      </c>
      <c r="CN244" s="48">
        <f t="shared" si="163"/>
        <v>693763714</v>
      </c>
      <c r="CO244" s="55">
        <f t="shared" si="164"/>
        <v>20.75136163630502</v>
      </c>
    </row>
    <row r="245" spans="1:93" x14ac:dyDescent="0.2">
      <c r="A245" s="30" t="s">
        <v>218</v>
      </c>
      <c r="B245" s="30">
        <v>1055</v>
      </c>
      <c r="C245" s="30">
        <v>2012</v>
      </c>
      <c r="D245" s="30" t="s">
        <v>86</v>
      </c>
      <c r="E245" s="30">
        <v>386085</v>
      </c>
      <c r="F245" s="30" t="s">
        <v>317</v>
      </c>
      <c r="G245" s="30">
        <v>129637645</v>
      </c>
      <c r="H245" s="30">
        <v>620242000</v>
      </c>
      <c r="I245" s="30">
        <v>51957516</v>
      </c>
      <c r="J245" s="30">
        <v>566658788</v>
      </c>
      <c r="K245" s="30">
        <v>-11516733</v>
      </c>
      <c r="L245" s="30">
        <v>66423252</v>
      </c>
      <c r="M245" s="30">
        <v>-430538</v>
      </c>
      <c r="N245" s="30">
        <v>0</v>
      </c>
      <c r="O245" s="30">
        <v>0</v>
      </c>
      <c r="P245" s="30">
        <v>0</v>
      </c>
      <c r="Q245" s="30">
        <v>927743496</v>
      </c>
      <c r="R245" s="30">
        <v>960423647</v>
      </c>
      <c r="S245" s="30">
        <v>39143586</v>
      </c>
      <c r="T245" s="30">
        <v>760108608</v>
      </c>
      <c r="U245" s="30">
        <v>57723</v>
      </c>
      <c r="V245" s="30">
        <v>1647088899</v>
      </c>
      <c r="W245" s="30">
        <v>90670564</v>
      </c>
      <c r="X245" s="30">
        <v>1737759463</v>
      </c>
      <c r="Y245" s="30">
        <v>14271790</v>
      </c>
      <c r="Z245" s="30">
        <v>24879224</v>
      </c>
      <c r="AA245" s="30">
        <v>39151014</v>
      </c>
      <c r="AB245" s="30">
        <v>0</v>
      </c>
      <c r="AC245" s="30">
        <v>64474307</v>
      </c>
      <c r="AD245" s="30">
        <v>65163338</v>
      </c>
      <c r="AE245" s="30">
        <v>45338839</v>
      </c>
      <c r="AF245" s="30">
        <v>90590022</v>
      </c>
      <c r="AG245" s="30">
        <v>2166844</v>
      </c>
      <c r="AH245" s="30">
        <v>365470561</v>
      </c>
      <c r="AI245" s="30">
        <v>3809960</v>
      </c>
      <c r="AJ245" s="30">
        <v>369280521</v>
      </c>
      <c r="AK245" s="30">
        <v>10945924</v>
      </c>
      <c r="AL245" s="30">
        <v>179944000</v>
      </c>
      <c r="AM245" s="30">
        <v>38199194</v>
      </c>
      <c r="AN245" s="30">
        <v>18251334</v>
      </c>
      <c r="AO245" s="30">
        <v>11723459</v>
      </c>
      <c r="AP245" s="30">
        <v>3160252</v>
      </c>
      <c r="AQ245" s="30">
        <v>1649823</v>
      </c>
      <c r="AR245" s="30">
        <v>1458689</v>
      </c>
      <c r="AS245" s="30">
        <v>163297</v>
      </c>
      <c r="AT245" s="30">
        <v>2372</v>
      </c>
      <c r="AU245" s="30" t="s">
        <v>337</v>
      </c>
      <c r="AW245" s="48">
        <f t="shared" si="136"/>
        <v>33135045</v>
      </c>
      <c r="AX245" s="49">
        <f t="shared" si="137"/>
        <v>39151014</v>
      </c>
      <c r="AY245" s="50">
        <f t="shared" si="138"/>
        <v>1.181559101549432</v>
      </c>
      <c r="AZ245" s="12"/>
      <c r="BA245" s="48">
        <f t="shared" si="139"/>
        <v>1649823</v>
      </c>
      <c r="BB245" s="48">
        <f t="shared" si="140"/>
        <v>39151014</v>
      </c>
      <c r="BC245" s="51">
        <f t="shared" si="141"/>
        <v>23.730432900983924</v>
      </c>
      <c r="BD245" s="12"/>
      <c r="BE245" s="52">
        <f t="shared" si="142"/>
        <v>1649823</v>
      </c>
      <c r="BF245" s="48">
        <f t="shared" si="133"/>
        <v>45338839</v>
      </c>
      <c r="BG245" s="48">
        <f t="shared" si="133"/>
        <v>90590022</v>
      </c>
      <c r="BH245" s="48">
        <f t="shared" si="133"/>
        <v>2166844</v>
      </c>
      <c r="BI245" s="48">
        <f t="shared" si="143"/>
        <v>138095705</v>
      </c>
      <c r="BJ245" s="51">
        <f t="shared" si="144"/>
        <v>83.703345752847426</v>
      </c>
      <c r="BK245" s="12"/>
      <c r="BL245" s="1">
        <f t="shared" si="145"/>
        <v>29974793</v>
      </c>
      <c r="BM245" s="53">
        <f t="shared" si="146"/>
        <v>33135045</v>
      </c>
      <c r="BN245" s="48">
        <f t="shared" si="134"/>
        <v>45338839</v>
      </c>
      <c r="BO245" s="48">
        <f t="shared" si="134"/>
        <v>90590022</v>
      </c>
      <c r="BP245" s="48">
        <f t="shared" si="134"/>
        <v>2166844</v>
      </c>
      <c r="BQ245" s="48">
        <f t="shared" si="147"/>
        <v>138095705</v>
      </c>
      <c r="BR245" s="12">
        <f t="shared" si="148"/>
        <v>33135045</v>
      </c>
      <c r="BS245" s="54">
        <f t="shared" si="149"/>
        <v>4.1676631192141134</v>
      </c>
      <c r="BT245" s="12"/>
      <c r="BU245" s="48">
        <f t="shared" si="150"/>
        <v>33135045</v>
      </c>
      <c r="BV245" s="48">
        <f t="shared" si="151"/>
        <v>178390597</v>
      </c>
      <c r="BW245" s="54">
        <f t="shared" si="152"/>
        <v>5.3837439182593538</v>
      </c>
      <c r="BX245" s="12"/>
      <c r="BY245" s="52">
        <f t="shared" si="153"/>
        <v>1649823</v>
      </c>
      <c r="BZ245" s="48">
        <f t="shared" si="154"/>
        <v>178390597</v>
      </c>
      <c r="CA245" s="55">
        <f t="shared" si="155"/>
        <v>108.12711242357514</v>
      </c>
      <c r="CB245" s="12"/>
      <c r="CC245" s="48">
        <f t="shared" si="156"/>
        <v>1649823</v>
      </c>
      <c r="CD245" s="48">
        <f t="shared" si="157"/>
        <v>485274961</v>
      </c>
      <c r="CE245" s="55">
        <f t="shared" si="158"/>
        <v>294.13758991116015</v>
      </c>
      <c r="CF245" s="12"/>
      <c r="CG245" s="48">
        <f t="shared" si="159"/>
        <v>33135045</v>
      </c>
      <c r="CH245" s="48">
        <f t="shared" si="160"/>
        <v>29974793</v>
      </c>
      <c r="CI245" s="48">
        <f t="shared" si="161"/>
        <v>485274961</v>
      </c>
      <c r="CJ245" s="55">
        <f t="shared" si="162"/>
        <v>14.645369004327593</v>
      </c>
      <c r="CK245" s="46"/>
      <c r="CL245" s="48">
        <f t="shared" si="135"/>
        <v>33135045</v>
      </c>
      <c r="CM245" s="48">
        <f t="shared" si="135"/>
        <v>29974793</v>
      </c>
      <c r="CN245" s="48">
        <f t="shared" si="163"/>
        <v>740148873</v>
      </c>
      <c r="CO245" s="55">
        <f t="shared" si="164"/>
        <v>22.337343226786022</v>
      </c>
    </row>
    <row r="246" spans="1:93" x14ac:dyDescent="0.2">
      <c r="A246" s="30" t="s">
        <v>218</v>
      </c>
      <c r="B246" s="30">
        <v>1055</v>
      </c>
      <c r="C246" s="30">
        <v>2011</v>
      </c>
      <c r="D246" s="30" t="s">
        <v>86</v>
      </c>
      <c r="E246" s="30">
        <v>386085</v>
      </c>
      <c r="F246" s="30" t="s">
        <v>317</v>
      </c>
      <c r="G246" s="30">
        <v>132540210</v>
      </c>
      <c r="H246" s="30">
        <v>652547309</v>
      </c>
      <c r="I246" s="30">
        <v>54350253</v>
      </c>
      <c r="J246" s="30">
        <v>596403549</v>
      </c>
      <c r="K246" s="30">
        <v>1720055</v>
      </c>
      <c r="L246" s="30">
        <v>64943252</v>
      </c>
      <c r="M246" s="30">
        <v>27970096</v>
      </c>
      <c r="N246" s="30">
        <v>0</v>
      </c>
      <c r="O246" s="30">
        <v>0</v>
      </c>
      <c r="P246" s="30">
        <v>0</v>
      </c>
      <c r="Q246" s="30">
        <v>1059481848</v>
      </c>
      <c r="R246" s="30">
        <v>1089683733</v>
      </c>
      <c r="S246" s="30">
        <v>40297006</v>
      </c>
      <c r="T246" s="30">
        <v>831364962</v>
      </c>
      <c r="U246" s="30">
        <v>68271</v>
      </c>
      <c r="V246" s="30">
        <v>1807174294</v>
      </c>
      <c r="W246" s="30">
        <v>122617355</v>
      </c>
      <c r="X246" s="30">
        <v>1929791649</v>
      </c>
      <c r="Y246" s="30">
        <v>14065871</v>
      </c>
      <c r="Z246" s="30">
        <v>25969875</v>
      </c>
      <c r="AA246" s="30">
        <v>40035746</v>
      </c>
      <c r="AB246" s="30">
        <v>0</v>
      </c>
      <c r="AC246" s="30">
        <v>68053539</v>
      </c>
      <c r="AD246" s="30">
        <v>64486671</v>
      </c>
      <c r="AE246" s="30">
        <v>42196453</v>
      </c>
      <c r="AF246" s="30">
        <v>100551245</v>
      </c>
      <c r="AG246" s="30">
        <v>1516750</v>
      </c>
      <c r="AH246" s="30">
        <v>264732639</v>
      </c>
      <c r="AI246" s="30">
        <v>3464462</v>
      </c>
      <c r="AJ246" s="30">
        <v>268197101</v>
      </c>
      <c r="AK246" s="30">
        <v>12898019</v>
      </c>
      <c r="AL246" s="30">
        <v>109341146</v>
      </c>
      <c r="AM246" s="30">
        <v>40359823</v>
      </c>
      <c r="AN246" s="30">
        <v>19237836</v>
      </c>
      <c r="AO246" s="30">
        <v>11891809</v>
      </c>
      <c r="AP246" s="30">
        <v>3242738</v>
      </c>
      <c r="AQ246" s="30">
        <v>1642146</v>
      </c>
      <c r="AR246" s="30">
        <v>1452455</v>
      </c>
      <c r="AS246" s="30">
        <v>162071</v>
      </c>
      <c r="AT246" s="30">
        <v>2408</v>
      </c>
      <c r="AU246" s="30" t="s">
        <v>337</v>
      </c>
      <c r="AW246" s="48">
        <f t="shared" si="136"/>
        <v>34372383</v>
      </c>
      <c r="AX246" s="49">
        <f t="shared" si="137"/>
        <v>40035746</v>
      </c>
      <c r="AY246" s="50">
        <f t="shared" si="138"/>
        <v>1.1647649218851075</v>
      </c>
      <c r="AZ246" s="12"/>
      <c r="BA246" s="48">
        <f t="shared" si="139"/>
        <v>1642146</v>
      </c>
      <c r="BB246" s="48">
        <f t="shared" si="140"/>
        <v>40035746</v>
      </c>
      <c r="BC246" s="51">
        <f t="shared" si="141"/>
        <v>24.380137941449785</v>
      </c>
      <c r="BD246" s="12"/>
      <c r="BE246" s="52">
        <f t="shared" si="142"/>
        <v>1642146</v>
      </c>
      <c r="BF246" s="48">
        <f t="shared" si="133"/>
        <v>42196453</v>
      </c>
      <c r="BG246" s="48">
        <f t="shared" si="133"/>
        <v>100551245</v>
      </c>
      <c r="BH246" s="48">
        <f t="shared" si="133"/>
        <v>1516750</v>
      </c>
      <c r="BI246" s="48">
        <f t="shared" si="143"/>
        <v>144264448</v>
      </c>
      <c r="BJ246" s="51">
        <f t="shared" si="144"/>
        <v>87.851170358786618</v>
      </c>
      <c r="BK246" s="12"/>
      <c r="BL246" s="1">
        <f t="shared" si="145"/>
        <v>31129645</v>
      </c>
      <c r="BM246" s="53">
        <f t="shared" si="146"/>
        <v>34372383</v>
      </c>
      <c r="BN246" s="48">
        <f t="shared" si="134"/>
        <v>42196453</v>
      </c>
      <c r="BO246" s="48">
        <f t="shared" si="134"/>
        <v>100551245</v>
      </c>
      <c r="BP246" s="48">
        <f t="shared" si="134"/>
        <v>1516750</v>
      </c>
      <c r="BQ246" s="48">
        <f t="shared" si="147"/>
        <v>144264448</v>
      </c>
      <c r="BR246" s="12">
        <f t="shared" si="148"/>
        <v>34372383</v>
      </c>
      <c r="BS246" s="54">
        <f t="shared" si="149"/>
        <v>4.1971034711209869</v>
      </c>
      <c r="BT246" s="12"/>
      <c r="BU246" s="48">
        <f t="shared" si="150"/>
        <v>34372383</v>
      </c>
      <c r="BV246" s="48">
        <f t="shared" si="151"/>
        <v>145957936</v>
      </c>
      <c r="BW246" s="54">
        <f t="shared" si="152"/>
        <v>4.2463723274583556</v>
      </c>
      <c r="BX246" s="12"/>
      <c r="BY246" s="52">
        <f t="shared" si="153"/>
        <v>1642146</v>
      </c>
      <c r="BZ246" s="48">
        <f t="shared" si="154"/>
        <v>145957936</v>
      </c>
      <c r="CA246" s="55">
        <f t="shared" si="155"/>
        <v>88.88243554470796</v>
      </c>
      <c r="CB246" s="12"/>
      <c r="CC246" s="48">
        <f t="shared" si="156"/>
        <v>1642146</v>
      </c>
      <c r="CD246" s="48">
        <f t="shared" si="157"/>
        <v>462798340</v>
      </c>
      <c r="CE246" s="55">
        <f t="shared" si="158"/>
        <v>281.82533099980145</v>
      </c>
      <c r="CF246" s="12"/>
      <c r="CG246" s="48">
        <f t="shared" si="159"/>
        <v>34372383</v>
      </c>
      <c r="CH246" s="48">
        <f t="shared" si="160"/>
        <v>31129645</v>
      </c>
      <c r="CI246" s="48">
        <f t="shared" si="161"/>
        <v>462798340</v>
      </c>
      <c r="CJ246" s="55">
        <f t="shared" si="162"/>
        <v>13.464249481916921</v>
      </c>
      <c r="CK246" s="46"/>
      <c r="CL246" s="48">
        <f t="shared" si="135"/>
        <v>34372383</v>
      </c>
      <c r="CM246" s="48">
        <f t="shared" si="135"/>
        <v>31129645</v>
      </c>
      <c r="CN246" s="48">
        <f t="shared" si="163"/>
        <v>734984537</v>
      </c>
      <c r="CO246" s="55">
        <f t="shared" si="164"/>
        <v>21.382996256034968</v>
      </c>
    </row>
    <row r="247" spans="1:93" x14ac:dyDescent="0.2">
      <c r="A247" s="30" t="s">
        <v>218</v>
      </c>
      <c r="B247" s="30">
        <v>1055</v>
      </c>
      <c r="C247" s="30">
        <v>2010</v>
      </c>
      <c r="D247" s="30" t="s">
        <v>86</v>
      </c>
      <c r="E247" s="30">
        <v>386085</v>
      </c>
      <c r="F247" s="30" t="s">
        <v>317</v>
      </c>
      <c r="G247" s="30">
        <v>142363908</v>
      </c>
      <c r="H247" s="30">
        <v>784280536</v>
      </c>
      <c r="I247" s="30">
        <v>51798244</v>
      </c>
      <c r="J247" s="30">
        <v>731542862</v>
      </c>
      <c r="K247" s="30">
        <v>1764186</v>
      </c>
      <c r="L247" s="30">
        <v>63801533</v>
      </c>
      <c r="M247" s="30">
        <v>34489207</v>
      </c>
      <c r="N247" s="30">
        <v>0</v>
      </c>
      <c r="O247" s="30">
        <v>0</v>
      </c>
      <c r="P247" s="30">
        <v>0</v>
      </c>
      <c r="Q247" s="30">
        <v>1248401123</v>
      </c>
      <c r="R247" s="30">
        <v>1277846292</v>
      </c>
      <c r="S247" s="30">
        <v>31613847</v>
      </c>
      <c r="T247" s="30">
        <v>873087851</v>
      </c>
      <c r="U247" s="30">
        <v>72546</v>
      </c>
      <c r="V247" s="30">
        <v>2125928361</v>
      </c>
      <c r="W247" s="30">
        <v>117901298</v>
      </c>
      <c r="X247" s="30">
        <v>2243829659</v>
      </c>
      <c r="Y247" s="30">
        <v>14313984</v>
      </c>
      <c r="Z247" s="30">
        <v>20824841</v>
      </c>
      <c r="AA247" s="30">
        <v>35138825</v>
      </c>
      <c r="AB247" s="30">
        <v>0</v>
      </c>
      <c r="AC247" s="30">
        <v>64189470</v>
      </c>
      <c r="AD247" s="30">
        <v>78174438</v>
      </c>
      <c r="AE247" s="30">
        <v>48889015</v>
      </c>
      <c r="AF247" s="30">
        <v>94709136</v>
      </c>
      <c r="AG247" s="30">
        <v>1333482</v>
      </c>
      <c r="AH247" s="30">
        <v>298427858</v>
      </c>
      <c r="AI247" s="30">
        <v>3348986</v>
      </c>
      <c r="AJ247" s="30">
        <v>301776844</v>
      </c>
      <c r="AK247" s="30">
        <v>17392685</v>
      </c>
      <c r="AL247" s="30">
        <v>116606280</v>
      </c>
      <c r="AM247" s="30">
        <v>42615979</v>
      </c>
      <c r="AN247" s="30">
        <v>20524060</v>
      </c>
      <c r="AO247" s="30">
        <v>11895890</v>
      </c>
      <c r="AP247" s="30">
        <v>3219344</v>
      </c>
      <c r="AQ247" s="30">
        <v>1640814</v>
      </c>
      <c r="AR247" s="30">
        <v>1451467</v>
      </c>
      <c r="AS247" s="30">
        <v>161674</v>
      </c>
      <c r="AT247" s="30">
        <v>2481</v>
      </c>
      <c r="AU247" s="30" t="s">
        <v>337</v>
      </c>
      <c r="AW247" s="48">
        <f t="shared" si="136"/>
        <v>35639294</v>
      </c>
      <c r="AX247" s="49">
        <f t="shared" si="137"/>
        <v>35138825</v>
      </c>
      <c r="AY247" s="50">
        <f t="shared" si="138"/>
        <v>0.98595738175958259</v>
      </c>
      <c r="AZ247" s="12"/>
      <c r="BA247" s="48">
        <f t="shared" si="139"/>
        <v>1640814</v>
      </c>
      <c r="BB247" s="48">
        <f t="shared" si="140"/>
        <v>35138825</v>
      </c>
      <c r="BC247" s="51">
        <f t="shared" si="141"/>
        <v>21.415483412501356</v>
      </c>
      <c r="BD247" s="12"/>
      <c r="BE247" s="52">
        <f t="shared" si="142"/>
        <v>1640814</v>
      </c>
      <c r="BF247" s="48">
        <f t="shared" si="133"/>
        <v>48889015</v>
      </c>
      <c r="BG247" s="48">
        <f t="shared" si="133"/>
        <v>94709136</v>
      </c>
      <c r="BH247" s="48">
        <f t="shared" si="133"/>
        <v>1333482</v>
      </c>
      <c r="BI247" s="48">
        <f t="shared" si="143"/>
        <v>144931633</v>
      </c>
      <c r="BJ247" s="51">
        <f t="shared" si="144"/>
        <v>88.329105553706881</v>
      </c>
      <c r="BK247" s="12"/>
      <c r="BL247" s="1">
        <f t="shared" si="145"/>
        <v>32419950</v>
      </c>
      <c r="BM247" s="53">
        <f t="shared" si="146"/>
        <v>35639294</v>
      </c>
      <c r="BN247" s="48">
        <f t="shared" si="134"/>
        <v>48889015</v>
      </c>
      <c r="BO247" s="48">
        <f t="shared" si="134"/>
        <v>94709136</v>
      </c>
      <c r="BP247" s="48">
        <f t="shared" si="134"/>
        <v>1333482</v>
      </c>
      <c r="BQ247" s="48">
        <f t="shared" si="147"/>
        <v>144931633</v>
      </c>
      <c r="BR247" s="12">
        <f t="shared" si="148"/>
        <v>35639294</v>
      </c>
      <c r="BS247" s="54">
        <f t="shared" si="149"/>
        <v>4.066624692397105</v>
      </c>
      <c r="BT247" s="12"/>
      <c r="BU247" s="48">
        <f t="shared" si="150"/>
        <v>35639294</v>
      </c>
      <c r="BV247" s="48">
        <f t="shared" si="151"/>
        <v>167777879</v>
      </c>
      <c r="BW247" s="54">
        <f t="shared" si="152"/>
        <v>4.7076656176185754</v>
      </c>
      <c r="BX247" s="12"/>
      <c r="BY247" s="52">
        <f t="shared" si="153"/>
        <v>1640814</v>
      </c>
      <c r="BZ247" s="48">
        <f t="shared" si="154"/>
        <v>167777879</v>
      </c>
      <c r="CA247" s="55">
        <f t="shared" si="155"/>
        <v>102.25283243560818</v>
      </c>
      <c r="CB247" s="12"/>
      <c r="CC247" s="48">
        <f t="shared" si="156"/>
        <v>1640814</v>
      </c>
      <c r="CD247" s="48">
        <f t="shared" si="157"/>
        <v>490212245</v>
      </c>
      <c r="CE247" s="55">
        <f t="shared" si="158"/>
        <v>298.76161770925893</v>
      </c>
      <c r="CF247" s="12"/>
      <c r="CG247" s="48">
        <f t="shared" si="159"/>
        <v>35639294</v>
      </c>
      <c r="CH247" s="48">
        <f t="shared" si="160"/>
        <v>32419950</v>
      </c>
      <c r="CI247" s="48">
        <f t="shared" si="161"/>
        <v>490212245</v>
      </c>
      <c r="CJ247" s="55">
        <f t="shared" si="162"/>
        <v>13.754824800962668</v>
      </c>
      <c r="CK247" s="46"/>
      <c r="CL247" s="48">
        <f t="shared" si="135"/>
        <v>35639294</v>
      </c>
      <c r="CM247" s="48">
        <f t="shared" si="135"/>
        <v>32419950</v>
      </c>
      <c r="CN247" s="48">
        <f t="shared" si="163"/>
        <v>752333733</v>
      </c>
      <c r="CO247" s="55">
        <f t="shared" si="164"/>
        <v>21.10966993341675</v>
      </c>
    </row>
    <row r="248" spans="1:93" x14ac:dyDescent="0.2">
      <c r="A248" s="30" t="s">
        <v>218</v>
      </c>
      <c r="B248" s="30">
        <v>1055</v>
      </c>
      <c r="C248" s="30">
        <v>2009</v>
      </c>
      <c r="D248" s="30" t="s">
        <v>86</v>
      </c>
      <c r="E248" s="30">
        <v>386085</v>
      </c>
      <c r="F248" s="30" t="s">
        <v>317</v>
      </c>
      <c r="G248" s="30">
        <v>131516225</v>
      </c>
      <c r="H248" s="30">
        <v>778007250</v>
      </c>
      <c r="I248" s="30">
        <v>51016169</v>
      </c>
      <c r="J248" s="30">
        <v>700981678</v>
      </c>
      <c r="K248" s="30">
        <v>26360191</v>
      </c>
      <c r="L248" s="30">
        <v>88547335</v>
      </c>
      <c r="M248" s="30">
        <v>43762122</v>
      </c>
      <c r="N248" s="30">
        <v>0</v>
      </c>
      <c r="O248" s="30">
        <v>0</v>
      </c>
      <c r="P248" s="30">
        <v>0</v>
      </c>
      <c r="Q248" s="30">
        <v>1192514722</v>
      </c>
      <c r="R248" s="30">
        <v>1222531548</v>
      </c>
      <c r="S248" s="30">
        <v>29567377</v>
      </c>
      <c r="T248" s="30">
        <v>744855681</v>
      </c>
      <c r="U248" s="30">
        <v>66726</v>
      </c>
      <c r="V248" s="30">
        <v>2089086133</v>
      </c>
      <c r="W248" s="30">
        <v>124345668</v>
      </c>
      <c r="X248" s="30">
        <v>2213431801</v>
      </c>
      <c r="Y248" s="30">
        <v>15498247</v>
      </c>
      <c r="Z248" s="30">
        <v>20483294</v>
      </c>
      <c r="AA248" s="30">
        <v>35981541</v>
      </c>
      <c r="AB248" s="30">
        <v>0</v>
      </c>
      <c r="AC248" s="30">
        <v>67306036</v>
      </c>
      <c r="AD248" s="30">
        <v>64210189</v>
      </c>
      <c r="AE248" s="30">
        <v>54833333</v>
      </c>
      <c r="AF248" s="30">
        <v>76889404</v>
      </c>
      <c r="AG248" s="30">
        <v>1252670</v>
      </c>
      <c r="AH248" s="30">
        <v>211970312</v>
      </c>
      <c r="AI248" s="30">
        <v>2781644</v>
      </c>
      <c r="AJ248" s="30">
        <v>214751956</v>
      </c>
      <c r="AK248" s="30">
        <v>9338915</v>
      </c>
      <c r="AL248" s="30">
        <v>63892111</v>
      </c>
      <c r="AM248" s="30">
        <v>41865641</v>
      </c>
      <c r="AN248" s="30">
        <v>19399195</v>
      </c>
      <c r="AO248" s="30">
        <v>11883477</v>
      </c>
      <c r="AP248" s="30">
        <v>3285389</v>
      </c>
      <c r="AQ248" s="30">
        <v>1630172</v>
      </c>
      <c r="AR248" s="30">
        <v>1441325</v>
      </c>
      <c r="AS248" s="30">
        <v>161390</v>
      </c>
      <c r="AT248" s="30">
        <v>2487</v>
      </c>
      <c r="AU248" s="30" t="s">
        <v>337</v>
      </c>
      <c r="AW248" s="48">
        <f t="shared" si="136"/>
        <v>34568061</v>
      </c>
      <c r="AX248" s="49">
        <f t="shared" si="137"/>
        <v>35981541</v>
      </c>
      <c r="AY248" s="50">
        <f t="shared" si="138"/>
        <v>1.0408897681591107</v>
      </c>
      <c r="AZ248" s="12"/>
      <c r="BA248" s="48">
        <f t="shared" si="139"/>
        <v>1630172</v>
      </c>
      <c r="BB248" s="48">
        <f t="shared" si="140"/>
        <v>35981541</v>
      </c>
      <c r="BC248" s="51">
        <f t="shared" si="141"/>
        <v>22.072235935839899</v>
      </c>
      <c r="BD248" s="12"/>
      <c r="BE248" s="52">
        <f t="shared" si="142"/>
        <v>1630172</v>
      </c>
      <c r="BF248" s="48">
        <f t="shared" si="133"/>
        <v>54833333</v>
      </c>
      <c r="BG248" s="48">
        <f t="shared" si="133"/>
        <v>76889404</v>
      </c>
      <c r="BH248" s="48">
        <f t="shared" si="133"/>
        <v>1252670</v>
      </c>
      <c r="BI248" s="48">
        <f t="shared" si="143"/>
        <v>132975407</v>
      </c>
      <c r="BJ248" s="51">
        <f t="shared" si="144"/>
        <v>81.57139676058722</v>
      </c>
      <c r="BK248" s="12"/>
      <c r="BL248" s="1">
        <f t="shared" si="145"/>
        <v>31282672</v>
      </c>
      <c r="BM248" s="53">
        <f t="shared" si="146"/>
        <v>34568061</v>
      </c>
      <c r="BN248" s="48">
        <f t="shared" si="134"/>
        <v>54833333</v>
      </c>
      <c r="BO248" s="48">
        <f t="shared" si="134"/>
        <v>76889404</v>
      </c>
      <c r="BP248" s="48">
        <f t="shared" si="134"/>
        <v>1252670</v>
      </c>
      <c r="BQ248" s="48">
        <f t="shared" si="147"/>
        <v>132975407</v>
      </c>
      <c r="BR248" s="12">
        <f t="shared" si="148"/>
        <v>34568061</v>
      </c>
      <c r="BS248" s="54">
        <f t="shared" si="149"/>
        <v>3.846770780692617</v>
      </c>
      <c r="BT248" s="12"/>
      <c r="BU248" s="48">
        <f t="shared" si="150"/>
        <v>34568061</v>
      </c>
      <c r="BV248" s="48">
        <f t="shared" si="151"/>
        <v>141520930</v>
      </c>
      <c r="BW248" s="54">
        <f t="shared" si="152"/>
        <v>4.0939794106473029</v>
      </c>
      <c r="BX248" s="12"/>
      <c r="BY248" s="52">
        <f t="shared" si="153"/>
        <v>1630172</v>
      </c>
      <c r="BZ248" s="48">
        <f t="shared" si="154"/>
        <v>141520930</v>
      </c>
      <c r="CA248" s="55">
        <f t="shared" si="155"/>
        <v>86.813495753822295</v>
      </c>
      <c r="CB248" s="12"/>
      <c r="CC248" s="48">
        <f t="shared" si="156"/>
        <v>1630172</v>
      </c>
      <c r="CD248" s="48">
        <f t="shared" si="157"/>
        <v>441994103</v>
      </c>
      <c r="CE248" s="55">
        <f t="shared" si="158"/>
        <v>271.1334159830987</v>
      </c>
      <c r="CF248" s="12"/>
      <c r="CG248" s="48">
        <f t="shared" si="159"/>
        <v>34568061</v>
      </c>
      <c r="CH248" s="48">
        <f t="shared" si="160"/>
        <v>31282672</v>
      </c>
      <c r="CI248" s="48">
        <f t="shared" si="161"/>
        <v>441994103</v>
      </c>
      <c r="CJ248" s="55">
        <f t="shared" si="162"/>
        <v>12.786198884571512</v>
      </c>
      <c r="CK248" s="46"/>
      <c r="CL248" s="48">
        <f t="shared" si="135"/>
        <v>34568061</v>
      </c>
      <c r="CM248" s="48">
        <f t="shared" si="135"/>
        <v>31282672</v>
      </c>
      <c r="CN248" s="48">
        <f t="shared" si="163"/>
        <v>735569313</v>
      </c>
      <c r="CO248" s="55">
        <f t="shared" si="164"/>
        <v>21.278871065403408</v>
      </c>
    </row>
    <row r="249" spans="1:93" x14ac:dyDescent="0.2">
      <c r="A249" s="30" t="s">
        <v>218</v>
      </c>
      <c r="B249" s="30">
        <v>1055</v>
      </c>
      <c r="C249" s="30">
        <v>2008</v>
      </c>
      <c r="D249" s="30" t="s">
        <v>86</v>
      </c>
      <c r="E249" s="30">
        <v>386085</v>
      </c>
      <c r="F249" s="30" t="s">
        <v>317</v>
      </c>
      <c r="G249" s="30">
        <v>143360373</v>
      </c>
      <c r="H249" s="30">
        <v>1005676432</v>
      </c>
      <c r="I249" s="30">
        <v>46430411</v>
      </c>
      <c r="J249" s="30">
        <v>952698616</v>
      </c>
      <c r="K249" s="30">
        <v>32072560</v>
      </c>
      <c r="L249" s="30">
        <v>90911094</v>
      </c>
      <c r="M249" s="30">
        <v>32961903</v>
      </c>
      <c r="N249" s="30">
        <v>0</v>
      </c>
      <c r="O249" s="30">
        <v>0</v>
      </c>
      <c r="P249" s="30">
        <v>0</v>
      </c>
      <c r="Q249" s="30">
        <v>1005783068</v>
      </c>
      <c r="R249" s="30">
        <v>1026659429</v>
      </c>
      <c r="S249" s="30">
        <v>34245353</v>
      </c>
      <c r="T249" s="30">
        <v>924137861</v>
      </c>
      <c r="U249" s="30">
        <v>12793</v>
      </c>
      <c r="V249" s="30">
        <v>2123246955</v>
      </c>
      <c r="W249" s="30">
        <v>113637667</v>
      </c>
      <c r="X249" s="30">
        <v>2236884622</v>
      </c>
      <c r="Y249" s="30">
        <v>17489968</v>
      </c>
      <c r="Z249" s="30">
        <v>20138762</v>
      </c>
      <c r="AA249" s="30">
        <v>37628730</v>
      </c>
      <c r="AB249" s="30">
        <v>0</v>
      </c>
      <c r="AC249" s="30">
        <v>71586257</v>
      </c>
      <c r="AD249" s="30">
        <v>71774116</v>
      </c>
      <c r="AE249" s="30">
        <v>49943267</v>
      </c>
      <c r="AF249" s="30">
        <v>71494001</v>
      </c>
      <c r="AG249" s="30">
        <v>1774613</v>
      </c>
      <c r="AH249" s="30">
        <v>265143985</v>
      </c>
      <c r="AI249" s="30">
        <v>-9046307</v>
      </c>
      <c r="AJ249" s="30">
        <v>256097678</v>
      </c>
      <c r="AK249" s="30">
        <v>8882337</v>
      </c>
      <c r="AL249" s="30">
        <v>48155205</v>
      </c>
      <c r="AM249" s="30">
        <v>45333062</v>
      </c>
      <c r="AN249" s="30">
        <v>19328406</v>
      </c>
      <c r="AO249" s="30">
        <v>12138923</v>
      </c>
      <c r="AP249" s="30">
        <v>3786296</v>
      </c>
      <c r="AQ249" s="30">
        <v>1638911</v>
      </c>
      <c r="AR249" s="30">
        <v>1449041</v>
      </c>
      <c r="AS249" s="30">
        <v>162569</v>
      </c>
      <c r="AT249" s="30">
        <v>2587</v>
      </c>
      <c r="AU249" s="30" t="s">
        <v>337</v>
      </c>
      <c r="AW249" s="48">
        <f t="shared" si="136"/>
        <v>35253625</v>
      </c>
      <c r="AX249" s="49">
        <f t="shared" si="137"/>
        <v>37628730</v>
      </c>
      <c r="AY249" s="50">
        <f t="shared" si="138"/>
        <v>1.067371936928472</v>
      </c>
      <c r="AZ249" s="12"/>
      <c r="BA249" s="48">
        <f t="shared" si="139"/>
        <v>1638911</v>
      </c>
      <c r="BB249" s="48">
        <f t="shared" si="140"/>
        <v>37628730</v>
      </c>
      <c r="BC249" s="51">
        <f t="shared" si="141"/>
        <v>22.959593290910856</v>
      </c>
      <c r="BD249" s="12"/>
      <c r="BE249" s="52">
        <f t="shared" si="142"/>
        <v>1638911</v>
      </c>
      <c r="BF249" s="48">
        <f t="shared" si="133"/>
        <v>49943267</v>
      </c>
      <c r="BG249" s="48">
        <f t="shared" si="133"/>
        <v>71494001</v>
      </c>
      <c r="BH249" s="48">
        <f t="shared" si="133"/>
        <v>1774613</v>
      </c>
      <c r="BI249" s="48">
        <f t="shared" si="143"/>
        <v>123211881</v>
      </c>
      <c r="BJ249" s="51">
        <f t="shared" si="144"/>
        <v>75.179116498699443</v>
      </c>
      <c r="BK249" s="12"/>
      <c r="BL249" s="1">
        <f t="shared" si="145"/>
        <v>31467329</v>
      </c>
      <c r="BM249" s="53">
        <f t="shared" si="146"/>
        <v>35253625</v>
      </c>
      <c r="BN249" s="48">
        <f t="shared" si="134"/>
        <v>49943267</v>
      </c>
      <c r="BO249" s="48">
        <f t="shared" si="134"/>
        <v>71494001</v>
      </c>
      <c r="BP249" s="48">
        <f t="shared" si="134"/>
        <v>1774613</v>
      </c>
      <c r="BQ249" s="48">
        <f t="shared" si="147"/>
        <v>123211881</v>
      </c>
      <c r="BR249" s="12">
        <f t="shared" si="148"/>
        <v>35253625</v>
      </c>
      <c r="BS249" s="54">
        <f t="shared" si="149"/>
        <v>3.4950130943980939</v>
      </c>
      <c r="BT249" s="12"/>
      <c r="BU249" s="48">
        <f t="shared" si="150"/>
        <v>35253625</v>
      </c>
      <c r="BV249" s="48">
        <f t="shared" si="151"/>
        <v>199060136</v>
      </c>
      <c r="BW249" s="54">
        <f t="shared" si="152"/>
        <v>5.6465153867155502</v>
      </c>
      <c r="BX249" s="12"/>
      <c r="BY249" s="52">
        <f t="shared" si="153"/>
        <v>1638911</v>
      </c>
      <c r="BZ249" s="48">
        <f t="shared" si="154"/>
        <v>199060136</v>
      </c>
      <c r="CA249" s="55">
        <f t="shared" si="155"/>
        <v>121.45878330183885</v>
      </c>
      <c r="CB249" s="12"/>
      <c r="CC249" s="48">
        <f t="shared" si="156"/>
        <v>1638911</v>
      </c>
      <c r="CD249" s="48">
        <f t="shared" si="157"/>
        <v>503261120</v>
      </c>
      <c r="CE249" s="55">
        <f t="shared" si="158"/>
        <v>307.07043884628268</v>
      </c>
      <c r="CF249" s="12"/>
      <c r="CG249" s="48">
        <f t="shared" si="159"/>
        <v>35253625</v>
      </c>
      <c r="CH249" s="48">
        <f t="shared" si="160"/>
        <v>31467329</v>
      </c>
      <c r="CI249" s="48">
        <f t="shared" si="161"/>
        <v>503261120</v>
      </c>
      <c r="CJ249" s="55">
        <f t="shared" si="162"/>
        <v>14.275443163646292</v>
      </c>
      <c r="CK249" s="46"/>
      <c r="CL249" s="48">
        <f t="shared" si="135"/>
        <v>35253625</v>
      </c>
      <c r="CM249" s="48">
        <f t="shared" si="135"/>
        <v>31467329</v>
      </c>
      <c r="CN249" s="48">
        <f t="shared" si="163"/>
        <v>749591498</v>
      </c>
      <c r="CO249" s="55">
        <f t="shared" si="164"/>
        <v>21.262820433359689</v>
      </c>
    </row>
    <row r="250" spans="1:93" x14ac:dyDescent="0.2">
      <c r="A250" s="30" t="s">
        <v>218</v>
      </c>
      <c r="B250" s="30">
        <v>1055</v>
      </c>
      <c r="C250" s="30">
        <v>2007</v>
      </c>
      <c r="D250" s="30" t="s">
        <v>86</v>
      </c>
      <c r="E250" s="30">
        <v>386085</v>
      </c>
      <c r="F250" s="30" t="s">
        <v>317</v>
      </c>
      <c r="G250" s="30">
        <v>145198814</v>
      </c>
      <c r="H250" s="30">
        <v>963227104</v>
      </c>
      <c r="I250" s="30">
        <v>50291607</v>
      </c>
      <c r="J250" s="30">
        <v>919875212</v>
      </c>
      <c r="K250" s="30">
        <v>30323189</v>
      </c>
      <c r="L250" s="30">
        <v>85154318</v>
      </c>
      <c r="M250" s="30">
        <v>34143258</v>
      </c>
      <c r="N250" s="30">
        <v>0</v>
      </c>
      <c r="O250" s="30">
        <v>0</v>
      </c>
      <c r="P250" s="30">
        <v>0</v>
      </c>
      <c r="Q250" s="30">
        <v>746008168</v>
      </c>
      <c r="R250" s="30">
        <v>766585976</v>
      </c>
      <c r="S250" s="30">
        <v>21574955</v>
      </c>
      <c r="T250" s="30">
        <v>888876331</v>
      </c>
      <c r="U250" s="30">
        <v>40970</v>
      </c>
      <c r="V250" s="30">
        <v>1814967398</v>
      </c>
      <c r="W250" s="30">
        <v>106009820</v>
      </c>
      <c r="X250" s="30">
        <v>1920977218</v>
      </c>
      <c r="Y250" s="30">
        <v>21725564</v>
      </c>
      <c r="Z250" s="30">
        <v>14303456</v>
      </c>
      <c r="AA250" s="30">
        <v>36029020</v>
      </c>
      <c r="AB250" s="30">
        <v>0</v>
      </c>
      <c r="AC250" s="30">
        <v>77461423</v>
      </c>
      <c r="AD250" s="30">
        <v>67737391</v>
      </c>
      <c r="AE250" s="30">
        <v>51048997</v>
      </c>
      <c r="AF250" s="30">
        <v>72297731</v>
      </c>
      <c r="AG250" s="30">
        <v>1964040</v>
      </c>
      <c r="AH250" s="30">
        <v>269689539</v>
      </c>
      <c r="AI250" s="30">
        <v>23279541</v>
      </c>
      <c r="AJ250" s="30">
        <v>292969080</v>
      </c>
      <c r="AK250" s="30">
        <v>13570940</v>
      </c>
      <c r="AL250" s="30">
        <v>57607185</v>
      </c>
      <c r="AM250" s="30">
        <v>45211677</v>
      </c>
      <c r="AN250" s="30">
        <v>19911884</v>
      </c>
      <c r="AO250" s="30">
        <v>12183637</v>
      </c>
      <c r="AP250" s="30">
        <v>3819403</v>
      </c>
      <c r="AQ250" s="30">
        <v>1632430</v>
      </c>
      <c r="AR250" s="30">
        <v>1442854</v>
      </c>
      <c r="AS250" s="30">
        <v>162837</v>
      </c>
      <c r="AT250" s="30">
        <v>2668</v>
      </c>
      <c r="AU250" s="30" t="s">
        <v>337</v>
      </c>
      <c r="AW250" s="48">
        <f t="shared" si="136"/>
        <v>35914924</v>
      </c>
      <c r="AX250" s="49">
        <f t="shared" si="137"/>
        <v>36029020</v>
      </c>
      <c r="AY250" s="50">
        <f t="shared" si="138"/>
        <v>1.0031768409143786</v>
      </c>
      <c r="AZ250" s="12"/>
      <c r="BA250" s="48">
        <f t="shared" si="139"/>
        <v>1632430</v>
      </c>
      <c r="BB250" s="48">
        <f t="shared" si="140"/>
        <v>36029020</v>
      </c>
      <c r="BC250" s="51">
        <f t="shared" si="141"/>
        <v>22.070790171707209</v>
      </c>
      <c r="BD250" s="12"/>
      <c r="BE250" s="52">
        <f t="shared" si="142"/>
        <v>1632430</v>
      </c>
      <c r="BF250" s="48">
        <f t="shared" si="133"/>
        <v>51048997</v>
      </c>
      <c r="BG250" s="48">
        <f t="shared" si="133"/>
        <v>72297731</v>
      </c>
      <c r="BH250" s="48">
        <f t="shared" si="133"/>
        <v>1964040</v>
      </c>
      <c r="BI250" s="48">
        <f t="shared" si="143"/>
        <v>125310768</v>
      </c>
      <c r="BJ250" s="51">
        <f t="shared" si="144"/>
        <v>76.763333190397134</v>
      </c>
      <c r="BK250" s="12"/>
      <c r="BL250" s="1">
        <f t="shared" si="145"/>
        <v>32095521</v>
      </c>
      <c r="BM250" s="53">
        <f t="shared" si="146"/>
        <v>35914924</v>
      </c>
      <c r="BN250" s="48">
        <f t="shared" si="134"/>
        <v>51048997</v>
      </c>
      <c r="BO250" s="48">
        <f t="shared" si="134"/>
        <v>72297731</v>
      </c>
      <c r="BP250" s="48">
        <f t="shared" si="134"/>
        <v>1964040</v>
      </c>
      <c r="BQ250" s="48">
        <f t="shared" si="147"/>
        <v>125310768</v>
      </c>
      <c r="BR250" s="12">
        <f t="shared" si="148"/>
        <v>35914924</v>
      </c>
      <c r="BS250" s="54">
        <f t="shared" si="149"/>
        <v>3.4891001857612172</v>
      </c>
      <c r="BT250" s="12"/>
      <c r="BU250" s="48">
        <f t="shared" si="150"/>
        <v>35914924</v>
      </c>
      <c r="BV250" s="48">
        <f t="shared" si="151"/>
        <v>221790955</v>
      </c>
      <c r="BW250" s="54">
        <f t="shared" si="152"/>
        <v>6.1754538308364513</v>
      </c>
      <c r="BX250" s="12"/>
      <c r="BY250" s="52">
        <f t="shared" si="153"/>
        <v>1632430</v>
      </c>
      <c r="BZ250" s="48">
        <f t="shared" si="154"/>
        <v>221790955</v>
      </c>
      <c r="CA250" s="55">
        <f t="shared" si="155"/>
        <v>135.86552256452038</v>
      </c>
      <c r="CB250" s="12"/>
      <c r="CC250" s="48">
        <f t="shared" si="156"/>
        <v>1632430</v>
      </c>
      <c r="CD250" s="48">
        <f t="shared" si="157"/>
        <v>528329557</v>
      </c>
      <c r="CE250" s="55">
        <f t="shared" si="158"/>
        <v>323.64607180706065</v>
      </c>
      <c r="CF250" s="12"/>
      <c r="CG250" s="48">
        <f t="shared" si="159"/>
        <v>35914924</v>
      </c>
      <c r="CH250" s="48">
        <f t="shared" si="160"/>
        <v>32095521</v>
      </c>
      <c r="CI250" s="48">
        <f t="shared" si="161"/>
        <v>528329557</v>
      </c>
      <c r="CJ250" s="55">
        <f t="shared" si="162"/>
        <v>14.710585410120874</v>
      </c>
      <c r="CK250" s="46"/>
      <c r="CL250" s="48">
        <f t="shared" si="135"/>
        <v>35914924</v>
      </c>
      <c r="CM250" s="48">
        <f t="shared" si="135"/>
        <v>32095521</v>
      </c>
      <c r="CN250" s="48">
        <f t="shared" si="163"/>
        <v>753100206</v>
      </c>
      <c r="CO250" s="55">
        <f t="shared" si="164"/>
        <v>20.969004584278114</v>
      </c>
    </row>
    <row r="251" spans="1:93" x14ac:dyDescent="0.2">
      <c r="A251" s="30" t="s">
        <v>218</v>
      </c>
      <c r="B251" s="30">
        <v>1055</v>
      </c>
      <c r="C251" s="30">
        <v>2006</v>
      </c>
      <c r="D251" s="30" t="s">
        <v>86</v>
      </c>
      <c r="E251" s="30">
        <v>386085</v>
      </c>
      <c r="F251" s="30" t="s">
        <v>317</v>
      </c>
      <c r="G251" s="30">
        <v>129650308</v>
      </c>
      <c r="H251" s="30">
        <v>828314875</v>
      </c>
      <c r="I251" s="30">
        <v>46597162</v>
      </c>
      <c r="J251" s="30">
        <v>791379344</v>
      </c>
      <c r="K251" s="30">
        <v>32895863</v>
      </c>
      <c r="L251" s="30">
        <v>82734947</v>
      </c>
      <c r="M251" s="30">
        <v>31311721</v>
      </c>
      <c r="N251" s="30">
        <v>0</v>
      </c>
      <c r="O251" s="30">
        <v>0</v>
      </c>
      <c r="P251" s="30">
        <v>0</v>
      </c>
      <c r="Q251" s="30">
        <v>620689433</v>
      </c>
      <c r="R251" s="30">
        <v>640403092</v>
      </c>
      <c r="S251" s="30">
        <v>15508960</v>
      </c>
      <c r="T251" s="30">
        <v>766231091</v>
      </c>
      <c r="U251" s="30">
        <v>22337</v>
      </c>
      <c r="V251" s="30">
        <v>1551452914</v>
      </c>
      <c r="W251" s="30">
        <v>93417843</v>
      </c>
      <c r="X251" s="30">
        <v>1644870757</v>
      </c>
      <c r="Y251" s="30">
        <v>22048765</v>
      </c>
      <c r="Z251" s="30">
        <v>14326395</v>
      </c>
      <c r="AA251" s="30">
        <v>36375160</v>
      </c>
      <c r="AB251" s="30">
        <v>0</v>
      </c>
      <c r="AC251" s="30">
        <v>66347726</v>
      </c>
      <c r="AD251" s="30">
        <v>63302582</v>
      </c>
      <c r="AE251" s="30">
        <v>50355998</v>
      </c>
      <c r="AF251" s="30">
        <v>64707351</v>
      </c>
      <c r="AG251" s="30">
        <v>2363903</v>
      </c>
      <c r="AH251" s="30">
        <v>194848639</v>
      </c>
      <c r="AI251" s="30">
        <v>-4587787</v>
      </c>
      <c r="AJ251" s="30">
        <v>190260852</v>
      </c>
      <c r="AK251" s="30">
        <v>6124390</v>
      </c>
      <c r="AL251" s="30">
        <v>45456955</v>
      </c>
      <c r="AM251" s="30">
        <v>43964779</v>
      </c>
      <c r="AN251" s="30">
        <v>20020717</v>
      </c>
      <c r="AO251" s="30">
        <v>11975026</v>
      </c>
      <c r="AP251" s="30">
        <v>4160024</v>
      </c>
      <c r="AQ251" s="30">
        <v>1620373</v>
      </c>
      <c r="AR251" s="30">
        <v>1431742</v>
      </c>
      <c r="AS251" s="30">
        <v>162774</v>
      </c>
      <c r="AT251" s="30">
        <v>2697</v>
      </c>
      <c r="AU251" s="30" t="s">
        <v>337</v>
      </c>
      <c r="AW251" s="48">
        <f t="shared" si="136"/>
        <v>36155767</v>
      </c>
      <c r="AX251" s="49">
        <f t="shared" si="137"/>
        <v>36375160</v>
      </c>
      <c r="AY251" s="50">
        <f t="shared" si="138"/>
        <v>1.0060679946300131</v>
      </c>
      <c r="AZ251" s="12"/>
      <c r="BA251" s="48">
        <f t="shared" si="139"/>
        <v>1620373</v>
      </c>
      <c r="BB251" s="48">
        <f t="shared" si="140"/>
        <v>36375160</v>
      </c>
      <c r="BC251" s="51">
        <f t="shared" si="141"/>
        <v>22.448633740502959</v>
      </c>
      <c r="BD251" s="12"/>
      <c r="BE251" s="52">
        <f t="shared" si="142"/>
        <v>1620373</v>
      </c>
      <c r="BF251" s="48">
        <f t="shared" si="133"/>
        <v>50355998</v>
      </c>
      <c r="BG251" s="48">
        <f t="shared" si="133"/>
        <v>64707351</v>
      </c>
      <c r="BH251" s="48">
        <f t="shared" si="133"/>
        <v>2363903</v>
      </c>
      <c r="BI251" s="48">
        <f t="shared" si="143"/>
        <v>117427252</v>
      </c>
      <c r="BJ251" s="51">
        <f t="shared" si="144"/>
        <v>72.469272198438262</v>
      </c>
      <c r="BK251" s="12"/>
      <c r="BL251" s="1">
        <f t="shared" si="145"/>
        <v>31995743</v>
      </c>
      <c r="BM251" s="53">
        <f t="shared" si="146"/>
        <v>36155767</v>
      </c>
      <c r="BN251" s="48">
        <f t="shared" si="134"/>
        <v>50355998</v>
      </c>
      <c r="BO251" s="48">
        <f t="shared" si="134"/>
        <v>64707351</v>
      </c>
      <c r="BP251" s="48">
        <f t="shared" si="134"/>
        <v>2363903</v>
      </c>
      <c r="BQ251" s="48">
        <f t="shared" si="147"/>
        <v>117427252</v>
      </c>
      <c r="BR251" s="12">
        <f t="shared" si="148"/>
        <v>36155767</v>
      </c>
      <c r="BS251" s="54">
        <f t="shared" si="149"/>
        <v>3.2478152655425618</v>
      </c>
      <c r="BT251" s="12"/>
      <c r="BU251" s="48">
        <f t="shared" si="150"/>
        <v>36155767</v>
      </c>
      <c r="BV251" s="48">
        <f t="shared" si="151"/>
        <v>138679507</v>
      </c>
      <c r="BW251" s="54">
        <f t="shared" si="152"/>
        <v>3.835612365794923</v>
      </c>
      <c r="BX251" s="12"/>
      <c r="BY251" s="52">
        <f t="shared" si="153"/>
        <v>1620373</v>
      </c>
      <c r="BZ251" s="48">
        <f t="shared" si="154"/>
        <v>138679507</v>
      </c>
      <c r="CA251" s="55">
        <f t="shared" si="155"/>
        <v>85.584928285030671</v>
      </c>
      <c r="CB251" s="12"/>
      <c r="CC251" s="48">
        <f t="shared" si="156"/>
        <v>1620373</v>
      </c>
      <c r="CD251" s="48">
        <f t="shared" si="157"/>
        <v>422132227</v>
      </c>
      <c r="CE251" s="55">
        <f t="shared" si="158"/>
        <v>260.51546588347253</v>
      </c>
      <c r="CF251" s="12"/>
      <c r="CG251" s="48">
        <f t="shared" si="159"/>
        <v>36155767</v>
      </c>
      <c r="CH251" s="48">
        <f t="shared" si="160"/>
        <v>31995743</v>
      </c>
      <c r="CI251" s="48">
        <f t="shared" si="161"/>
        <v>422132227</v>
      </c>
      <c r="CJ251" s="55">
        <f t="shared" si="162"/>
        <v>11.675377457764899</v>
      </c>
      <c r="CK251" s="46"/>
      <c r="CL251" s="48">
        <f t="shared" si="135"/>
        <v>36155767</v>
      </c>
      <c r="CM251" s="48">
        <f t="shared" si="135"/>
        <v>31995743</v>
      </c>
      <c r="CN251" s="48">
        <f t="shared" si="163"/>
        <v>622038344</v>
      </c>
      <c r="CO251" s="55">
        <f t="shared" si="164"/>
        <v>17.204401831663535</v>
      </c>
    </row>
    <row r="252" spans="1:93" x14ac:dyDescent="0.2">
      <c r="A252" s="30" t="s">
        <v>218</v>
      </c>
      <c r="B252" s="30">
        <v>1055</v>
      </c>
      <c r="C252" s="30">
        <v>2005</v>
      </c>
      <c r="D252" s="30" t="s">
        <v>86</v>
      </c>
      <c r="E252" s="30">
        <v>386085</v>
      </c>
      <c r="F252" s="30" t="s">
        <v>317</v>
      </c>
      <c r="G252" s="30">
        <v>131357502</v>
      </c>
      <c r="H252" s="30">
        <v>858561360</v>
      </c>
      <c r="I252" s="30">
        <v>46081925</v>
      </c>
      <c r="J252" s="30">
        <v>792443798</v>
      </c>
      <c r="K252" s="30">
        <v>30902753</v>
      </c>
      <c r="L252" s="30">
        <v>80899017</v>
      </c>
      <c r="M252" s="30">
        <v>37779257</v>
      </c>
      <c r="N252" s="30">
        <v>0</v>
      </c>
      <c r="O252" s="30">
        <v>0</v>
      </c>
      <c r="P252" s="30">
        <v>0</v>
      </c>
      <c r="Q252" s="30">
        <v>665406008</v>
      </c>
      <c r="R252" s="30">
        <v>690787329</v>
      </c>
      <c r="S252" s="30">
        <v>11731208</v>
      </c>
      <c r="T252" s="30">
        <v>719865207</v>
      </c>
      <c r="U252" s="30">
        <v>44086</v>
      </c>
      <c r="V252" s="30">
        <v>1630247706</v>
      </c>
      <c r="W252" s="30">
        <v>95592390</v>
      </c>
      <c r="X252" s="30">
        <v>1725840096</v>
      </c>
      <c r="Y252" s="30">
        <v>21453071</v>
      </c>
      <c r="Z252" s="30">
        <v>10890841</v>
      </c>
      <c r="AA252" s="30">
        <v>32343912</v>
      </c>
      <c r="AB252" s="30">
        <v>0</v>
      </c>
      <c r="AC252" s="30">
        <v>64502499</v>
      </c>
      <c r="AD252" s="30">
        <v>66855003</v>
      </c>
      <c r="AE252" s="30">
        <v>53933450</v>
      </c>
      <c r="AF252" s="30">
        <v>63875881</v>
      </c>
      <c r="AG252" s="30">
        <v>2364282</v>
      </c>
      <c r="AH252" s="30">
        <v>306221799</v>
      </c>
      <c r="AI252" s="30">
        <v>8908433</v>
      </c>
      <c r="AJ252" s="30">
        <v>315130232</v>
      </c>
      <c r="AK252" s="30">
        <v>18199749</v>
      </c>
      <c r="AL252" s="30">
        <v>145835191</v>
      </c>
      <c r="AM252" s="30">
        <v>44632672</v>
      </c>
      <c r="AN252" s="30">
        <v>19893534</v>
      </c>
      <c r="AO252" s="30">
        <v>11944716</v>
      </c>
      <c r="AP252" s="30">
        <v>4139872</v>
      </c>
      <c r="AQ252" s="30">
        <v>1583391</v>
      </c>
      <c r="AR252" s="30">
        <v>1397013</v>
      </c>
      <c r="AS252" s="30">
        <v>161001</v>
      </c>
      <c r="AT252" s="30">
        <v>2703</v>
      </c>
      <c r="AU252" s="30" t="s">
        <v>337</v>
      </c>
      <c r="AW252" s="48">
        <f t="shared" si="136"/>
        <v>35978122</v>
      </c>
      <c r="AX252" s="49">
        <f t="shared" si="137"/>
        <v>32343912</v>
      </c>
      <c r="AY252" s="50">
        <f t="shared" si="138"/>
        <v>0.89898833518881283</v>
      </c>
      <c r="AZ252" s="12"/>
      <c r="BA252" s="48">
        <f t="shared" si="139"/>
        <v>1583391</v>
      </c>
      <c r="BB252" s="48">
        <f t="shared" si="140"/>
        <v>32343912</v>
      </c>
      <c r="BC252" s="51">
        <f t="shared" si="141"/>
        <v>20.426989922261779</v>
      </c>
      <c r="BD252" s="12"/>
      <c r="BE252" s="52">
        <f t="shared" si="142"/>
        <v>1583391</v>
      </c>
      <c r="BF252" s="48">
        <f t="shared" si="133"/>
        <v>53933450</v>
      </c>
      <c r="BG252" s="48">
        <f t="shared" si="133"/>
        <v>63875881</v>
      </c>
      <c r="BH252" s="48">
        <f t="shared" si="133"/>
        <v>2364282</v>
      </c>
      <c r="BI252" s="48">
        <f t="shared" si="143"/>
        <v>120173613</v>
      </c>
      <c r="BJ252" s="51">
        <f t="shared" si="144"/>
        <v>75.896359774686104</v>
      </c>
      <c r="BK252" s="12"/>
      <c r="BL252" s="1">
        <f t="shared" si="145"/>
        <v>31838250</v>
      </c>
      <c r="BM252" s="53">
        <f t="shared" si="146"/>
        <v>35978122</v>
      </c>
      <c r="BN252" s="48">
        <f t="shared" si="134"/>
        <v>53933450</v>
      </c>
      <c r="BO252" s="48">
        <f t="shared" si="134"/>
        <v>63875881</v>
      </c>
      <c r="BP252" s="48">
        <f t="shared" si="134"/>
        <v>2364282</v>
      </c>
      <c r="BQ252" s="48">
        <f t="shared" si="147"/>
        <v>120173613</v>
      </c>
      <c r="BR252" s="12">
        <f t="shared" si="148"/>
        <v>35978122</v>
      </c>
      <c r="BS252" s="54">
        <f t="shared" si="149"/>
        <v>3.3401858218169362</v>
      </c>
      <c r="BT252" s="12"/>
      <c r="BU252" s="48">
        <f t="shared" si="150"/>
        <v>35978122</v>
      </c>
      <c r="BV252" s="48">
        <f t="shared" si="151"/>
        <v>151095292</v>
      </c>
      <c r="BW252" s="54">
        <f t="shared" si="152"/>
        <v>4.1996436612227841</v>
      </c>
      <c r="BX252" s="12"/>
      <c r="BY252" s="52">
        <f t="shared" si="153"/>
        <v>1583391</v>
      </c>
      <c r="BZ252" s="48">
        <f t="shared" si="154"/>
        <v>151095292</v>
      </c>
      <c r="CA252" s="55">
        <f t="shared" si="155"/>
        <v>95.425129990002475</v>
      </c>
      <c r="CB252" s="12"/>
      <c r="CC252" s="48">
        <f t="shared" si="156"/>
        <v>1583391</v>
      </c>
      <c r="CD252" s="48">
        <f t="shared" si="157"/>
        <v>434970319</v>
      </c>
      <c r="CE252" s="55">
        <f t="shared" si="158"/>
        <v>274.70809105268376</v>
      </c>
      <c r="CF252" s="12"/>
      <c r="CG252" s="48">
        <f t="shared" si="159"/>
        <v>35978122</v>
      </c>
      <c r="CH252" s="48">
        <f t="shared" si="160"/>
        <v>31838250</v>
      </c>
      <c r="CI252" s="48">
        <f t="shared" si="161"/>
        <v>434970319</v>
      </c>
      <c r="CJ252" s="55">
        <f t="shared" si="162"/>
        <v>12.089856135348032</v>
      </c>
      <c r="CK252" s="46"/>
      <c r="CL252" s="48">
        <f t="shared" si="135"/>
        <v>35978122</v>
      </c>
      <c r="CM252" s="48">
        <f t="shared" si="135"/>
        <v>31838250</v>
      </c>
      <c r="CN252" s="48">
        <f t="shared" si="163"/>
        <v>672057856</v>
      </c>
      <c r="CO252" s="55">
        <f t="shared" si="164"/>
        <v>18.679625801480132</v>
      </c>
    </row>
    <row r="253" spans="1:93" x14ac:dyDescent="0.2">
      <c r="A253" s="30" t="s">
        <v>87</v>
      </c>
      <c r="B253" s="30">
        <v>1144</v>
      </c>
      <c r="C253" s="30">
        <v>2014</v>
      </c>
      <c r="D253" s="30" t="s">
        <v>86</v>
      </c>
      <c r="E253" s="30">
        <v>386085</v>
      </c>
      <c r="F253" s="30" t="s">
        <v>317</v>
      </c>
      <c r="G253" s="30">
        <v>82120870</v>
      </c>
      <c r="H253" s="30">
        <v>883411960</v>
      </c>
      <c r="I253" s="30">
        <v>161042876</v>
      </c>
      <c r="J253" s="30">
        <v>768993898</v>
      </c>
      <c r="K253" s="30">
        <v>0</v>
      </c>
      <c r="L253" s="30">
        <v>0</v>
      </c>
      <c r="M253" s="30">
        <v>0</v>
      </c>
      <c r="N253" s="30">
        <v>59198</v>
      </c>
      <c r="O253" s="30">
        <v>836817</v>
      </c>
      <c r="P253" s="30">
        <v>785337</v>
      </c>
      <c r="Q253" s="30">
        <v>60937361</v>
      </c>
      <c r="R253" s="30">
        <v>70339986</v>
      </c>
      <c r="S253" s="30">
        <v>10059077</v>
      </c>
      <c r="T253" s="30">
        <v>441067854</v>
      </c>
      <c r="U253" s="30">
        <v>54727588</v>
      </c>
      <c r="V253" s="30">
        <v>954588763</v>
      </c>
      <c r="W253" s="30">
        <v>171887290</v>
      </c>
      <c r="X253" s="30">
        <v>1126476053</v>
      </c>
      <c r="Y253" s="30">
        <v>36692026</v>
      </c>
      <c r="Z253" s="30">
        <v>12958628</v>
      </c>
      <c r="AA253" s="30">
        <v>49650654</v>
      </c>
      <c r="AB253" s="30">
        <v>21741901</v>
      </c>
      <c r="AC253" s="30">
        <v>31688099</v>
      </c>
      <c r="AD253" s="30">
        <v>50432771</v>
      </c>
      <c r="AE253" s="30">
        <v>40233286</v>
      </c>
      <c r="AF253" s="30">
        <v>6905178</v>
      </c>
      <c r="AG253" s="30">
        <v>2208705</v>
      </c>
      <c r="AH253" s="30">
        <v>154326685</v>
      </c>
      <c r="AI253" s="30">
        <v>1056126</v>
      </c>
      <c r="AJ253" s="30">
        <v>155382811</v>
      </c>
      <c r="AK253" s="30">
        <v>7309683</v>
      </c>
      <c r="AL253" s="30">
        <v>38108678</v>
      </c>
      <c r="AM253" s="30">
        <v>33433620</v>
      </c>
      <c r="AN253" s="30">
        <v>9245016</v>
      </c>
      <c r="AO253" s="30">
        <v>6170069</v>
      </c>
      <c r="AP253" s="30">
        <v>10629435</v>
      </c>
      <c r="AQ253" s="30">
        <v>797580</v>
      </c>
      <c r="AR253" s="30">
        <v>693006</v>
      </c>
      <c r="AS253" s="30">
        <v>90117</v>
      </c>
      <c r="AT253" s="30">
        <v>2708</v>
      </c>
      <c r="AU253" s="30" t="s">
        <v>338</v>
      </c>
      <c r="AW253" s="48">
        <f t="shared" si="136"/>
        <v>26044520</v>
      </c>
      <c r="AX253" s="49">
        <f t="shared" si="137"/>
        <v>27908753</v>
      </c>
      <c r="AY253" s="50">
        <f t="shared" si="138"/>
        <v>1.0715787044645093</v>
      </c>
      <c r="AZ253" s="12"/>
      <c r="BA253" s="48">
        <f t="shared" si="139"/>
        <v>797580</v>
      </c>
      <c r="BB253" s="48">
        <f t="shared" si="140"/>
        <v>27908753</v>
      </c>
      <c r="BC253" s="51">
        <f t="shared" si="141"/>
        <v>34.991791419042606</v>
      </c>
      <c r="BD253" s="12"/>
      <c r="BE253" s="52">
        <f t="shared" si="142"/>
        <v>797580</v>
      </c>
      <c r="BF253" s="48">
        <f t="shared" si="133"/>
        <v>40233286</v>
      </c>
      <c r="BG253" s="48">
        <f t="shared" si="133"/>
        <v>6905178</v>
      </c>
      <c r="BH253" s="48">
        <f t="shared" si="133"/>
        <v>2208705</v>
      </c>
      <c r="BI253" s="48">
        <f t="shared" si="143"/>
        <v>49347169</v>
      </c>
      <c r="BJ253" s="51">
        <f t="shared" si="144"/>
        <v>61.871121392211442</v>
      </c>
      <c r="BK253" s="12"/>
      <c r="BL253" s="1">
        <f t="shared" si="145"/>
        <v>15415085</v>
      </c>
      <c r="BM253" s="53">
        <f t="shared" si="146"/>
        <v>26044520</v>
      </c>
      <c r="BN253" s="48">
        <f t="shared" si="134"/>
        <v>40233286</v>
      </c>
      <c r="BO253" s="48">
        <f t="shared" si="134"/>
        <v>6905178</v>
      </c>
      <c r="BP253" s="48">
        <f t="shared" si="134"/>
        <v>2208705</v>
      </c>
      <c r="BQ253" s="48">
        <f t="shared" si="147"/>
        <v>49347169</v>
      </c>
      <c r="BR253" s="12">
        <f t="shared" si="148"/>
        <v>26044520</v>
      </c>
      <c r="BS253" s="54">
        <f t="shared" si="149"/>
        <v>1.8947236885148968</v>
      </c>
      <c r="BT253" s="12"/>
      <c r="BU253" s="48">
        <f t="shared" si="150"/>
        <v>26044520</v>
      </c>
      <c r="BV253" s="48">
        <f t="shared" si="151"/>
        <v>109964450</v>
      </c>
      <c r="BW253" s="54">
        <f t="shared" si="152"/>
        <v>4.2221722650292657</v>
      </c>
      <c r="BX253" s="12"/>
      <c r="BY253" s="52">
        <f t="shared" si="153"/>
        <v>797580</v>
      </c>
      <c r="BZ253" s="48">
        <f t="shared" si="154"/>
        <v>109964450</v>
      </c>
      <c r="CA253" s="55">
        <f t="shared" si="155"/>
        <v>137.87262719727175</v>
      </c>
      <c r="CB253" s="12"/>
      <c r="CC253" s="48">
        <f t="shared" si="156"/>
        <v>797580</v>
      </c>
      <c r="CD253" s="48">
        <f t="shared" si="157"/>
        <v>291083143</v>
      </c>
      <c r="CE253" s="55">
        <f t="shared" si="158"/>
        <v>364.9579264775947</v>
      </c>
      <c r="CF253" s="12"/>
      <c r="CG253" s="48">
        <f t="shared" si="159"/>
        <v>26044520</v>
      </c>
      <c r="CH253" s="48">
        <f t="shared" si="160"/>
        <v>15415085</v>
      </c>
      <c r="CI253" s="48">
        <f t="shared" si="161"/>
        <v>291083143</v>
      </c>
      <c r="CJ253" s="55">
        <f t="shared" si="162"/>
        <v>11.176368118897949</v>
      </c>
      <c r="CK253" s="46"/>
      <c r="CL253" s="48">
        <f t="shared" si="135"/>
        <v>26044520</v>
      </c>
      <c r="CM253" s="48">
        <f t="shared" si="135"/>
        <v>15415085</v>
      </c>
      <c r="CN253" s="48">
        <f t="shared" si="163"/>
        <v>587568739</v>
      </c>
      <c r="CO253" s="55">
        <f t="shared" si="164"/>
        <v>22.560167705144881</v>
      </c>
    </row>
    <row r="254" spans="1:93" x14ac:dyDescent="0.2">
      <c r="A254" s="30" t="s">
        <v>87</v>
      </c>
      <c r="B254" s="30">
        <v>1144</v>
      </c>
      <c r="C254" s="30">
        <v>2013</v>
      </c>
      <c r="D254" s="30" t="s">
        <v>86</v>
      </c>
      <c r="E254" s="30">
        <v>386085</v>
      </c>
      <c r="F254" s="30" t="s">
        <v>317</v>
      </c>
      <c r="G254" s="30">
        <v>78964778</v>
      </c>
      <c r="H254" s="30">
        <v>848511178</v>
      </c>
      <c r="I254" s="30">
        <v>118571147</v>
      </c>
      <c r="J254" s="30">
        <v>745937535</v>
      </c>
      <c r="K254" s="30">
        <v>0</v>
      </c>
      <c r="L254" s="30">
        <v>0</v>
      </c>
      <c r="M254" s="30">
        <v>0</v>
      </c>
      <c r="N254" s="30">
        <v>59885</v>
      </c>
      <c r="O254" s="30">
        <v>1027701</v>
      </c>
      <c r="P254" s="30">
        <v>533161</v>
      </c>
      <c r="Q254" s="30">
        <v>61662609</v>
      </c>
      <c r="R254" s="30">
        <v>70108567</v>
      </c>
      <c r="S254" s="30">
        <v>7241656</v>
      </c>
      <c r="T254" s="30">
        <v>343584998</v>
      </c>
      <c r="U254" s="30">
        <v>26658179</v>
      </c>
      <c r="V254" s="30">
        <v>919647446</v>
      </c>
      <c r="W254" s="30">
        <v>126345964</v>
      </c>
      <c r="X254" s="30">
        <v>1045993410</v>
      </c>
      <c r="Y254" s="30">
        <v>29733448</v>
      </c>
      <c r="Z254" s="30">
        <v>16454484</v>
      </c>
      <c r="AA254" s="30">
        <v>46187932</v>
      </c>
      <c r="AB254" s="30">
        <v>16098289</v>
      </c>
      <c r="AC254" s="30">
        <v>29222945</v>
      </c>
      <c r="AD254" s="30">
        <v>49741833</v>
      </c>
      <c r="AE254" s="30">
        <v>39353154</v>
      </c>
      <c r="AF254" s="30">
        <v>11036350</v>
      </c>
      <c r="AG254" s="30">
        <v>270126</v>
      </c>
      <c r="AH254" s="30">
        <v>196867943</v>
      </c>
      <c r="AI254" s="30">
        <v>1049164</v>
      </c>
      <c r="AJ254" s="30">
        <v>197917107</v>
      </c>
      <c r="AK254" s="30">
        <v>1975373</v>
      </c>
      <c r="AL254" s="30">
        <v>54828180</v>
      </c>
      <c r="AM254" s="30">
        <v>33714982</v>
      </c>
      <c r="AN254" s="30">
        <v>9183527</v>
      </c>
      <c r="AO254" s="30">
        <v>6200821</v>
      </c>
      <c r="AP254" s="30">
        <v>10369081</v>
      </c>
      <c r="AQ254" s="30">
        <v>792756</v>
      </c>
      <c r="AR254" s="30">
        <v>688302</v>
      </c>
      <c r="AS254" s="30">
        <v>89973</v>
      </c>
      <c r="AT254" s="30">
        <v>2726</v>
      </c>
      <c r="AU254" s="30" t="s">
        <v>338</v>
      </c>
      <c r="AW254" s="48">
        <f t="shared" si="136"/>
        <v>25753429</v>
      </c>
      <c r="AX254" s="49">
        <f t="shared" si="137"/>
        <v>30089643</v>
      </c>
      <c r="AY254" s="50">
        <f t="shared" si="138"/>
        <v>1.168374238630514</v>
      </c>
      <c r="AZ254" s="12"/>
      <c r="BA254" s="48">
        <f t="shared" si="139"/>
        <v>792756</v>
      </c>
      <c r="BB254" s="48">
        <f t="shared" si="140"/>
        <v>30089643</v>
      </c>
      <c r="BC254" s="51">
        <f t="shared" si="141"/>
        <v>37.955743002891182</v>
      </c>
      <c r="BD254" s="12"/>
      <c r="BE254" s="52">
        <f t="shared" si="142"/>
        <v>792756</v>
      </c>
      <c r="BF254" s="48">
        <f t="shared" si="133"/>
        <v>39353154</v>
      </c>
      <c r="BG254" s="48">
        <f t="shared" si="133"/>
        <v>11036350</v>
      </c>
      <c r="BH254" s="48">
        <f t="shared" si="133"/>
        <v>270126</v>
      </c>
      <c r="BI254" s="48">
        <f t="shared" si="143"/>
        <v>50659630</v>
      </c>
      <c r="BJ254" s="51">
        <f t="shared" si="144"/>
        <v>63.90318080216359</v>
      </c>
      <c r="BK254" s="12"/>
      <c r="BL254" s="1">
        <f t="shared" si="145"/>
        <v>15384348</v>
      </c>
      <c r="BM254" s="53">
        <f t="shared" si="146"/>
        <v>25753429</v>
      </c>
      <c r="BN254" s="48">
        <f t="shared" si="134"/>
        <v>39353154</v>
      </c>
      <c r="BO254" s="48">
        <f t="shared" si="134"/>
        <v>11036350</v>
      </c>
      <c r="BP254" s="48">
        <f t="shared" si="134"/>
        <v>270126</v>
      </c>
      <c r="BQ254" s="48">
        <f t="shared" si="147"/>
        <v>50659630</v>
      </c>
      <c r="BR254" s="12">
        <f t="shared" si="148"/>
        <v>25753429</v>
      </c>
      <c r="BS254" s="54">
        <f t="shared" si="149"/>
        <v>1.967102322568385</v>
      </c>
      <c r="BT254" s="12"/>
      <c r="BU254" s="48">
        <f t="shared" si="150"/>
        <v>25753429</v>
      </c>
      <c r="BV254" s="48">
        <f t="shared" si="151"/>
        <v>141113554</v>
      </c>
      <c r="BW254" s="54">
        <f t="shared" si="152"/>
        <v>5.4794083537380596</v>
      </c>
      <c r="BX254" s="12"/>
      <c r="BY254" s="52">
        <f t="shared" si="153"/>
        <v>792756</v>
      </c>
      <c r="BZ254" s="48">
        <f t="shared" si="154"/>
        <v>141113554</v>
      </c>
      <c r="CA254" s="55">
        <f t="shared" si="155"/>
        <v>178.00376660662297</v>
      </c>
      <c r="CB254" s="12"/>
      <c r="CC254" s="48">
        <f t="shared" si="156"/>
        <v>792756</v>
      </c>
      <c r="CD254" s="48">
        <f t="shared" si="157"/>
        <v>316925894</v>
      </c>
      <c r="CE254" s="55">
        <f t="shared" si="158"/>
        <v>399.77735141708166</v>
      </c>
      <c r="CF254" s="12"/>
      <c r="CG254" s="48">
        <f t="shared" si="159"/>
        <v>25753429</v>
      </c>
      <c r="CH254" s="48">
        <f t="shared" si="160"/>
        <v>15384348</v>
      </c>
      <c r="CI254" s="48">
        <f t="shared" si="161"/>
        <v>316925894</v>
      </c>
      <c r="CJ254" s="55">
        <f t="shared" si="162"/>
        <v>12.306162957950182</v>
      </c>
      <c r="CK254" s="46"/>
      <c r="CL254" s="48">
        <f t="shared" si="135"/>
        <v>25753429</v>
      </c>
      <c r="CM254" s="48">
        <f t="shared" si="135"/>
        <v>15384348</v>
      </c>
      <c r="CN254" s="48">
        <f t="shared" si="163"/>
        <v>555259275</v>
      </c>
      <c r="CO254" s="55">
        <f t="shared" si="164"/>
        <v>21.56059587249527</v>
      </c>
    </row>
    <row r="255" spans="1:93" x14ac:dyDescent="0.2">
      <c r="A255" s="30" t="s">
        <v>87</v>
      </c>
      <c r="B255" s="30">
        <v>1144</v>
      </c>
      <c r="C255" s="30">
        <v>2012</v>
      </c>
      <c r="D255" s="30" t="s">
        <v>86</v>
      </c>
      <c r="E255" s="30">
        <v>386085</v>
      </c>
      <c r="F255" s="30" t="s">
        <v>317</v>
      </c>
      <c r="G255" s="30">
        <v>72663686</v>
      </c>
      <c r="H255" s="30">
        <v>767212486</v>
      </c>
      <c r="I255" s="30">
        <v>104737802</v>
      </c>
      <c r="J255" s="30">
        <v>692654010</v>
      </c>
      <c r="K255" s="30">
        <v>0</v>
      </c>
      <c r="L255" s="30">
        <v>0</v>
      </c>
      <c r="M255" s="30">
        <v>0</v>
      </c>
      <c r="N255" s="30">
        <v>59885</v>
      </c>
      <c r="O255" s="30">
        <v>1192797</v>
      </c>
      <c r="P255" s="30">
        <v>457511</v>
      </c>
      <c r="Q255" s="30">
        <v>42327878</v>
      </c>
      <c r="R255" s="30">
        <v>49808822</v>
      </c>
      <c r="S255" s="30">
        <v>13032976</v>
      </c>
      <c r="T255" s="30">
        <v>382192378</v>
      </c>
      <c r="U255" s="30">
        <v>5535856</v>
      </c>
      <c r="V255" s="30">
        <v>818214105</v>
      </c>
      <c r="W255" s="30">
        <v>118228289</v>
      </c>
      <c r="X255" s="30">
        <v>936442394</v>
      </c>
      <c r="Y255" s="30">
        <v>27344129</v>
      </c>
      <c r="Z255" s="30">
        <v>10390171</v>
      </c>
      <c r="AA255" s="30">
        <v>37734300</v>
      </c>
      <c r="AB255" s="30">
        <v>12274802</v>
      </c>
      <c r="AC255" s="30">
        <v>29675067</v>
      </c>
      <c r="AD255" s="30">
        <v>42988619</v>
      </c>
      <c r="AE255" s="30">
        <v>43912455</v>
      </c>
      <c r="AF255" s="30">
        <v>14287784</v>
      </c>
      <c r="AG255" s="30">
        <v>247011</v>
      </c>
      <c r="AH255" s="30">
        <v>218230141</v>
      </c>
      <c r="AI255" s="30">
        <v>1288794</v>
      </c>
      <c r="AJ255" s="30">
        <v>219518935</v>
      </c>
      <c r="AK255" s="30">
        <v>6744574</v>
      </c>
      <c r="AL255" s="30">
        <v>47196461</v>
      </c>
      <c r="AM255" s="30">
        <v>33577930</v>
      </c>
      <c r="AN255" s="30">
        <v>8934854</v>
      </c>
      <c r="AO255" s="30">
        <v>6178656</v>
      </c>
      <c r="AP255" s="30">
        <v>10452014</v>
      </c>
      <c r="AQ255" s="30">
        <v>787622</v>
      </c>
      <c r="AR255" s="30">
        <v>683335</v>
      </c>
      <c r="AS255" s="30">
        <v>89861</v>
      </c>
      <c r="AT255" s="30">
        <v>2734</v>
      </c>
      <c r="AU255" s="30" t="s">
        <v>338</v>
      </c>
      <c r="AW255" s="48">
        <f t="shared" si="136"/>
        <v>25565524</v>
      </c>
      <c r="AX255" s="49">
        <f t="shared" si="137"/>
        <v>25459498</v>
      </c>
      <c r="AY255" s="50">
        <f t="shared" si="138"/>
        <v>0.99585277422829277</v>
      </c>
      <c r="AZ255" s="12"/>
      <c r="BA255" s="48">
        <f t="shared" si="139"/>
        <v>787622</v>
      </c>
      <c r="BB255" s="48">
        <f t="shared" si="140"/>
        <v>25459498</v>
      </c>
      <c r="BC255" s="51">
        <f t="shared" si="141"/>
        <v>32.324513535680822</v>
      </c>
      <c r="BD255" s="12"/>
      <c r="BE255" s="52">
        <f t="shared" si="142"/>
        <v>787622</v>
      </c>
      <c r="BF255" s="48">
        <f t="shared" si="133"/>
        <v>43912455</v>
      </c>
      <c r="BG255" s="48">
        <f t="shared" si="133"/>
        <v>14287784</v>
      </c>
      <c r="BH255" s="48">
        <f t="shared" si="133"/>
        <v>247011</v>
      </c>
      <c r="BI255" s="48">
        <f t="shared" si="143"/>
        <v>58447250</v>
      </c>
      <c r="BJ255" s="51">
        <f t="shared" si="144"/>
        <v>74.207233926934492</v>
      </c>
      <c r="BK255" s="12"/>
      <c r="BL255" s="1">
        <f t="shared" si="145"/>
        <v>15113510</v>
      </c>
      <c r="BM255" s="53">
        <f t="shared" si="146"/>
        <v>25565524</v>
      </c>
      <c r="BN255" s="48">
        <f t="shared" si="134"/>
        <v>43912455</v>
      </c>
      <c r="BO255" s="48">
        <f t="shared" si="134"/>
        <v>14287784</v>
      </c>
      <c r="BP255" s="48">
        <f t="shared" si="134"/>
        <v>247011</v>
      </c>
      <c r="BQ255" s="48">
        <f t="shared" si="147"/>
        <v>58447250</v>
      </c>
      <c r="BR255" s="12">
        <f t="shared" si="148"/>
        <v>25565524</v>
      </c>
      <c r="BS255" s="54">
        <f t="shared" si="149"/>
        <v>2.2861745372400737</v>
      </c>
      <c r="BT255" s="12"/>
      <c r="BU255" s="48">
        <f t="shared" si="150"/>
        <v>25565524</v>
      </c>
      <c r="BV255" s="48">
        <f t="shared" si="151"/>
        <v>165577900</v>
      </c>
      <c r="BW255" s="54">
        <f t="shared" si="152"/>
        <v>6.4766088893777418</v>
      </c>
      <c r="BX255" s="12"/>
      <c r="BY255" s="52">
        <f t="shared" si="153"/>
        <v>787622</v>
      </c>
      <c r="BZ255" s="48">
        <f t="shared" si="154"/>
        <v>165577900</v>
      </c>
      <c r="CA255" s="55">
        <f t="shared" si="155"/>
        <v>210.22508259037966</v>
      </c>
      <c r="CB255" s="12"/>
      <c r="CC255" s="48">
        <f t="shared" si="156"/>
        <v>787622</v>
      </c>
      <c r="CD255" s="48">
        <f t="shared" si="157"/>
        <v>334423136</v>
      </c>
      <c r="CE255" s="55">
        <f t="shared" si="158"/>
        <v>424.59852061014038</v>
      </c>
      <c r="CF255" s="12"/>
      <c r="CG255" s="48">
        <f t="shared" si="159"/>
        <v>25565524</v>
      </c>
      <c r="CH255" s="48">
        <f t="shared" si="160"/>
        <v>15113510</v>
      </c>
      <c r="CI255" s="48">
        <f t="shared" si="161"/>
        <v>334423136</v>
      </c>
      <c r="CJ255" s="55">
        <f t="shared" si="162"/>
        <v>13.081020205179444</v>
      </c>
      <c r="CK255" s="46"/>
      <c r="CL255" s="48">
        <f t="shared" si="135"/>
        <v>25565524</v>
      </c>
      <c r="CM255" s="48">
        <f t="shared" si="135"/>
        <v>15113510</v>
      </c>
      <c r="CN255" s="48">
        <f t="shared" si="163"/>
        <v>535823757</v>
      </c>
      <c r="CO255" s="55">
        <f t="shared" si="164"/>
        <v>20.958841172197371</v>
      </c>
    </row>
    <row r="256" spans="1:93" x14ac:dyDescent="0.2">
      <c r="A256" s="30" t="s">
        <v>87</v>
      </c>
      <c r="B256" s="30">
        <v>1144</v>
      </c>
      <c r="C256" s="30">
        <v>2011</v>
      </c>
      <c r="D256" s="30" t="s">
        <v>86</v>
      </c>
      <c r="E256" s="30">
        <v>386085</v>
      </c>
      <c r="F256" s="30" t="s">
        <v>317</v>
      </c>
      <c r="G256" s="30">
        <v>106991180</v>
      </c>
      <c r="H256" s="30">
        <v>750376157</v>
      </c>
      <c r="I256" s="30">
        <v>121649917</v>
      </c>
      <c r="J256" s="30">
        <v>656497135</v>
      </c>
      <c r="K256" s="30">
        <v>0</v>
      </c>
      <c r="L256" s="30">
        <v>0</v>
      </c>
      <c r="M256" s="30">
        <v>0</v>
      </c>
      <c r="N256" s="30">
        <v>59685</v>
      </c>
      <c r="O256" s="30">
        <v>664735</v>
      </c>
      <c r="P256" s="30">
        <v>2546242</v>
      </c>
      <c r="Q256" s="30">
        <v>33083444</v>
      </c>
      <c r="R256" s="30">
        <v>38841459</v>
      </c>
      <c r="S256" s="30">
        <v>10622972</v>
      </c>
      <c r="T256" s="30">
        <v>283327182</v>
      </c>
      <c r="U256" s="30">
        <v>-13935678</v>
      </c>
      <c r="V256" s="30">
        <v>789882351</v>
      </c>
      <c r="W256" s="30">
        <v>134819131</v>
      </c>
      <c r="X256" s="30">
        <v>924701482</v>
      </c>
      <c r="Y256" s="30">
        <v>23255423</v>
      </c>
      <c r="Z256" s="30">
        <v>12387156</v>
      </c>
      <c r="AA256" s="30">
        <v>35642579</v>
      </c>
      <c r="AB256" s="30">
        <v>12397136</v>
      </c>
      <c r="AC256" s="30">
        <v>29902370</v>
      </c>
      <c r="AD256" s="30">
        <v>77088810</v>
      </c>
      <c r="AE256" s="30">
        <v>52027691</v>
      </c>
      <c r="AF256" s="30">
        <v>13514150</v>
      </c>
      <c r="AG256" s="30">
        <v>322941</v>
      </c>
      <c r="AH256" s="30">
        <v>199246012</v>
      </c>
      <c r="AI256" s="30">
        <v>1587040</v>
      </c>
      <c r="AJ256" s="30">
        <v>200833052</v>
      </c>
      <c r="AK256" s="30">
        <v>4846795</v>
      </c>
      <c r="AL256" s="30">
        <v>50080753</v>
      </c>
      <c r="AM256" s="30">
        <v>33180757</v>
      </c>
      <c r="AN256" s="30">
        <v>9228204</v>
      </c>
      <c r="AO256" s="30">
        <v>6122814</v>
      </c>
      <c r="AP256" s="30">
        <v>10212547</v>
      </c>
      <c r="AQ256" s="30">
        <v>782879</v>
      </c>
      <c r="AR256" s="30">
        <v>678931</v>
      </c>
      <c r="AS256" s="30">
        <v>89493</v>
      </c>
      <c r="AT256" s="30">
        <v>2754</v>
      </c>
      <c r="AU256" s="30" t="s">
        <v>338</v>
      </c>
      <c r="AW256" s="48">
        <f t="shared" si="136"/>
        <v>25563565</v>
      </c>
      <c r="AX256" s="49">
        <f t="shared" si="137"/>
        <v>23245443</v>
      </c>
      <c r="AY256" s="50">
        <f t="shared" si="138"/>
        <v>0.90931929877542506</v>
      </c>
      <c r="AZ256" s="12"/>
      <c r="BA256" s="48">
        <f t="shared" si="139"/>
        <v>782879</v>
      </c>
      <c r="BB256" s="48">
        <f t="shared" si="140"/>
        <v>23245443</v>
      </c>
      <c r="BC256" s="51">
        <f t="shared" si="141"/>
        <v>29.692255124993775</v>
      </c>
      <c r="BD256" s="12"/>
      <c r="BE256" s="52">
        <f t="shared" si="142"/>
        <v>782879</v>
      </c>
      <c r="BF256" s="48">
        <f t="shared" si="133"/>
        <v>52027691</v>
      </c>
      <c r="BG256" s="48">
        <f t="shared" si="133"/>
        <v>13514150</v>
      </c>
      <c r="BH256" s="48">
        <f t="shared" si="133"/>
        <v>322941</v>
      </c>
      <c r="BI256" s="48">
        <f t="shared" si="143"/>
        <v>65864782</v>
      </c>
      <c r="BJ256" s="51">
        <f t="shared" si="144"/>
        <v>84.13149669361421</v>
      </c>
      <c r="BK256" s="12"/>
      <c r="BL256" s="1">
        <f t="shared" si="145"/>
        <v>15351018</v>
      </c>
      <c r="BM256" s="53">
        <f t="shared" si="146"/>
        <v>25563565</v>
      </c>
      <c r="BN256" s="48">
        <f t="shared" si="134"/>
        <v>52027691</v>
      </c>
      <c r="BO256" s="48">
        <f t="shared" si="134"/>
        <v>13514150</v>
      </c>
      <c r="BP256" s="48">
        <f t="shared" si="134"/>
        <v>322941</v>
      </c>
      <c r="BQ256" s="48">
        <f t="shared" si="147"/>
        <v>65864782</v>
      </c>
      <c r="BR256" s="12">
        <f t="shared" si="148"/>
        <v>25563565</v>
      </c>
      <c r="BS256" s="54">
        <f t="shared" si="149"/>
        <v>2.5765100446670877</v>
      </c>
      <c r="BT256" s="12"/>
      <c r="BU256" s="48">
        <f t="shared" si="150"/>
        <v>25563565</v>
      </c>
      <c r="BV256" s="48">
        <f t="shared" si="151"/>
        <v>145905504</v>
      </c>
      <c r="BW256" s="54">
        <f t="shared" si="152"/>
        <v>5.7075569858898785</v>
      </c>
      <c r="BX256" s="12"/>
      <c r="BY256" s="52">
        <f t="shared" si="153"/>
        <v>782879</v>
      </c>
      <c r="BZ256" s="48">
        <f t="shared" si="154"/>
        <v>145905504</v>
      </c>
      <c r="CA256" s="55">
        <f t="shared" si="155"/>
        <v>186.37044038733956</v>
      </c>
      <c r="CB256" s="12"/>
      <c r="CC256" s="48">
        <f t="shared" si="156"/>
        <v>782879</v>
      </c>
      <c r="CD256" s="48">
        <f t="shared" si="157"/>
        <v>354404045</v>
      </c>
      <c r="CE256" s="55">
        <f t="shared" si="158"/>
        <v>452.69325783422471</v>
      </c>
      <c r="CF256" s="12"/>
      <c r="CG256" s="48">
        <f t="shared" si="159"/>
        <v>25563565</v>
      </c>
      <c r="CH256" s="48">
        <f t="shared" si="160"/>
        <v>15351018</v>
      </c>
      <c r="CI256" s="48">
        <f t="shared" si="161"/>
        <v>354404045</v>
      </c>
      <c r="CJ256" s="55">
        <f t="shared" si="162"/>
        <v>13.863639324170943</v>
      </c>
      <c r="CK256" s="46"/>
      <c r="CL256" s="48">
        <f t="shared" si="135"/>
        <v>25563565</v>
      </c>
      <c r="CM256" s="48">
        <f t="shared" si="135"/>
        <v>15351018</v>
      </c>
      <c r="CN256" s="48">
        <f t="shared" si="163"/>
        <v>589465263</v>
      </c>
      <c r="CO256" s="55">
        <f t="shared" si="164"/>
        <v>23.058805100149371</v>
      </c>
    </row>
    <row r="257" spans="1:93" x14ac:dyDescent="0.2">
      <c r="A257" s="30" t="s">
        <v>87</v>
      </c>
      <c r="B257" s="30">
        <v>1144</v>
      </c>
      <c r="C257" s="30">
        <v>2010</v>
      </c>
      <c r="D257" s="30" t="s">
        <v>86</v>
      </c>
      <c r="E257" s="30">
        <v>386085</v>
      </c>
      <c r="F257" s="30" t="s">
        <v>317</v>
      </c>
      <c r="G257" s="30">
        <v>59029004</v>
      </c>
      <c r="H257" s="30">
        <v>799326424</v>
      </c>
      <c r="I257" s="30">
        <v>113452334</v>
      </c>
      <c r="J257" s="30">
        <v>691518143</v>
      </c>
      <c r="K257" s="30">
        <v>0</v>
      </c>
      <c r="L257" s="30">
        <v>0</v>
      </c>
      <c r="M257" s="30">
        <v>0</v>
      </c>
      <c r="N257" s="30">
        <v>59748</v>
      </c>
      <c r="O257" s="30">
        <v>415059</v>
      </c>
      <c r="P257" s="30">
        <v>284387</v>
      </c>
      <c r="Q257" s="30">
        <v>30430687</v>
      </c>
      <c r="R257" s="30">
        <v>36256083</v>
      </c>
      <c r="S257" s="30">
        <v>8885949</v>
      </c>
      <c r="T257" s="30">
        <v>173866011</v>
      </c>
      <c r="U257" s="30">
        <v>-47369378</v>
      </c>
      <c r="V257" s="30">
        <v>835997566</v>
      </c>
      <c r="W257" s="30">
        <v>122622670</v>
      </c>
      <c r="X257" s="30">
        <v>958620236</v>
      </c>
      <c r="Y257" s="30">
        <v>24350891</v>
      </c>
      <c r="Z257" s="30">
        <v>16659824</v>
      </c>
      <c r="AA257" s="30">
        <v>41010715</v>
      </c>
      <c r="AB257" s="30">
        <v>8785253</v>
      </c>
      <c r="AC257" s="30">
        <v>29868819</v>
      </c>
      <c r="AD257" s="30">
        <v>29160185</v>
      </c>
      <c r="AE257" s="30">
        <v>49300874</v>
      </c>
      <c r="AF257" s="30">
        <v>9875339</v>
      </c>
      <c r="AG257" s="30">
        <v>172514</v>
      </c>
      <c r="AH257" s="30">
        <v>227044477</v>
      </c>
      <c r="AI257" s="30">
        <v>4298700</v>
      </c>
      <c r="AJ257" s="30">
        <v>231343177</v>
      </c>
      <c r="AK257" s="30">
        <v>1202793</v>
      </c>
      <c r="AL257" s="30">
        <v>57743631</v>
      </c>
      <c r="AM257" s="30">
        <v>34899271</v>
      </c>
      <c r="AN257" s="30">
        <v>9627037</v>
      </c>
      <c r="AO257" s="30">
        <v>6224729</v>
      </c>
      <c r="AP257" s="30">
        <v>10100077</v>
      </c>
      <c r="AQ257" s="30">
        <v>781819</v>
      </c>
      <c r="AR257" s="30">
        <v>677998</v>
      </c>
      <c r="AS257" s="30">
        <v>89554</v>
      </c>
      <c r="AT257" s="30">
        <v>2790</v>
      </c>
      <c r="AU257" s="30" t="s">
        <v>338</v>
      </c>
      <c r="AW257" s="48">
        <f t="shared" si="136"/>
        <v>25951843</v>
      </c>
      <c r="AX257" s="49">
        <f t="shared" si="137"/>
        <v>32225462</v>
      </c>
      <c r="AY257" s="50">
        <f t="shared" si="138"/>
        <v>1.2417407888911782</v>
      </c>
      <c r="AZ257" s="12"/>
      <c r="BA257" s="48">
        <f t="shared" si="139"/>
        <v>781819</v>
      </c>
      <c r="BB257" s="48">
        <f t="shared" si="140"/>
        <v>32225462</v>
      </c>
      <c r="BC257" s="51">
        <f t="shared" si="141"/>
        <v>41.218571050332621</v>
      </c>
      <c r="BD257" s="12"/>
      <c r="BE257" s="52">
        <f t="shared" si="142"/>
        <v>781819</v>
      </c>
      <c r="BF257" s="48">
        <f t="shared" si="133"/>
        <v>49300874</v>
      </c>
      <c r="BG257" s="48">
        <f t="shared" si="133"/>
        <v>9875339</v>
      </c>
      <c r="BH257" s="48">
        <f t="shared" si="133"/>
        <v>172514</v>
      </c>
      <c r="BI257" s="48">
        <f t="shared" si="143"/>
        <v>59348727</v>
      </c>
      <c r="BJ257" s="51">
        <f t="shared" si="144"/>
        <v>75.911083000029421</v>
      </c>
      <c r="BK257" s="12"/>
      <c r="BL257" s="1">
        <f t="shared" si="145"/>
        <v>15851766</v>
      </c>
      <c r="BM257" s="53">
        <f t="shared" si="146"/>
        <v>25951843</v>
      </c>
      <c r="BN257" s="48">
        <f t="shared" si="134"/>
        <v>49300874</v>
      </c>
      <c r="BO257" s="48">
        <f t="shared" si="134"/>
        <v>9875339</v>
      </c>
      <c r="BP257" s="48">
        <f t="shared" si="134"/>
        <v>172514</v>
      </c>
      <c r="BQ257" s="48">
        <f t="shared" si="147"/>
        <v>59348727</v>
      </c>
      <c r="BR257" s="12">
        <f t="shared" si="148"/>
        <v>25951843</v>
      </c>
      <c r="BS257" s="54">
        <f t="shared" si="149"/>
        <v>2.2868790860055679</v>
      </c>
      <c r="BT257" s="12"/>
      <c r="BU257" s="48">
        <f t="shared" si="150"/>
        <v>25951843</v>
      </c>
      <c r="BV257" s="48">
        <f t="shared" si="151"/>
        <v>172396753</v>
      </c>
      <c r="BW257" s="54">
        <f t="shared" si="152"/>
        <v>6.6429483640140701</v>
      </c>
      <c r="BX257" s="12"/>
      <c r="BY257" s="52">
        <f t="shared" si="153"/>
        <v>781819</v>
      </c>
      <c r="BZ257" s="48">
        <f t="shared" si="154"/>
        <v>172396753</v>
      </c>
      <c r="CA257" s="55">
        <f t="shared" si="155"/>
        <v>220.50724400404698</v>
      </c>
      <c r="CB257" s="12"/>
      <c r="CC257" s="48">
        <f t="shared" si="156"/>
        <v>781819</v>
      </c>
      <c r="CD257" s="48">
        <f t="shared" si="157"/>
        <v>331785199</v>
      </c>
      <c r="CE257" s="55">
        <f t="shared" si="158"/>
        <v>424.37597321119085</v>
      </c>
      <c r="CF257" s="12"/>
      <c r="CG257" s="48">
        <f t="shared" si="159"/>
        <v>25951843</v>
      </c>
      <c r="CH257" s="48">
        <f t="shared" si="160"/>
        <v>15851766</v>
      </c>
      <c r="CI257" s="48">
        <f t="shared" si="161"/>
        <v>331785199</v>
      </c>
      <c r="CJ257" s="55">
        <f t="shared" si="162"/>
        <v>12.784648820509588</v>
      </c>
      <c r="CK257" s="46"/>
      <c r="CL257" s="48">
        <f t="shared" si="135"/>
        <v>25951843</v>
      </c>
      <c r="CM257" s="48">
        <f t="shared" si="135"/>
        <v>15851766</v>
      </c>
      <c r="CN257" s="48">
        <f t="shared" si="163"/>
        <v>568396857</v>
      </c>
      <c r="CO257" s="55">
        <f t="shared" si="164"/>
        <v>21.9019842636995</v>
      </c>
    </row>
    <row r="258" spans="1:93" x14ac:dyDescent="0.2">
      <c r="A258" s="30" t="s">
        <v>87</v>
      </c>
      <c r="B258" s="30">
        <v>1144</v>
      </c>
      <c r="C258" s="30">
        <v>2009</v>
      </c>
      <c r="D258" s="30" t="s">
        <v>86</v>
      </c>
      <c r="E258" s="30">
        <v>386085</v>
      </c>
      <c r="F258" s="30" t="s">
        <v>317</v>
      </c>
      <c r="G258" s="30">
        <v>89029404</v>
      </c>
      <c r="H258" s="30">
        <v>704516290</v>
      </c>
      <c r="I258" s="30">
        <v>90875618</v>
      </c>
      <c r="J258" s="30">
        <v>610984246</v>
      </c>
      <c r="K258" s="30">
        <v>0</v>
      </c>
      <c r="L258" s="30">
        <v>0</v>
      </c>
      <c r="M258" s="30">
        <v>0</v>
      </c>
      <c r="N258" s="30">
        <v>59723</v>
      </c>
      <c r="O258" s="30">
        <v>362988</v>
      </c>
      <c r="P258" s="30">
        <v>659107</v>
      </c>
      <c r="Q258" s="30">
        <v>19663459</v>
      </c>
      <c r="R258" s="30">
        <v>24632521</v>
      </c>
      <c r="S258" s="30">
        <v>7632618</v>
      </c>
      <c r="T258" s="30">
        <v>248041643</v>
      </c>
      <c r="U258" s="30">
        <v>52094070</v>
      </c>
      <c r="V258" s="30">
        <v>729511799</v>
      </c>
      <c r="W258" s="30">
        <v>99167343</v>
      </c>
      <c r="X258" s="30">
        <v>828679142</v>
      </c>
      <c r="Y258" s="30">
        <v>18100832</v>
      </c>
      <c r="Z258" s="30">
        <v>12727372</v>
      </c>
      <c r="AA258" s="30">
        <v>30828204</v>
      </c>
      <c r="AB258" s="30">
        <v>7264301</v>
      </c>
      <c r="AC258" s="30">
        <v>33435628</v>
      </c>
      <c r="AD258" s="30">
        <v>55593776</v>
      </c>
      <c r="AE258" s="30">
        <v>43309901</v>
      </c>
      <c r="AF258" s="30">
        <v>6179999</v>
      </c>
      <c r="AG258" s="30">
        <v>47167</v>
      </c>
      <c r="AH258" s="30">
        <v>206450918</v>
      </c>
      <c r="AI258" s="30">
        <v>4925280</v>
      </c>
      <c r="AJ258" s="30">
        <v>211376198</v>
      </c>
      <c r="AK258" s="30">
        <v>5925388</v>
      </c>
      <c r="AL258" s="30">
        <v>44248190</v>
      </c>
      <c r="AM258" s="30">
        <v>32620768</v>
      </c>
      <c r="AN258" s="30">
        <v>8881263</v>
      </c>
      <c r="AO258" s="30">
        <v>5999450</v>
      </c>
      <c r="AP258" s="30">
        <v>9023642</v>
      </c>
      <c r="AQ258" s="30">
        <v>776145</v>
      </c>
      <c r="AR258" s="30">
        <v>672740</v>
      </c>
      <c r="AS258" s="30">
        <v>89410</v>
      </c>
      <c r="AT258" s="30">
        <v>2814</v>
      </c>
      <c r="AU258" s="30" t="s">
        <v>338</v>
      </c>
      <c r="AW258" s="48">
        <f t="shared" si="136"/>
        <v>23904355</v>
      </c>
      <c r="AX258" s="49">
        <f t="shared" si="137"/>
        <v>23563903</v>
      </c>
      <c r="AY258" s="50">
        <f t="shared" si="138"/>
        <v>0.98575774163327146</v>
      </c>
      <c r="AZ258" s="12"/>
      <c r="BA258" s="48">
        <f t="shared" si="139"/>
        <v>776145</v>
      </c>
      <c r="BB258" s="48">
        <f t="shared" si="140"/>
        <v>23563903</v>
      </c>
      <c r="BC258" s="51">
        <f t="shared" si="141"/>
        <v>30.360181409401594</v>
      </c>
      <c r="BD258" s="12"/>
      <c r="BE258" s="52">
        <f t="shared" si="142"/>
        <v>776145</v>
      </c>
      <c r="BF258" s="48">
        <f t="shared" si="133"/>
        <v>43309901</v>
      </c>
      <c r="BG258" s="48">
        <f t="shared" si="133"/>
        <v>6179999</v>
      </c>
      <c r="BH258" s="48">
        <f t="shared" si="133"/>
        <v>47167</v>
      </c>
      <c r="BI258" s="48">
        <f t="shared" si="143"/>
        <v>49537067</v>
      </c>
      <c r="BJ258" s="51">
        <f t="shared" si="144"/>
        <v>63.824500576567523</v>
      </c>
      <c r="BK258" s="12"/>
      <c r="BL258" s="1">
        <f t="shared" si="145"/>
        <v>14880713</v>
      </c>
      <c r="BM258" s="53">
        <f t="shared" si="146"/>
        <v>23904355</v>
      </c>
      <c r="BN258" s="48">
        <f t="shared" si="134"/>
        <v>43309901</v>
      </c>
      <c r="BO258" s="48">
        <f t="shared" si="134"/>
        <v>6179999</v>
      </c>
      <c r="BP258" s="48">
        <f t="shared" si="134"/>
        <v>47167</v>
      </c>
      <c r="BQ258" s="48">
        <f t="shared" si="147"/>
        <v>49537067</v>
      </c>
      <c r="BR258" s="12">
        <f t="shared" si="148"/>
        <v>23904355</v>
      </c>
      <c r="BS258" s="54">
        <f t="shared" si="149"/>
        <v>2.0723030175882178</v>
      </c>
      <c r="BT258" s="12"/>
      <c r="BU258" s="48">
        <f t="shared" si="150"/>
        <v>23904355</v>
      </c>
      <c r="BV258" s="48">
        <f t="shared" si="151"/>
        <v>161202620</v>
      </c>
      <c r="BW258" s="54">
        <f t="shared" si="152"/>
        <v>6.743650686245247</v>
      </c>
      <c r="BX258" s="12"/>
      <c r="BY258" s="52">
        <f t="shared" si="153"/>
        <v>776145</v>
      </c>
      <c r="BZ258" s="48">
        <f t="shared" si="154"/>
        <v>161202620</v>
      </c>
      <c r="CA258" s="55">
        <f t="shared" si="155"/>
        <v>207.69652577804405</v>
      </c>
      <c r="CB258" s="12"/>
      <c r="CC258" s="48">
        <f t="shared" si="156"/>
        <v>776145</v>
      </c>
      <c r="CD258" s="48">
        <f t="shared" si="157"/>
        <v>330597295</v>
      </c>
      <c r="CE258" s="55">
        <f t="shared" si="158"/>
        <v>425.94785123913704</v>
      </c>
      <c r="CF258" s="12"/>
      <c r="CG258" s="48">
        <f t="shared" si="159"/>
        <v>23904355</v>
      </c>
      <c r="CH258" s="48">
        <f t="shared" si="160"/>
        <v>14880713</v>
      </c>
      <c r="CI258" s="48">
        <f t="shared" si="161"/>
        <v>330597295</v>
      </c>
      <c r="CJ258" s="55">
        <f t="shared" si="162"/>
        <v>13.830002733811474</v>
      </c>
      <c r="CK258" s="46"/>
      <c r="CL258" s="48">
        <f t="shared" si="135"/>
        <v>23904355</v>
      </c>
      <c r="CM258" s="48">
        <f t="shared" si="135"/>
        <v>14880713</v>
      </c>
      <c r="CN258" s="48">
        <f t="shared" si="163"/>
        <v>528569009</v>
      </c>
      <c r="CO258" s="55">
        <f t="shared" si="164"/>
        <v>22.111828953343437</v>
      </c>
    </row>
    <row r="259" spans="1:93" x14ac:dyDescent="0.2">
      <c r="A259" s="30" t="s">
        <v>87</v>
      </c>
      <c r="B259" s="30">
        <v>1144</v>
      </c>
      <c r="C259" s="30">
        <v>2008</v>
      </c>
      <c r="D259" s="30" t="s">
        <v>86</v>
      </c>
      <c r="E259" s="30">
        <v>386085</v>
      </c>
      <c r="F259" s="30" t="s">
        <v>317</v>
      </c>
      <c r="G259" s="30">
        <v>85237846</v>
      </c>
      <c r="H259" s="30">
        <v>781836689</v>
      </c>
      <c r="I259" s="30">
        <v>102119171</v>
      </c>
      <c r="J259" s="30">
        <v>670885639</v>
      </c>
      <c r="K259" s="30">
        <v>0</v>
      </c>
      <c r="L259" s="30">
        <v>0</v>
      </c>
      <c r="M259" s="30">
        <v>0</v>
      </c>
      <c r="N259" s="30">
        <v>59348</v>
      </c>
      <c r="O259" s="30">
        <v>337494</v>
      </c>
      <c r="P259" s="30">
        <v>308333</v>
      </c>
      <c r="Q259" s="30">
        <v>55361364</v>
      </c>
      <c r="R259" s="30">
        <v>59729610</v>
      </c>
      <c r="S259" s="30">
        <v>7299327</v>
      </c>
      <c r="T259" s="30">
        <v>259540762</v>
      </c>
      <c r="U259" s="30">
        <v>5377150</v>
      </c>
      <c r="V259" s="30">
        <v>841903793</v>
      </c>
      <c r="W259" s="30">
        <v>109726831</v>
      </c>
      <c r="X259" s="30">
        <v>951630624</v>
      </c>
      <c r="Y259" s="30">
        <v>21038634</v>
      </c>
      <c r="Z259" s="30">
        <v>15008034</v>
      </c>
      <c r="AA259" s="30">
        <v>36046668</v>
      </c>
      <c r="AB259" s="30">
        <v>6083809</v>
      </c>
      <c r="AC259" s="30">
        <v>25390400</v>
      </c>
      <c r="AD259" s="30">
        <v>59847446</v>
      </c>
      <c r="AE259" s="30">
        <v>41110607</v>
      </c>
      <c r="AF259" s="30">
        <v>6968906</v>
      </c>
      <c r="AG259" s="30">
        <v>220899</v>
      </c>
      <c r="AH259" s="30">
        <v>221949810</v>
      </c>
      <c r="AI259" s="30">
        <v>2994039</v>
      </c>
      <c r="AJ259" s="30">
        <v>224943849</v>
      </c>
      <c r="AK259" s="30">
        <v>6278554</v>
      </c>
      <c r="AL259" s="30">
        <v>49637989</v>
      </c>
      <c r="AM259" s="30">
        <v>36933358</v>
      </c>
      <c r="AN259" s="30">
        <v>9283226</v>
      </c>
      <c r="AO259" s="30">
        <v>6259848</v>
      </c>
      <c r="AP259" s="30">
        <v>10671598</v>
      </c>
      <c r="AQ259" s="30">
        <v>776647</v>
      </c>
      <c r="AR259" s="30">
        <v>673414</v>
      </c>
      <c r="AS259" s="30">
        <v>89544</v>
      </c>
      <c r="AT259" s="30">
        <v>2842</v>
      </c>
      <c r="AU259" s="30" t="s">
        <v>338</v>
      </c>
      <c r="AW259" s="48">
        <f t="shared" si="136"/>
        <v>26214672</v>
      </c>
      <c r="AX259" s="49">
        <f t="shared" si="137"/>
        <v>29962859</v>
      </c>
      <c r="AY259" s="50">
        <f t="shared" si="138"/>
        <v>1.1429805034371592</v>
      </c>
      <c r="AZ259" s="12"/>
      <c r="BA259" s="48">
        <f t="shared" si="139"/>
        <v>776647</v>
      </c>
      <c r="BB259" s="48">
        <f t="shared" si="140"/>
        <v>29962859</v>
      </c>
      <c r="BC259" s="51">
        <f t="shared" si="141"/>
        <v>38.579765324529674</v>
      </c>
      <c r="BD259" s="12"/>
      <c r="BE259" s="52">
        <f t="shared" si="142"/>
        <v>776647</v>
      </c>
      <c r="BF259" s="48">
        <f t="shared" ref="BF259:BH321" si="165">+AE259</f>
        <v>41110607</v>
      </c>
      <c r="BG259" s="48">
        <f t="shared" si="165"/>
        <v>6968906</v>
      </c>
      <c r="BH259" s="48">
        <f t="shared" si="165"/>
        <v>220899</v>
      </c>
      <c r="BI259" s="48">
        <f t="shared" si="143"/>
        <v>48300412</v>
      </c>
      <c r="BJ259" s="51">
        <f t="shared" si="144"/>
        <v>62.190946466026396</v>
      </c>
      <c r="BK259" s="12"/>
      <c r="BL259" s="1">
        <f t="shared" si="145"/>
        <v>15543074</v>
      </c>
      <c r="BM259" s="53">
        <f t="shared" si="146"/>
        <v>26214672</v>
      </c>
      <c r="BN259" s="48">
        <f t="shared" ref="BN259:BP321" si="166">+AE259</f>
        <v>41110607</v>
      </c>
      <c r="BO259" s="48">
        <f t="shared" si="166"/>
        <v>6968906</v>
      </c>
      <c r="BP259" s="48">
        <f t="shared" si="166"/>
        <v>220899</v>
      </c>
      <c r="BQ259" s="48">
        <f t="shared" si="147"/>
        <v>48300412</v>
      </c>
      <c r="BR259" s="12">
        <f t="shared" si="148"/>
        <v>26214672</v>
      </c>
      <c r="BS259" s="54">
        <f t="shared" si="149"/>
        <v>1.8424953781607492</v>
      </c>
      <c r="BT259" s="12"/>
      <c r="BU259" s="48">
        <f t="shared" si="150"/>
        <v>26214672</v>
      </c>
      <c r="BV259" s="48">
        <f t="shared" si="151"/>
        <v>169027306</v>
      </c>
      <c r="BW259" s="54">
        <f t="shared" si="152"/>
        <v>6.4478131177838121</v>
      </c>
      <c r="BX259" s="12"/>
      <c r="BY259" s="52">
        <f t="shared" si="153"/>
        <v>776647</v>
      </c>
      <c r="BZ259" s="48">
        <f t="shared" si="154"/>
        <v>169027306</v>
      </c>
      <c r="CA259" s="55">
        <f t="shared" si="155"/>
        <v>217.63723544930966</v>
      </c>
      <c r="CB259" s="12"/>
      <c r="CC259" s="48">
        <f t="shared" si="156"/>
        <v>776647</v>
      </c>
      <c r="CD259" s="48">
        <f t="shared" si="157"/>
        <v>338612232</v>
      </c>
      <c r="CE259" s="55">
        <f t="shared" si="158"/>
        <v>435.99245474456222</v>
      </c>
      <c r="CF259" s="12"/>
      <c r="CG259" s="48">
        <f t="shared" si="159"/>
        <v>26214672</v>
      </c>
      <c r="CH259" s="48">
        <f t="shared" si="160"/>
        <v>15543074</v>
      </c>
      <c r="CI259" s="48">
        <f t="shared" si="161"/>
        <v>338612232</v>
      </c>
      <c r="CJ259" s="55">
        <f t="shared" si="162"/>
        <v>12.916897529749752</v>
      </c>
      <c r="CK259" s="46"/>
      <c r="CL259" s="48">
        <f t="shared" ref="CL259:CM321" si="167">CG259</f>
        <v>26214672</v>
      </c>
      <c r="CM259" s="48">
        <f t="shared" si="167"/>
        <v>15543074</v>
      </c>
      <c r="CN259" s="48">
        <f t="shared" si="163"/>
        <v>563936505</v>
      </c>
      <c r="CO259" s="55">
        <f t="shared" si="164"/>
        <v>21.512247225523172</v>
      </c>
    </row>
    <row r="260" spans="1:93" x14ac:dyDescent="0.2">
      <c r="A260" s="30" t="s">
        <v>87</v>
      </c>
      <c r="B260" s="30">
        <v>1144</v>
      </c>
      <c r="C260" s="30">
        <v>2007</v>
      </c>
      <c r="D260" s="30" t="s">
        <v>86</v>
      </c>
      <c r="E260" s="30">
        <v>386085</v>
      </c>
      <c r="F260" s="30" t="s">
        <v>317</v>
      </c>
      <c r="G260" s="30">
        <v>45701434</v>
      </c>
      <c r="H260" s="30">
        <v>693648330</v>
      </c>
      <c r="I260" s="30">
        <v>83084587</v>
      </c>
      <c r="J260" s="30">
        <v>557489134</v>
      </c>
      <c r="K260" s="30">
        <v>0</v>
      </c>
      <c r="L260" s="30">
        <v>0</v>
      </c>
      <c r="M260" s="30">
        <v>0</v>
      </c>
      <c r="N260" s="30">
        <v>60716</v>
      </c>
      <c r="O260" s="30">
        <v>315952</v>
      </c>
      <c r="P260" s="30">
        <v>592039</v>
      </c>
      <c r="Q260" s="30">
        <v>63812235</v>
      </c>
      <c r="R260" s="30">
        <v>70595260</v>
      </c>
      <c r="S260" s="30">
        <v>8690102</v>
      </c>
      <c r="T260" s="30">
        <v>130256263</v>
      </c>
      <c r="U260" s="30">
        <v>-80340352</v>
      </c>
      <c r="V260" s="30">
        <v>764559542</v>
      </c>
      <c r="W260" s="30">
        <v>92366728</v>
      </c>
      <c r="X260" s="30">
        <v>856926270</v>
      </c>
      <c r="Y260" s="30">
        <v>20370234</v>
      </c>
      <c r="Z260" s="30">
        <v>12240808</v>
      </c>
      <c r="AA260" s="30">
        <v>32611042</v>
      </c>
      <c r="AB260" s="30">
        <v>1803000</v>
      </c>
      <c r="AC260" s="30">
        <v>14599157</v>
      </c>
      <c r="AD260" s="30">
        <v>31102277</v>
      </c>
      <c r="AE260" s="30">
        <v>43792306</v>
      </c>
      <c r="AF260" s="30">
        <v>7551185</v>
      </c>
      <c r="AG260" s="30">
        <v>9543974</v>
      </c>
      <c r="AH260" s="30">
        <v>258369946</v>
      </c>
      <c r="AI260" s="30">
        <v>4994596</v>
      </c>
      <c r="AJ260" s="30">
        <v>263364542</v>
      </c>
      <c r="AK260" s="30">
        <v>9226305</v>
      </c>
      <c r="AL260" s="30">
        <v>64187707</v>
      </c>
      <c r="AM260" s="30">
        <v>38002695</v>
      </c>
      <c r="AN260" s="30">
        <v>9418614</v>
      </c>
      <c r="AO260" s="30">
        <v>6324342</v>
      </c>
      <c r="AP260" s="30">
        <v>11606093</v>
      </c>
      <c r="AQ260" s="30">
        <v>773954</v>
      </c>
      <c r="AR260" s="30">
        <v>671749</v>
      </c>
      <c r="AS260" s="30">
        <v>88679</v>
      </c>
      <c r="AT260" s="30">
        <v>2868</v>
      </c>
      <c r="AU260" s="30" t="s">
        <v>338</v>
      </c>
      <c r="AW260" s="48">
        <f t="shared" si="136"/>
        <v>27349049</v>
      </c>
      <c r="AX260" s="49">
        <f t="shared" si="137"/>
        <v>30808042</v>
      </c>
      <c r="AY260" s="50">
        <f t="shared" si="138"/>
        <v>1.1264758054292856</v>
      </c>
      <c r="AZ260" s="12"/>
      <c r="BA260" s="48">
        <f t="shared" si="139"/>
        <v>773954</v>
      </c>
      <c r="BB260" s="48">
        <f t="shared" si="140"/>
        <v>30808042</v>
      </c>
      <c r="BC260" s="51">
        <f t="shared" si="141"/>
        <v>39.806037568124204</v>
      </c>
      <c r="BD260" s="12"/>
      <c r="BE260" s="52">
        <f t="shared" si="142"/>
        <v>773954</v>
      </c>
      <c r="BF260" s="48">
        <f t="shared" si="165"/>
        <v>43792306</v>
      </c>
      <c r="BG260" s="48">
        <f t="shared" si="165"/>
        <v>7551185</v>
      </c>
      <c r="BH260" s="48">
        <f t="shared" si="165"/>
        <v>9543974</v>
      </c>
      <c r="BI260" s="48">
        <f t="shared" si="143"/>
        <v>60887465</v>
      </c>
      <c r="BJ260" s="51">
        <f t="shared" si="144"/>
        <v>78.67065096892064</v>
      </c>
      <c r="BK260" s="12"/>
      <c r="BL260" s="1">
        <f t="shared" si="145"/>
        <v>15742956</v>
      </c>
      <c r="BM260" s="53">
        <f t="shared" si="146"/>
        <v>27349049</v>
      </c>
      <c r="BN260" s="48">
        <f t="shared" si="166"/>
        <v>43792306</v>
      </c>
      <c r="BO260" s="48">
        <f t="shared" si="166"/>
        <v>7551185</v>
      </c>
      <c r="BP260" s="48">
        <f t="shared" si="166"/>
        <v>9543974</v>
      </c>
      <c r="BQ260" s="48">
        <f t="shared" si="147"/>
        <v>60887465</v>
      </c>
      <c r="BR260" s="12">
        <f t="shared" si="148"/>
        <v>27349049</v>
      </c>
      <c r="BS260" s="54">
        <f t="shared" si="149"/>
        <v>2.2263101360489719</v>
      </c>
      <c r="BT260" s="12"/>
      <c r="BU260" s="48">
        <f t="shared" si="150"/>
        <v>27349049</v>
      </c>
      <c r="BV260" s="48">
        <f t="shared" si="151"/>
        <v>189950530</v>
      </c>
      <c r="BW260" s="54">
        <f t="shared" si="152"/>
        <v>6.9454162738894505</v>
      </c>
      <c r="BX260" s="12"/>
      <c r="BY260" s="52">
        <f t="shared" si="153"/>
        <v>773954</v>
      </c>
      <c r="BZ260" s="48">
        <f t="shared" si="154"/>
        <v>189950530</v>
      </c>
      <c r="CA260" s="55">
        <f t="shared" si="155"/>
        <v>245.42870764929182</v>
      </c>
      <c r="CB260" s="12"/>
      <c r="CC260" s="48">
        <f t="shared" si="156"/>
        <v>773954</v>
      </c>
      <c r="CD260" s="48">
        <f t="shared" si="157"/>
        <v>329150471</v>
      </c>
      <c r="CE260" s="55">
        <f t="shared" si="158"/>
        <v>425.28428175317913</v>
      </c>
      <c r="CF260" s="12"/>
      <c r="CG260" s="48">
        <f t="shared" si="159"/>
        <v>27349049</v>
      </c>
      <c r="CH260" s="48">
        <f t="shared" si="160"/>
        <v>15742956</v>
      </c>
      <c r="CI260" s="48">
        <f t="shared" si="161"/>
        <v>329150471</v>
      </c>
      <c r="CJ260" s="55">
        <f t="shared" si="162"/>
        <v>12.03517061964385</v>
      </c>
      <c r="CK260" s="46"/>
      <c r="CL260" s="48">
        <f t="shared" si="167"/>
        <v>27349049</v>
      </c>
      <c r="CM260" s="48">
        <f t="shared" si="167"/>
        <v>15742956</v>
      </c>
      <c r="CN260" s="48">
        <f t="shared" si="163"/>
        <v>564714656</v>
      </c>
      <c r="CO260" s="55">
        <f t="shared" si="164"/>
        <v>20.648420206494201</v>
      </c>
    </row>
    <row r="261" spans="1:93" x14ac:dyDescent="0.2">
      <c r="A261" s="30" t="s">
        <v>87</v>
      </c>
      <c r="B261" s="30">
        <v>1144</v>
      </c>
      <c r="C261" s="30">
        <v>2006</v>
      </c>
      <c r="D261" s="30" t="s">
        <v>86</v>
      </c>
      <c r="E261" s="30">
        <v>386085</v>
      </c>
      <c r="F261" s="30" t="s">
        <v>317</v>
      </c>
      <c r="G261" s="30">
        <v>45635225</v>
      </c>
      <c r="H261" s="30">
        <v>672646133</v>
      </c>
      <c r="I261" s="30">
        <v>77272784</v>
      </c>
      <c r="J261" s="30">
        <v>515109962</v>
      </c>
      <c r="K261" s="30">
        <v>0</v>
      </c>
      <c r="L261" s="30">
        <v>0</v>
      </c>
      <c r="M261" s="30">
        <v>0</v>
      </c>
      <c r="N261" s="30">
        <v>136937</v>
      </c>
      <c r="O261" s="30">
        <v>343039</v>
      </c>
      <c r="P261" s="30">
        <v>477688</v>
      </c>
      <c r="Q261" s="30">
        <v>46837371</v>
      </c>
      <c r="R261" s="30">
        <v>53507403</v>
      </c>
      <c r="S261" s="30">
        <v>6044750</v>
      </c>
      <c r="T261" s="30">
        <v>316470565</v>
      </c>
      <c r="U261" s="30">
        <v>143451896</v>
      </c>
      <c r="V261" s="30">
        <v>726496575</v>
      </c>
      <c r="W261" s="30">
        <v>83795222</v>
      </c>
      <c r="X261" s="30">
        <v>810291797</v>
      </c>
      <c r="Y261" s="30">
        <v>18859487</v>
      </c>
      <c r="Z261" s="30">
        <v>13334610</v>
      </c>
      <c r="AA261" s="30">
        <v>32194097</v>
      </c>
      <c r="AB261" s="30">
        <v>1657198</v>
      </c>
      <c r="AC261" s="30">
        <v>10608556</v>
      </c>
      <c r="AD261" s="30">
        <v>35026669</v>
      </c>
      <c r="AE261" s="30">
        <v>42879930</v>
      </c>
      <c r="AF261" s="30">
        <v>6087857</v>
      </c>
      <c r="AG261" s="30">
        <v>3862311</v>
      </c>
      <c r="AH261" s="30">
        <v>268688951</v>
      </c>
      <c r="AI261" s="30">
        <v>3398208</v>
      </c>
      <c r="AJ261" s="30">
        <v>272087159</v>
      </c>
      <c r="AK261" s="30">
        <v>5578038</v>
      </c>
      <c r="AL261" s="30">
        <v>72322016</v>
      </c>
      <c r="AM261" s="30">
        <v>35069799</v>
      </c>
      <c r="AN261" s="30">
        <v>8707170</v>
      </c>
      <c r="AO261" s="30">
        <v>5913603</v>
      </c>
      <c r="AP261" s="30">
        <v>11699459</v>
      </c>
      <c r="AQ261" s="30">
        <v>766165</v>
      </c>
      <c r="AR261" s="30">
        <v>665217</v>
      </c>
      <c r="AS261" s="30">
        <v>87575</v>
      </c>
      <c r="AT261" s="30">
        <v>2884</v>
      </c>
      <c r="AU261" s="30" t="s">
        <v>338</v>
      </c>
      <c r="AW261" s="48">
        <f t="shared" si="136"/>
        <v>26320232</v>
      </c>
      <c r="AX261" s="49">
        <f t="shared" si="137"/>
        <v>30536899</v>
      </c>
      <c r="AY261" s="50">
        <f t="shared" si="138"/>
        <v>1.1602063006131558</v>
      </c>
      <c r="AZ261" s="12"/>
      <c r="BA261" s="48">
        <f t="shared" si="139"/>
        <v>766165</v>
      </c>
      <c r="BB261" s="48">
        <f t="shared" si="140"/>
        <v>30536899</v>
      </c>
      <c r="BC261" s="51">
        <f t="shared" si="141"/>
        <v>39.856818048331625</v>
      </c>
      <c r="BD261" s="12"/>
      <c r="BE261" s="52">
        <f t="shared" si="142"/>
        <v>766165</v>
      </c>
      <c r="BF261" s="48">
        <f t="shared" si="165"/>
        <v>42879930</v>
      </c>
      <c r="BG261" s="48">
        <f t="shared" si="165"/>
        <v>6087857</v>
      </c>
      <c r="BH261" s="48">
        <f t="shared" si="165"/>
        <v>3862311</v>
      </c>
      <c r="BI261" s="48">
        <f t="shared" si="143"/>
        <v>52830098</v>
      </c>
      <c r="BJ261" s="51">
        <f t="shared" si="144"/>
        <v>68.953943341186303</v>
      </c>
      <c r="BK261" s="12"/>
      <c r="BL261" s="1">
        <f t="shared" si="145"/>
        <v>14620773</v>
      </c>
      <c r="BM261" s="53">
        <f t="shared" si="146"/>
        <v>26320232</v>
      </c>
      <c r="BN261" s="48">
        <f t="shared" si="166"/>
        <v>42879930</v>
      </c>
      <c r="BO261" s="48">
        <f t="shared" si="166"/>
        <v>6087857</v>
      </c>
      <c r="BP261" s="48">
        <f t="shared" si="166"/>
        <v>3862311</v>
      </c>
      <c r="BQ261" s="48">
        <f t="shared" si="147"/>
        <v>52830098</v>
      </c>
      <c r="BR261" s="12">
        <f t="shared" si="148"/>
        <v>26320232</v>
      </c>
      <c r="BS261" s="54">
        <f t="shared" si="149"/>
        <v>2.0072048757017034</v>
      </c>
      <c r="BT261" s="12"/>
      <c r="BU261" s="48">
        <f t="shared" si="150"/>
        <v>26320232</v>
      </c>
      <c r="BV261" s="48">
        <f t="shared" si="151"/>
        <v>194187105</v>
      </c>
      <c r="BW261" s="54">
        <f t="shared" si="152"/>
        <v>7.3778644884285214</v>
      </c>
      <c r="BX261" s="12"/>
      <c r="BY261" s="52">
        <f t="shared" si="153"/>
        <v>766165</v>
      </c>
      <c r="BZ261" s="48">
        <f t="shared" si="154"/>
        <v>194187105</v>
      </c>
      <c r="CA261" s="55">
        <f t="shared" si="155"/>
        <v>253.45337492576664</v>
      </c>
      <c r="CB261" s="12"/>
      <c r="CC261" s="48">
        <f t="shared" si="156"/>
        <v>766165</v>
      </c>
      <c r="CD261" s="48">
        <f t="shared" si="157"/>
        <v>324846525</v>
      </c>
      <c r="CE261" s="55">
        <f t="shared" si="158"/>
        <v>423.99029582400658</v>
      </c>
      <c r="CF261" s="12"/>
      <c r="CG261" s="48">
        <f t="shared" si="159"/>
        <v>26320232</v>
      </c>
      <c r="CH261" s="48">
        <f t="shared" si="160"/>
        <v>14620773</v>
      </c>
      <c r="CI261" s="48">
        <f t="shared" si="161"/>
        <v>324846525</v>
      </c>
      <c r="CJ261" s="55">
        <f t="shared" si="162"/>
        <v>12.342084408678465</v>
      </c>
      <c r="CK261" s="46"/>
      <c r="CL261" s="48">
        <f t="shared" si="167"/>
        <v>26320232</v>
      </c>
      <c r="CM261" s="48">
        <f t="shared" si="167"/>
        <v>14620773</v>
      </c>
      <c r="CN261" s="48">
        <f t="shared" si="163"/>
        <v>573054052</v>
      </c>
      <c r="CO261" s="55">
        <f t="shared" si="164"/>
        <v>21.772378450159557</v>
      </c>
    </row>
    <row r="262" spans="1:93" x14ac:dyDescent="0.2">
      <c r="A262" s="30" t="s">
        <v>87</v>
      </c>
      <c r="B262" s="30">
        <v>1144</v>
      </c>
      <c r="C262" s="30">
        <v>2005</v>
      </c>
      <c r="D262" s="30" t="s">
        <v>86</v>
      </c>
      <c r="E262" s="30">
        <v>386085</v>
      </c>
      <c r="F262" s="30" t="s">
        <v>317</v>
      </c>
      <c r="G262" s="30">
        <v>45745644</v>
      </c>
      <c r="H262" s="30">
        <v>612293174</v>
      </c>
      <c r="I262" s="30">
        <v>62440493</v>
      </c>
      <c r="J262" s="30">
        <v>471093922</v>
      </c>
      <c r="K262" s="30">
        <v>0</v>
      </c>
      <c r="L262" s="30">
        <v>0</v>
      </c>
      <c r="M262" s="30">
        <v>0</v>
      </c>
      <c r="N262" s="30">
        <v>67261</v>
      </c>
      <c r="O262" s="30">
        <v>336832</v>
      </c>
      <c r="P262" s="30">
        <v>422124</v>
      </c>
      <c r="Q262" s="30">
        <v>130827017</v>
      </c>
      <c r="R262" s="30">
        <v>136857082</v>
      </c>
      <c r="S262" s="30">
        <v>4069065</v>
      </c>
      <c r="T262" s="30">
        <v>109092461</v>
      </c>
      <c r="U262" s="30">
        <v>-100389783</v>
      </c>
      <c r="V262" s="30">
        <v>749487088</v>
      </c>
      <c r="W262" s="30">
        <v>66931682</v>
      </c>
      <c r="X262" s="30">
        <v>816418770</v>
      </c>
      <c r="Y262" s="30">
        <v>16103132</v>
      </c>
      <c r="Z262" s="30">
        <v>12826989</v>
      </c>
      <c r="AA262" s="30">
        <v>28930121</v>
      </c>
      <c r="AB262" s="30">
        <v>2382336</v>
      </c>
      <c r="AC262" s="30">
        <v>11398502</v>
      </c>
      <c r="AD262" s="30">
        <v>34347142</v>
      </c>
      <c r="AE262" s="30">
        <v>34915905</v>
      </c>
      <c r="AF262" s="30">
        <v>5563091</v>
      </c>
      <c r="AG262" s="30">
        <v>2281698</v>
      </c>
      <c r="AH262" s="30">
        <v>210259793</v>
      </c>
      <c r="AI262" s="30">
        <v>3672193</v>
      </c>
      <c r="AJ262" s="30">
        <v>213931986</v>
      </c>
      <c r="AK262" s="30">
        <v>5936257</v>
      </c>
      <c r="AL262" s="30">
        <v>62558153</v>
      </c>
      <c r="AM262" s="30">
        <v>43514908</v>
      </c>
      <c r="AN262" s="30">
        <v>9069635</v>
      </c>
      <c r="AO262" s="30">
        <v>5910619</v>
      </c>
      <c r="AP262" s="30">
        <v>11639028</v>
      </c>
      <c r="AQ262" s="30">
        <v>758912</v>
      </c>
      <c r="AR262" s="30">
        <v>659371</v>
      </c>
      <c r="AS262" s="30">
        <v>86308</v>
      </c>
      <c r="AT262" s="30">
        <v>2907</v>
      </c>
      <c r="AU262" s="30" t="s">
        <v>338</v>
      </c>
      <c r="AW262" s="48">
        <f t="shared" si="136"/>
        <v>26619282</v>
      </c>
      <c r="AX262" s="49">
        <f t="shared" si="137"/>
        <v>26547785</v>
      </c>
      <c r="AY262" s="50">
        <f t="shared" si="138"/>
        <v>0.99731408983908731</v>
      </c>
      <c r="AZ262" s="12"/>
      <c r="BA262" s="48">
        <f t="shared" si="139"/>
        <v>758912</v>
      </c>
      <c r="BB262" s="48">
        <f t="shared" si="140"/>
        <v>26547785</v>
      </c>
      <c r="BC262" s="51">
        <f t="shared" si="141"/>
        <v>34.981374652133582</v>
      </c>
      <c r="BD262" s="12"/>
      <c r="BE262" s="52">
        <f t="shared" si="142"/>
        <v>758912</v>
      </c>
      <c r="BF262" s="48">
        <f t="shared" si="165"/>
        <v>34915905</v>
      </c>
      <c r="BG262" s="48">
        <f t="shared" si="165"/>
        <v>5563091</v>
      </c>
      <c r="BH262" s="48">
        <f t="shared" si="165"/>
        <v>2281698</v>
      </c>
      <c r="BI262" s="48">
        <f t="shared" si="143"/>
        <v>42760694</v>
      </c>
      <c r="BJ262" s="51">
        <f t="shared" si="144"/>
        <v>56.344732986169674</v>
      </c>
      <c r="BK262" s="12"/>
      <c r="BL262" s="1">
        <f t="shared" si="145"/>
        <v>14980254</v>
      </c>
      <c r="BM262" s="53">
        <f t="shared" si="146"/>
        <v>26619282</v>
      </c>
      <c r="BN262" s="48">
        <f t="shared" si="166"/>
        <v>34915905</v>
      </c>
      <c r="BO262" s="48">
        <f t="shared" si="166"/>
        <v>5563091</v>
      </c>
      <c r="BP262" s="48">
        <f t="shared" si="166"/>
        <v>2281698</v>
      </c>
      <c r="BQ262" s="48">
        <f t="shared" si="147"/>
        <v>42760694</v>
      </c>
      <c r="BR262" s="12">
        <f t="shared" si="148"/>
        <v>26619282</v>
      </c>
      <c r="BS262" s="54">
        <f t="shared" si="149"/>
        <v>1.60638044256791</v>
      </c>
      <c r="BT262" s="12"/>
      <c r="BU262" s="48">
        <f t="shared" si="150"/>
        <v>26619282</v>
      </c>
      <c r="BV262" s="48">
        <f t="shared" si="151"/>
        <v>145437576</v>
      </c>
      <c r="BW262" s="54">
        <f t="shared" si="152"/>
        <v>5.4636175385947672</v>
      </c>
      <c r="BX262" s="12"/>
      <c r="BY262" s="52">
        <f t="shared" si="153"/>
        <v>758912</v>
      </c>
      <c r="BZ262" s="48">
        <f t="shared" si="154"/>
        <v>145437576</v>
      </c>
      <c r="CA262" s="55">
        <f t="shared" si="155"/>
        <v>191.63957876539047</v>
      </c>
      <c r="CB262" s="12"/>
      <c r="CC262" s="48">
        <f t="shared" si="156"/>
        <v>758912</v>
      </c>
      <c r="CD262" s="48">
        <f t="shared" si="157"/>
        <v>262874035</v>
      </c>
      <c r="CE262" s="55">
        <f t="shared" si="158"/>
        <v>346.38276242831842</v>
      </c>
      <c r="CF262" s="12"/>
      <c r="CG262" s="48">
        <f t="shared" si="159"/>
        <v>26619282</v>
      </c>
      <c r="CH262" s="48">
        <f t="shared" si="160"/>
        <v>14980254</v>
      </c>
      <c r="CI262" s="48">
        <f t="shared" si="161"/>
        <v>262874035</v>
      </c>
      <c r="CJ262" s="55">
        <f t="shared" si="162"/>
        <v>9.8753240226389281</v>
      </c>
      <c r="CK262" s="46"/>
      <c r="CL262" s="48">
        <f t="shared" si="167"/>
        <v>26619282</v>
      </c>
      <c r="CM262" s="48">
        <f t="shared" si="167"/>
        <v>14980254</v>
      </c>
      <c r="CN262" s="48">
        <f t="shared" si="163"/>
        <v>477304605</v>
      </c>
      <c r="CO262" s="55">
        <f t="shared" si="164"/>
        <v>17.930784346474859</v>
      </c>
    </row>
    <row r="263" spans="1:93" x14ac:dyDescent="0.2">
      <c r="A263" s="30" t="s">
        <v>88</v>
      </c>
      <c r="B263" s="30">
        <v>1178</v>
      </c>
      <c r="C263" s="30">
        <v>2014</v>
      </c>
      <c r="D263" s="30" t="s">
        <v>86</v>
      </c>
      <c r="E263" s="30">
        <v>386085</v>
      </c>
      <c r="F263" s="30" t="s">
        <v>317</v>
      </c>
      <c r="G263" s="30">
        <v>11669381</v>
      </c>
      <c r="H263" s="30">
        <v>91948839</v>
      </c>
      <c r="I263" s="30">
        <v>27268852</v>
      </c>
      <c r="J263" s="30">
        <v>77003448</v>
      </c>
      <c r="K263" s="30">
        <v>0</v>
      </c>
      <c r="L263" s="30">
        <v>2</v>
      </c>
      <c r="M263" s="30">
        <v>33</v>
      </c>
      <c r="N263" s="30">
        <v>0</v>
      </c>
      <c r="O263" s="30">
        <v>959</v>
      </c>
      <c r="P263" s="30">
        <v>400</v>
      </c>
      <c r="Q263" s="30">
        <v>3634500</v>
      </c>
      <c r="R263" s="30">
        <v>5349991</v>
      </c>
      <c r="S263" s="30">
        <v>1001083</v>
      </c>
      <c r="T263" s="30">
        <v>101675184</v>
      </c>
      <c r="U263" s="30">
        <v>6755666</v>
      </c>
      <c r="V263" s="30">
        <v>97299791</v>
      </c>
      <c r="W263" s="30">
        <v>28270368</v>
      </c>
      <c r="X263" s="30">
        <v>125570159</v>
      </c>
      <c r="Y263" s="30">
        <v>12959072</v>
      </c>
      <c r="Z263" s="30">
        <v>883341</v>
      </c>
      <c r="AA263" s="30">
        <v>13842413</v>
      </c>
      <c r="AB263" s="30">
        <v>11958297</v>
      </c>
      <c r="AC263" s="30">
        <v>5085552</v>
      </c>
      <c r="AD263" s="30">
        <v>6583829</v>
      </c>
      <c r="AE263" s="30">
        <v>6645224</v>
      </c>
      <c r="AF263" s="30">
        <v>974702</v>
      </c>
      <c r="AG263" s="30">
        <v>553189</v>
      </c>
      <c r="AH263" s="30">
        <v>18458088</v>
      </c>
      <c r="AI263" s="30">
        <v>140621</v>
      </c>
      <c r="AJ263" s="30">
        <v>18598709</v>
      </c>
      <c r="AK263" s="30">
        <v>471016</v>
      </c>
      <c r="AL263" s="30">
        <v>5657013</v>
      </c>
      <c r="AM263" s="30">
        <v>4447988</v>
      </c>
      <c r="AN263" s="30">
        <v>1479517</v>
      </c>
      <c r="AO263" s="30">
        <v>1454833</v>
      </c>
      <c r="AP263" s="30">
        <v>822421</v>
      </c>
      <c r="AQ263" s="30">
        <v>137869</v>
      </c>
      <c r="AR263" s="30">
        <v>122287</v>
      </c>
      <c r="AS263" s="30">
        <v>13826</v>
      </c>
      <c r="AT263" s="30">
        <v>373</v>
      </c>
      <c r="AU263" s="30" t="s">
        <v>316</v>
      </c>
      <c r="AW263" s="48">
        <f t="shared" si="136"/>
        <v>3756771</v>
      </c>
      <c r="AX263" s="49">
        <f t="shared" si="137"/>
        <v>1884116</v>
      </c>
      <c r="AY263" s="50">
        <f t="shared" si="138"/>
        <v>0.50152537910881445</v>
      </c>
      <c r="AZ263" s="12"/>
      <c r="BA263" s="48">
        <f t="shared" si="139"/>
        <v>137869</v>
      </c>
      <c r="BB263" s="48">
        <f t="shared" si="140"/>
        <v>1884116</v>
      </c>
      <c r="BC263" s="51">
        <f t="shared" si="141"/>
        <v>13.66598727777818</v>
      </c>
      <c r="BD263" s="12"/>
      <c r="BE263" s="52">
        <f t="shared" si="142"/>
        <v>137869</v>
      </c>
      <c r="BF263" s="48">
        <f t="shared" si="165"/>
        <v>6645224</v>
      </c>
      <c r="BG263" s="48">
        <f t="shared" si="165"/>
        <v>974702</v>
      </c>
      <c r="BH263" s="48">
        <f t="shared" si="165"/>
        <v>553189</v>
      </c>
      <c r="BI263" s="48">
        <f t="shared" si="143"/>
        <v>8173115</v>
      </c>
      <c r="BJ263" s="51">
        <f t="shared" si="144"/>
        <v>59.281745715135379</v>
      </c>
      <c r="BK263" s="12"/>
      <c r="BL263" s="1">
        <f t="shared" si="145"/>
        <v>2934350</v>
      </c>
      <c r="BM263" s="53">
        <f t="shared" si="146"/>
        <v>3756771</v>
      </c>
      <c r="BN263" s="48">
        <f t="shared" si="166"/>
        <v>6645224</v>
      </c>
      <c r="BO263" s="48">
        <f t="shared" si="166"/>
        <v>974702</v>
      </c>
      <c r="BP263" s="48">
        <f t="shared" si="166"/>
        <v>553189</v>
      </c>
      <c r="BQ263" s="48">
        <f t="shared" si="147"/>
        <v>8173115</v>
      </c>
      <c r="BR263" s="12">
        <f t="shared" si="148"/>
        <v>3756771</v>
      </c>
      <c r="BS263" s="54">
        <f t="shared" si="149"/>
        <v>2.1755691257199334</v>
      </c>
      <c r="BT263" s="12"/>
      <c r="BU263" s="48">
        <f t="shared" si="150"/>
        <v>3756771</v>
      </c>
      <c r="BV263" s="48">
        <f t="shared" si="151"/>
        <v>12470680</v>
      </c>
      <c r="BW263" s="54">
        <f t="shared" si="152"/>
        <v>3.3195209396580201</v>
      </c>
      <c r="BX263" s="12"/>
      <c r="BY263" s="52">
        <f t="shared" si="153"/>
        <v>137869</v>
      </c>
      <c r="BZ263" s="48">
        <f t="shared" si="154"/>
        <v>12470680</v>
      </c>
      <c r="CA263" s="55">
        <f t="shared" si="155"/>
        <v>90.453111286801246</v>
      </c>
      <c r="CB263" s="12"/>
      <c r="CC263" s="48">
        <f t="shared" si="156"/>
        <v>137869</v>
      </c>
      <c r="CD263" s="48">
        <f t="shared" si="157"/>
        <v>46155589</v>
      </c>
      <c r="CE263" s="55">
        <f t="shared" si="158"/>
        <v>334.77858691946705</v>
      </c>
      <c r="CF263" s="12"/>
      <c r="CG263" s="48">
        <f t="shared" si="159"/>
        <v>3756771</v>
      </c>
      <c r="CH263" s="48">
        <f t="shared" si="160"/>
        <v>2934350</v>
      </c>
      <c r="CI263" s="48">
        <f t="shared" si="161"/>
        <v>46155589</v>
      </c>
      <c r="CJ263" s="55">
        <f t="shared" si="162"/>
        <v>12.28597351289179</v>
      </c>
      <c r="CK263" s="46"/>
      <c r="CL263" s="48">
        <f t="shared" si="167"/>
        <v>3756771</v>
      </c>
      <c r="CM263" s="48">
        <f t="shared" si="167"/>
        <v>2934350</v>
      </c>
      <c r="CN263" s="48">
        <f t="shared" si="163"/>
        <v>91087800</v>
      </c>
      <c r="CO263" s="55">
        <f t="shared" si="164"/>
        <v>24.246300879132637</v>
      </c>
    </row>
    <row r="264" spans="1:93" x14ac:dyDescent="0.2">
      <c r="A264" s="30" t="s">
        <v>88</v>
      </c>
      <c r="B264" s="30">
        <v>1178</v>
      </c>
      <c r="C264" s="30">
        <v>2013</v>
      </c>
      <c r="D264" s="30" t="s">
        <v>86</v>
      </c>
      <c r="E264" s="30">
        <v>386085</v>
      </c>
      <c r="F264" s="30" t="s">
        <v>317</v>
      </c>
      <c r="G264" s="30">
        <v>10272619</v>
      </c>
      <c r="H264" s="30">
        <v>116645931</v>
      </c>
      <c r="I264" s="30">
        <v>17351659</v>
      </c>
      <c r="J264" s="30">
        <v>98189571</v>
      </c>
      <c r="K264" s="30">
        <v>0</v>
      </c>
      <c r="L264" s="30">
        <v>0</v>
      </c>
      <c r="M264" s="30">
        <v>0</v>
      </c>
      <c r="N264" s="30">
        <v>0</v>
      </c>
      <c r="O264" s="30">
        <v>0</v>
      </c>
      <c r="P264" s="30">
        <v>1809</v>
      </c>
      <c r="Q264" s="30">
        <v>918422</v>
      </c>
      <c r="R264" s="30">
        <v>2134712</v>
      </c>
      <c r="S264" s="30">
        <v>1196406</v>
      </c>
      <c r="T264" s="30">
        <v>50961779</v>
      </c>
      <c r="U264" s="30">
        <v>4971062</v>
      </c>
      <c r="V264" s="30">
        <v>118780643</v>
      </c>
      <c r="W264" s="30">
        <v>18549874</v>
      </c>
      <c r="X264" s="30">
        <v>137330517</v>
      </c>
      <c r="Y264" s="30">
        <v>9575432</v>
      </c>
      <c r="Z264" s="30">
        <v>654334</v>
      </c>
      <c r="AA264" s="30">
        <v>10229766</v>
      </c>
      <c r="AB264" s="30">
        <v>8944811</v>
      </c>
      <c r="AC264" s="30">
        <v>4492060</v>
      </c>
      <c r="AD264" s="30">
        <v>5780559</v>
      </c>
      <c r="AE264" s="30">
        <v>6495029</v>
      </c>
      <c r="AF264" s="30">
        <v>1505690</v>
      </c>
      <c r="AG264" s="30">
        <v>51349</v>
      </c>
      <c r="AH264" s="30">
        <v>23573454</v>
      </c>
      <c r="AI264" s="30">
        <v>58442</v>
      </c>
      <c r="AJ264" s="30">
        <v>23631896</v>
      </c>
      <c r="AK264" s="30">
        <v>572066</v>
      </c>
      <c r="AL264" s="30">
        <v>7761422</v>
      </c>
      <c r="AM264" s="30">
        <v>4546692</v>
      </c>
      <c r="AN264" s="30">
        <v>1461552</v>
      </c>
      <c r="AO264" s="30">
        <v>1455799</v>
      </c>
      <c r="AP264" s="30">
        <v>809782</v>
      </c>
      <c r="AQ264" s="30">
        <v>137115</v>
      </c>
      <c r="AR264" s="30">
        <v>121661</v>
      </c>
      <c r="AS264" s="30">
        <v>13689</v>
      </c>
      <c r="AT264" s="30">
        <v>378</v>
      </c>
      <c r="AU264" s="30" t="s">
        <v>316</v>
      </c>
      <c r="AW264" s="48">
        <f t="shared" ref="AW264:AW324" si="168">+AN264+AO264+AP264</f>
        <v>3727133</v>
      </c>
      <c r="AX264" s="49">
        <f t="shared" ref="AX264:AX324" si="169">+AA264-AB264</f>
        <v>1284955</v>
      </c>
      <c r="AY264" s="50">
        <f t="shared" ref="AY264:AY324" si="170">IF(AW264=0,0,IF(AX264=0,0,AX264/AW264))</f>
        <v>0.34475694857146227</v>
      </c>
      <c r="AZ264" s="12"/>
      <c r="BA264" s="48">
        <f t="shared" ref="BA264:BA324" si="171">+AQ264</f>
        <v>137115</v>
      </c>
      <c r="BB264" s="48">
        <f t="shared" ref="BB264:BB324" si="172">+AX264</f>
        <v>1284955</v>
      </c>
      <c r="BC264" s="51">
        <f t="shared" ref="BC264:BC324" si="173">IF(BA264=0,0,IF(BB264=0,0,BB264/BA264))</f>
        <v>9.3713671006089783</v>
      </c>
      <c r="BD264" s="12"/>
      <c r="BE264" s="52">
        <f t="shared" ref="BE264:BE324" si="174">+AQ264</f>
        <v>137115</v>
      </c>
      <c r="BF264" s="48">
        <f t="shared" si="165"/>
        <v>6495029</v>
      </c>
      <c r="BG264" s="48">
        <f t="shared" si="165"/>
        <v>1505690</v>
      </c>
      <c r="BH264" s="48">
        <f t="shared" si="165"/>
        <v>51349</v>
      </c>
      <c r="BI264" s="48">
        <f t="shared" ref="BI264:BI324" si="175">SUM(BF264:BH264)</f>
        <v>8052068</v>
      </c>
      <c r="BJ264" s="51">
        <f t="shared" ref="BJ264:BJ324" si="176">IF(BE264=0,0,IF(BI264=0,0,BI264/BE264))</f>
        <v>58.724924333588596</v>
      </c>
      <c r="BK264" s="12"/>
      <c r="BL264" s="1">
        <f t="shared" ref="BL264:BL324" si="177">AO264+AN264</f>
        <v>2917351</v>
      </c>
      <c r="BM264" s="53">
        <f t="shared" ref="BM264:BM324" si="178">+AN264+AO264+AP264</f>
        <v>3727133</v>
      </c>
      <c r="BN264" s="48">
        <f t="shared" si="166"/>
        <v>6495029</v>
      </c>
      <c r="BO264" s="48">
        <f t="shared" si="166"/>
        <v>1505690</v>
      </c>
      <c r="BP264" s="48">
        <f t="shared" si="166"/>
        <v>51349</v>
      </c>
      <c r="BQ264" s="48">
        <f t="shared" ref="BQ264:BQ324" si="179">SUM(BN264:BP264)</f>
        <v>8052068</v>
      </c>
      <c r="BR264" s="12">
        <f t="shared" ref="BR264:BR324" si="180">+BM264</f>
        <v>3727133</v>
      </c>
      <c r="BS264" s="54">
        <f t="shared" ref="BS264:BS324" si="181">+IF(BQ264=0,0,IF(BR264=0,0,BQ264/BR264))</f>
        <v>2.1603919151798445</v>
      </c>
      <c r="BT264" s="12"/>
      <c r="BU264" s="48">
        <f t="shared" ref="BU264:BU324" si="182">+AN264+AO264+AP264</f>
        <v>3727133</v>
      </c>
      <c r="BV264" s="48">
        <f t="shared" ref="BV264:BV324" si="183">+(AJ264)-AK264-AL264</f>
        <v>15298408</v>
      </c>
      <c r="BW264" s="54">
        <f t="shared" ref="BW264:BW324" si="184">IF(BU264=0,0,IF(BV264=0,0,BV264/BU264))</f>
        <v>4.1046047994530914</v>
      </c>
      <c r="BX264" s="12"/>
      <c r="BY264" s="52">
        <f t="shared" ref="BY264:BY324" si="185">+AQ264</f>
        <v>137115</v>
      </c>
      <c r="BZ264" s="48">
        <f t="shared" ref="BZ264:BZ324" si="186">+AJ264-AK264-AL264</f>
        <v>15298408</v>
      </c>
      <c r="CA264" s="55">
        <f t="shared" ref="CA264:CA324" si="187">IF(BY264=0,0,IF(BZ264=0,0,BZ264/BY264))</f>
        <v>111.57355504503519</v>
      </c>
      <c r="CB264" s="12"/>
      <c r="CC264" s="48">
        <f t="shared" ref="CC264:CC324" si="188">+AQ264</f>
        <v>137115</v>
      </c>
      <c r="CD264" s="48">
        <f t="shared" ref="CD264:CD324" si="189">+(AJ264-AK264-AL264)+(AC264+AD264)+(AA264)+(AE264+AF264+AG264)</f>
        <v>43852861</v>
      </c>
      <c r="CE264" s="55">
        <f t="shared" ref="CE264:CE324" si="190">IF(CC264=0,0,IF(CD264=0,0,CD264/CC264))</f>
        <v>319.82540932793643</v>
      </c>
      <c r="CF264" s="12"/>
      <c r="CG264" s="48">
        <f t="shared" ref="CG264:CG324" si="191">+AN264+AO264+AP264</f>
        <v>3727133</v>
      </c>
      <c r="CH264" s="48">
        <f t="shared" ref="CH264:CH324" si="192">+AN264+AO264</f>
        <v>2917351</v>
      </c>
      <c r="CI264" s="48">
        <f t="shared" ref="CI264:CI324" si="193">+(AJ264-AK264-AL264)+(AC264+AD264)+(AA264)+(AE264+AF264+AG264)</f>
        <v>43852861</v>
      </c>
      <c r="CJ264" s="55">
        <f t="shared" ref="CJ264:CJ324" si="194">IF(CG264=0,0,IF(CI264=0,0,CI264/CG264))</f>
        <v>11.765842807326704</v>
      </c>
      <c r="CK264" s="46"/>
      <c r="CL264" s="48">
        <f t="shared" si="167"/>
        <v>3727133</v>
      </c>
      <c r="CM264" s="48">
        <f t="shared" si="167"/>
        <v>2917351</v>
      </c>
      <c r="CN264" s="48">
        <f t="shared" ref="CN264:CN324" si="195">(AJ264-AK264-AL264)+(AC264+AD264)+(AA264)+(AE264+AF264+AG264)+(X264-Q264-N264-K264-J264)</f>
        <v>82075385</v>
      </c>
      <c r="CO264" s="55">
        <f t="shared" ref="CO264:CO324" si="196">IF(CL264=0,0,IF(CN264=0,0,CN264/CL264))</f>
        <v>22.021050764756719</v>
      </c>
    </row>
    <row r="265" spans="1:93" x14ac:dyDescent="0.2">
      <c r="A265" s="30" t="s">
        <v>88</v>
      </c>
      <c r="B265" s="30">
        <v>1178</v>
      </c>
      <c r="C265" s="30">
        <v>2012</v>
      </c>
      <c r="D265" s="30" t="s">
        <v>86</v>
      </c>
      <c r="E265" s="30">
        <v>386085</v>
      </c>
      <c r="F265" s="30" t="s">
        <v>317</v>
      </c>
      <c r="G265" s="30">
        <v>10094517</v>
      </c>
      <c r="H265" s="30">
        <v>100597895</v>
      </c>
      <c r="I265" s="30">
        <v>22078719</v>
      </c>
      <c r="J265" s="30">
        <v>84585704</v>
      </c>
      <c r="K265" s="30">
        <v>0</v>
      </c>
      <c r="L265" s="30">
        <v>0</v>
      </c>
      <c r="M265" s="30">
        <v>0</v>
      </c>
      <c r="N265" s="30">
        <v>0</v>
      </c>
      <c r="O265" s="30">
        <v>0</v>
      </c>
      <c r="P265" s="30">
        <v>0</v>
      </c>
      <c r="Q265" s="30">
        <v>1202379</v>
      </c>
      <c r="R265" s="30">
        <v>2505944</v>
      </c>
      <c r="S265" s="30">
        <v>3937512</v>
      </c>
      <c r="T265" s="30">
        <v>57922068</v>
      </c>
      <c r="U265" s="30">
        <v>4009798</v>
      </c>
      <c r="V265" s="30">
        <v>103103839</v>
      </c>
      <c r="W265" s="30">
        <v>26016231</v>
      </c>
      <c r="X265" s="30">
        <v>129120070</v>
      </c>
      <c r="Y265" s="30">
        <v>12594396</v>
      </c>
      <c r="Z265" s="30">
        <v>882035</v>
      </c>
      <c r="AA265" s="30">
        <v>13476431</v>
      </c>
      <c r="AB265" s="30">
        <v>11169053</v>
      </c>
      <c r="AC265" s="30">
        <v>4009049</v>
      </c>
      <c r="AD265" s="30">
        <v>6085468</v>
      </c>
      <c r="AE265" s="30">
        <v>7195426</v>
      </c>
      <c r="AF265" s="30">
        <v>1672488</v>
      </c>
      <c r="AG265" s="30">
        <v>46295</v>
      </c>
      <c r="AH265" s="30">
        <v>28094003</v>
      </c>
      <c r="AI265" s="30">
        <v>122566</v>
      </c>
      <c r="AJ265" s="30">
        <v>28216569</v>
      </c>
      <c r="AK265" s="30">
        <v>412085</v>
      </c>
      <c r="AL265" s="30">
        <v>7769951</v>
      </c>
      <c r="AM265" s="30">
        <v>4423431</v>
      </c>
      <c r="AN265" s="30">
        <v>1459567</v>
      </c>
      <c r="AO265" s="30">
        <v>1445334</v>
      </c>
      <c r="AP265" s="30">
        <v>780912</v>
      </c>
      <c r="AQ265" s="30">
        <v>136377</v>
      </c>
      <c r="AR265" s="30">
        <v>121088</v>
      </c>
      <c r="AS265" s="30">
        <v>13528</v>
      </c>
      <c r="AT265" s="30">
        <v>380</v>
      </c>
      <c r="AU265" s="30" t="s">
        <v>316</v>
      </c>
      <c r="AW265" s="48">
        <f t="shared" si="168"/>
        <v>3685813</v>
      </c>
      <c r="AX265" s="49">
        <f t="shared" si="169"/>
        <v>2307378</v>
      </c>
      <c r="AY265" s="50">
        <f t="shared" si="170"/>
        <v>0.62601602414446966</v>
      </c>
      <c r="AZ265" s="12"/>
      <c r="BA265" s="48">
        <f t="shared" si="171"/>
        <v>136377</v>
      </c>
      <c r="BB265" s="48">
        <f t="shared" si="172"/>
        <v>2307378</v>
      </c>
      <c r="BC265" s="51">
        <f t="shared" si="173"/>
        <v>16.91911392683517</v>
      </c>
      <c r="BD265" s="12"/>
      <c r="BE265" s="52">
        <f t="shared" si="174"/>
        <v>136377</v>
      </c>
      <c r="BF265" s="48">
        <f t="shared" si="165"/>
        <v>7195426</v>
      </c>
      <c r="BG265" s="48">
        <f t="shared" si="165"/>
        <v>1672488</v>
      </c>
      <c r="BH265" s="48">
        <f t="shared" si="165"/>
        <v>46295</v>
      </c>
      <c r="BI265" s="48">
        <f t="shared" si="175"/>
        <v>8914209</v>
      </c>
      <c r="BJ265" s="51">
        <f t="shared" si="176"/>
        <v>65.364460282892281</v>
      </c>
      <c r="BK265" s="12"/>
      <c r="BL265" s="1">
        <f t="shared" si="177"/>
        <v>2904901</v>
      </c>
      <c r="BM265" s="53">
        <f t="shared" si="178"/>
        <v>3685813</v>
      </c>
      <c r="BN265" s="48">
        <f t="shared" si="166"/>
        <v>7195426</v>
      </c>
      <c r="BO265" s="48">
        <f t="shared" si="166"/>
        <v>1672488</v>
      </c>
      <c r="BP265" s="48">
        <f t="shared" si="166"/>
        <v>46295</v>
      </c>
      <c r="BQ265" s="48">
        <f t="shared" si="179"/>
        <v>8914209</v>
      </c>
      <c r="BR265" s="12">
        <f t="shared" si="180"/>
        <v>3685813</v>
      </c>
      <c r="BS265" s="54">
        <f t="shared" si="181"/>
        <v>2.4185190621444983</v>
      </c>
      <c r="BT265" s="12"/>
      <c r="BU265" s="48">
        <f t="shared" si="182"/>
        <v>3685813</v>
      </c>
      <c r="BV265" s="48">
        <f t="shared" si="183"/>
        <v>20034533</v>
      </c>
      <c r="BW265" s="54">
        <f t="shared" si="184"/>
        <v>5.4355804268963182</v>
      </c>
      <c r="BX265" s="12"/>
      <c r="BY265" s="52">
        <f t="shared" si="185"/>
        <v>136377</v>
      </c>
      <c r="BZ265" s="48">
        <f t="shared" si="186"/>
        <v>20034533</v>
      </c>
      <c r="CA265" s="55">
        <f t="shared" si="187"/>
        <v>146.90551192649787</v>
      </c>
      <c r="CB265" s="12"/>
      <c r="CC265" s="48">
        <f t="shared" si="188"/>
        <v>136377</v>
      </c>
      <c r="CD265" s="48">
        <f t="shared" si="189"/>
        <v>52519690</v>
      </c>
      <c r="CE265" s="55">
        <f t="shared" si="190"/>
        <v>385.10665288135095</v>
      </c>
      <c r="CF265" s="12"/>
      <c r="CG265" s="48">
        <f t="shared" si="191"/>
        <v>3685813</v>
      </c>
      <c r="CH265" s="48">
        <f t="shared" si="192"/>
        <v>2904901</v>
      </c>
      <c r="CI265" s="48">
        <f t="shared" si="193"/>
        <v>52519690</v>
      </c>
      <c r="CJ265" s="55">
        <f t="shared" si="194"/>
        <v>14.249146660451846</v>
      </c>
      <c r="CK265" s="46"/>
      <c r="CL265" s="48">
        <f t="shared" si="167"/>
        <v>3685813</v>
      </c>
      <c r="CM265" s="48">
        <f t="shared" si="167"/>
        <v>2904901</v>
      </c>
      <c r="CN265" s="48">
        <f t="shared" si="195"/>
        <v>95851677</v>
      </c>
      <c r="CO265" s="55">
        <f t="shared" si="196"/>
        <v>26.005572447652661</v>
      </c>
    </row>
    <row r="266" spans="1:93" x14ac:dyDescent="0.2">
      <c r="A266" s="30" t="s">
        <v>88</v>
      </c>
      <c r="B266" s="30">
        <v>1178</v>
      </c>
      <c r="C266" s="30">
        <v>2011</v>
      </c>
      <c r="D266" s="30" t="s">
        <v>86</v>
      </c>
      <c r="E266" s="30">
        <v>386085</v>
      </c>
      <c r="F266" s="30" t="s">
        <v>317</v>
      </c>
      <c r="G266" s="30">
        <v>9419590</v>
      </c>
      <c r="H266" s="30">
        <v>125179424</v>
      </c>
      <c r="I266" s="30">
        <v>14079401</v>
      </c>
      <c r="J266" s="30">
        <v>107118468</v>
      </c>
      <c r="K266" s="30">
        <v>0</v>
      </c>
      <c r="L266" s="30">
        <v>0</v>
      </c>
      <c r="M266" s="30">
        <v>0</v>
      </c>
      <c r="N266" s="30">
        <v>0</v>
      </c>
      <c r="O266" s="30">
        <v>0</v>
      </c>
      <c r="P266" s="30">
        <v>0</v>
      </c>
      <c r="Q266" s="30">
        <v>6524424</v>
      </c>
      <c r="R266" s="30">
        <v>8093921</v>
      </c>
      <c r="S266" s="30">
        <v>5997446</v>
      </c>
      <c r="T266" s="30">
        <v>26510865</v>
      </c>
      <c r="U266" s="30">
        <v>-4970557</v>
      </c>
      <c r="V266" s="30">
        <v>133273345</v>
      </c>
      <c r="W266" s="30">
        <v>20076847</v>
      </c>
      <c r="X266" s="30">
        <v>153350192</v>
      </c>
      <c r="Y266" s="30">
        <v>33221318</v>
      </c>
      <c r="Z266" s="30">
        <v>582005</v>
      </c>
      <c r="AA266" s="30">
        <v>33803323</v>
      </c>
      <c r="AB266" s="30">
        <v>27082235</v>
      </c>
      <c r="AC266" s="30">
        <v>4439004</v>
      </c>
      <c r="AD266" s="30">
        <v>4980586</v>
      </c>
      <c r="AE266" s="30">
        <v>8893619</v>
      </c>
      <c r="AF266" s="30">
        <v>1831807</v>
      </c>
      <c r="AG266" s="30">
        <v>74802</v>
      </c>
      <c r="AH266" s="30">
        <v>23020585</v>
      </c>
      <c r="AI266" s="30">
        <v>110494</v>
      </c>
      <c r="AJ266" s="30">
        <v>23131079</v>
      </c>
      <c r="AK266" s="30">
        <v>538632</v>
      </c>
      <c r="AL266" s="30">
        <v>6725042</v>
      </c>
      <c r="AM266" s="30">
        <v>4685518</v>
      </c>
      <c r="AN266" s="30">
        <v>1494371</v>
      </c>
      <c r="AO266" s="30">
        <v>1427248</v>
      </c>
      <c r="AP266" s="30">
        <v>785033</v>
      </c>
      <c r="AQ266" s="30">
        <v>135574</v>
      </c>
      <c r="AR266" s="30">
        <v>120423</v>
      </c>
      <c r="AS266" s="30">
        <v>13396</v>
      </c>
      <c r="AT266" s="30">
        <v>379</v>
      </c>
      <c r="AU266" s="30" t="s">
        <v>316</v>
      </c>
      <c r="AW266" s="48">
        <f t="shared" si="168"/>
        <v>3706652</v>
      </c>
      <c r="AX266" s="49">
        <f t="shared" si="169"/>
        <v>6721088</v>
      </c>
      <c r="AY266" s="50">
        <f t="shared" si="170"/>
        <v>1.8132503401991877</v>
      </c>
      <c r="AZ266" s="12"/>
      <c r="BA266" s="48">
        <f t="shared" si="171"/>
        <v>135574</v>
      </c>
      <c r="BB266" s="48">
        <f t="shared" si="172"/>
        <v>6721088</v>
      </c>
      <c r="BC266" s="51">
        <f t="shared" si="173"/>
        <v>49.575051263516606</v>
      </c>
      <c r="BD266" s="12"/>
      <c r="BE266" s="52">
        <f t="shared" si="174"/>
        <v>135574</v>
      </c>
      <c r="BF266" s="48">
        <f t="shared" si="165"/>
        <v>8893619</v>
      </c>
      <c r="BG266" s="48">
        <f t="shared" si="165"/>
        <v>1831807</v>
      </c>
      <c r="BH266" s="48">
        <f t="shared" si="165"/>
        <v>74802</v>
      </c>
      <c r="BI266" s="48">
        <f t="shared" si="175"/>
        <v>10800228</v>
      </c>
      <c r="BJ266" s="51">
        <f t="shared" si="176"/>
        <v>79.662973726525735</v>
      </c>
      <c r="BK266" s="12"/>
      <c r="BL266" s="1">
        <f t="shared" si="177"/>
        <v>2921619</v>
      </c>
      <c r="BM266" s="53">
        <f t="shared" si="178"/>
        <v>3706652</v>
      </c>
      <c r="BN266" s="48">
        <f t="shared" si="166"/>
        <v>8893619</v>
      </c>
      <c r="BO266" s="48">
        <f t="shared" si="166"/>
        <v>1831807</v>
      </c>
      <c r="BP266" s="48">
        <f t="shared" si="166"/>
        <v>74802</v>
      </c>
      <c r="BQ266" s="48">
        <f t="shared" si="179"/>
        <v>10800228</v>
      </c>
      <c r="BR266" s="12">
        <f t="shared" si="180"/>
        <v>3706652</v>
      </c>
      <c r="BS266" s="54">
        <f t="shared" si="181"/>
        <v>2.913742104734947</v>
      </c>
      <c r="BT266" s="12"/>
      <c r="BU266" s="48">
        <f t="shared" si="182"/>
        <v>3706652</v>
      </c>
      <c r="BV266" s="48">
        <f t="shared" si="183"/>
        <v>15867405</v>
      </c>
      <c r="BW266" s="54">
        <f t="shared" si="184"/>
        <v>4.2807916686001279</v>
      </c>
      <c r="BX266" s="12"/>
      <c r="BY266" s="52">
        <f t="shared" si="185"/>
        <v>135574</v>
      </c>
      <c r="BZ266" s="48">
        <f t="shared" si="186"/>
        <v>15867405</v>
      </c>
      <c r="CA266" s="55">
        <f t="shared" si="187"/>
        <v>117.03870211102424</v>
      </c>
      <c r="CB266" s="12"/>
      <c r="CC266" s="48">
        <f t="shared" si="188"/>
        <v>135574</v>
      </c>
      <c r="CD266" s="48">
        <f t="shared" si="189"/>
        <v>69890546</v>
      </c>
      <c r="CE266" s="55">
        <f t="shared" si="190"/>
        <v>515.5158511218965</v>
      </c>
      <c r="CF266" s="12"/>
      <c r="CG266" s="48">
        <f t="shared" si="191"/>
        <v>3706652</v>
      </c>
      <c r="CH266" s="48">
        <f t="shared" si="192"/>
        <v>2921619</v>
      </c>
      <c r="CI266" s="48">
        <f t="shared" si="193"/>
        <v>69890546</v>
      </c>
      <c r="CJ266" s="55">
        <f t="shared" si="194"/>
        <v>18.855437737343564</v>
      </c>
      <c r="CK266" s="46"/>
      <c r="CL266" s="48">
        <f t="shared" si="167"/>
        <v>3706652</v>
      </c>
      <c r="CM266" s="48">
        <f t="shared" si="167"/>
        <v>2921619</v>
      </c>
      <c r="CN266" s="48">
        <f t="shared" si="195"/>
        <v>109597846</v>
      </c>
      <c r="CO266" s="55">
        <f t="shared" si="196"/>
        <v>29.56788120384649</v>
      </c>
    </row>
    <row r="267" spans="1:93" x14ac:dyDescent="0.2">
      <c r="A267" s="30" t="s">
        <v>88</v>
      </c>
      <c r="B267" s="30">
        <v>1178</v>
      </c>
      <c r="C267" s="30">
        <v>2010</v>
      </c>
      <c r="D267" s="30" t="s">
        <v>86</v>
      </c>
      <c r="E267" s="30">
        <v>386085</v>
      </c>
      <c r="F267" s="30" t="s">
        <v>317</v>
      </c>
      <c r="G267" s="30">
        <v>8739518</v>
      </c>
      <c r="H267" s="30">
        <v>119327196</v>
      </c>
      <c r="I267" s="30">
        <v>18762097</v>
      </c>
      <c r="J267" s="30">
        <v>102171718</v>
      </c>
      <c r="K267" s="30">
        <v>0</v>
      </c>
      <c r="L267" s="30">
        <v>0</v>
      </c>
      <c r="M267" s="30">
        <v>0</v>
      </c>
      <c r="N267" s="30">
        <v>0</v>
      </c>
      <c r="O267" s="30">
        <v>0</v>
      </c>
      <c r="P267" s="30">
        <v>0</v>
      </c>
      <c r="Q267" s="30">
        <v>8558296</v>
      </c>
      <c r="R267" s="30">
        <v>10035795</v>
      </c>
      <c r="S267" s="30">
        <v>5293010</v>
      </c>
      <c r="T267" s="30">
        <v>30989804</v>
      </c>
      <c r="U267" s="30">
        <v>-3136806</v>
      </c>
      <c r="V267" s="30">
        <v>129362991</v>
      </c>
      <c r="W267" s="30">
        <v>24055107</v>
      </c>
      <c r="X267" s="30">
        <v>153418098</v>
      </c>
      <c r="Y267" s="30">
        <v>20441292</v>
      </c>
      <c r="Z267" s="30">
        <v>1038230</v>
      </c>
      <c r="AA267" s="30">
        <v>21479522</v>
      </c>
      <c r="AB267" s="30">
        <v>17241235</v>
      </c>
      <c r="AC267" s="30">
        <v>4024973</v>
      </c>
      <c r="AD267" s="30">
        <v>4714545</v>
      </c>
      <c r="AE267" s="30">
        <v>9059704</v>
      </c>
      <c r="AF267" s="30">
        <v>254730</v>
      </c>
      <c r="AG267" s="30">
        <v>80617</v>
      </c>
      <c r="AH267" s="30">
        <v>28508414</v>
      </c>
      <c r="AI267" s="30">
        <v>466579</v>
      </c>
      <c r="AJ267" s="30">
        <v>28974993</v>
      </c>
      <c r="AK267" s="30">
        <v>649162</v>
      </c>
      <c r="AL267" s="30">
        <v>7408852</v>
      </c>
      <c r="AM267" s="30">
        <v>4688285</v>
      </c>
      <c r="AN267" s="30">
        <v>1555035</v>
      </c>
      <c r="AO267" s="30">
        <v>1451651</v>
      </c>
      <c r="AP267" s="30">
        <v>782056</v>
      </c>
      <c r="AQ267" s="30">
        <v>135213</v>
      </c>
      <c r="AR267" s="30">
        <v>120099</v>
      </c>
      <c r="AS267" s="30">
        <v>13355</v>
      </c>
      <c r="AT267" s="30">
        <v>382</v>
      </c>
      <c r="AU267" s="30" t="s">
        <v>316</v>
      </c>
      <c r="AW267" s="48">
        <f t="shared" si="168"/>
        <v>3788742</v>
      </c>
      <c r="AX267" s="49">
        <f t="shared" si="169"/>
        <v>4238287</v>
      </c>
      <c r="AY267" s="50">
        <f t="shared" si="170"/>
        <v>1.1186528404414975</v>
      </c>
      <c r="AZ267" s="12"/>
      <c r="BA267" s="48">
        <f t="shared" si="171"/>
        <v>135213</v>
      </c>
      <c r="BB267" s="48">
        <f t="shared" si="172"/>
        <v>4238287</v>
      </c>
      <c r="BC267" s="51">
        <f t="shared" si="173"/>
        <v>31.345262659655507</v>
      </c>
      <c r="BD267" s="12"/>
      <c r="BE267" s="52">
        <f t="shared" si="174"/>
        <v>135213</v>
      </c>
      <c r="BF267" s="48">
        <f t="shared" si="165"/>
        <v>9059704</v>
      </c>
      <c r="BG267" s="48">
        <f t="shared" si="165"/>
        <v>254730</v>
      </c>
      <c r="BH267" s="48">
        <f t="shared" si="165"/>
        <v>80617</v>
      </c>
      <c r="BI267" s="48">
        <f t="shared" si="175"/>
        <v>9395051</v>
      </c>
      <c r="BJ267" s="51">
        <f t="shared" si="176"/>
        <v>69.483341098858844</v>
      </c>
      <c r="BK267" s="12"/>
      <c r="BL267" s="1">
        <f t="shared" si="177"/>
        <v>3006686</v>
      </c>
      <c r="BM267" s="53">
        <f t="shared" si="178"/>
        <v>3788742</v>
      </c>
      <c r="BN267" s="48">
        <f t="shared" si="166"/>
        <v>9059704</v>
      </c>
      <c r="BO267" s="48">
        <f t="shared" si="166"/>
        <v>254730</v>
      </c>
      <c r="BP267" s="48">
        <f t="shared" si="166"/>
        <v>80617</v>
      </c>
      <c r="BQ267" s="48">
        <f t="shared" si="179"/>
        <v>9395051</v>
      </c>
      <c r="BR267" s="12">
        <f t="shared" si="180"/>
        <v>3788742</v>
      </c>
      <c r="BS267" s="54">
        <f t="shared" si="181"/>
        <v>2.4797283636626615</v>
      </c>
      <c r="BT267" s="12"/>
      <c r="BU267" s="48">
        <f t="shared" si="182"/>
        <v>3788742</v>
      </c>
      <c r="BV267" s="48">
        <f t="shared" si="183"/>
        <v>20916979</v>
      </c>
      <c r="BW267" s="54">
        <f t="shared" si="184"/>
        <v>5.5208243263859087</v>
      </c>
      <c r="BX267" s="12"/>
      <c r="BY267" s="52">
        <f t="shared" si="185"/>
        <v>135213</v>
      </c>
      <c r="BZ267" s="48">
        <f t="shared" si="186"/>
        <v>20916979</v>
      </c>
      <c r="CA267" s="55">
        <f t="shared" si="187"/>
        <v>154.69650847181853</v>
      </c>
      <c r="CB267" s="12"/>
      <c r="CC267" s="48">
        <f t="shared" si="188"/>
        <v>135213</v>
      </c>
      <c r="CD267" s="48">
        <f t="shared" si="189"/>
        <v>60531070</v>
      </c>
      <c r="CE267" s="55">
        <f t="shared" si="190"/>
        <v>447.67196941122523</v>
      </c>
      <c r="CF267" s="12"/>
      <c r="CG267" s="48">
        <f t="shared" si="191"/>
        <v>3788742</v>
      </c>
      <c r="CH267" s="48">
        <f t="shared" si="192"/>
        <v>3006686</v>
      </c>
      <c r="CI267" s="48">
        <f t="shared" si="193"/>
        <v>60531070</v>
      </c>
      <c r="CJ267" s="55">
        <f t="shared" si="194"/>
        <v>15.976561613327062</v>
      </c>
      <c r="CK267" s="46"/>
      <c r="CL267" s="48">
        <f t="shared" si="167"/>
        <v>3788742</v>
      </c>
      <c r="CM267" s="48">
        <f t="shared" si="167"/>
        <v>3006686</v>
      </c>
      <c r="CN267" s="48">
        <f t="shared" si="195"/>
        <v>103219154</v>
      </c>
      <c r="CO267" s="55">
        <f t="shared" si="196"/>
        <v>27.243648155509138</v>
      </c>
    </row>
    <row r="268" spans="1:93" x14ac:dyDescent="0.2">
      <c r="A268" s="30" t="s">
        <v>88</v>
      </c>
      <c r="B268" s="30">
        <v>1178</v>
      </c>
      <c r="C268" s="30">
        <v>2009</v>
      </c>
      <c r="D268" s="30" t="s">
        <v>86</v>
      </c>
      <c r="E268" s="30">
        <v>386085</v>
      </c>
      <c r="F268" s="30" t="s">
        <v>317</v>
      </c>
      <c r="G268" s="30">
        <v>9983119</v>
      </c>
      <c r="H268" s="30">
        <v>126262971</v>
      </c>
      <c r="I268" s="30">
        <v>17032376</v>
      </c>
      <c r="J268" s="30">
        <v>109780700</v>
      </c>
      <c r="K268" s="30">
        <v>0</v>
      </c>
      <c r="L268" s="30">
        <v>0</v>
      </c>
      <c r="M268" s="30">
        <v>0</v>
      </c>
      <c r="N268" s="30">
        <v>0</v>
      </c>
      <c r="O268" s="30">
        <v>0</v>
      </c>
      <c r="P268" s="30">
        <v>1</v>
      </c>
      <c r="Q268" s="30">
        <v>6374743</v>
      </c>
      <c r="R268" s="30">
        <v>7844980</v>
      </c>
      <c r="S268" s="30">
        <v>3761049</v>
      </c>
      <c r="T268" s="30">
        <v>31950937</v>
      </c>
      <c r="U268" s="30">
        <v>9863496</v>
      </c>
      <c r="V268" s="30">
        <v>134107951</v>
      </c>
      <c r="W268" s="30">
        <v>20793426</v>
      </c>
      <c r="X268" s="30">
        <v>154901377</v>
      </c>
      <c r="Y268" s="30">
        <v>19535386</v>
      </c>
      <c r="Z268" s="30">
        <v>552538</v>
      </c>
      <c r="AA268" s="30">
        <v>20087924</v>
      </c>
      <c r="AB268" s="30">
        <v>15773589</v>
      </c>
      <c r="AC268" s="30">
        <v>4550883</v>
      </c>
      <c r="AD268" s="30">
        <v>5432236</v>
      </c>
      <c r="AE268" s="30">
        <v>7379755</v>
      </c>
      <c r="AF268" s="30">
        <v>862005</v>
      </c>
      <c r="AG268" s="30">
        <v>10395</v>
      </c>
      <c r="AH268" s="30">
        <v>23895814</v>
      </c>
      <c r="AI268" s="30">
        <v>500612</v>
      </c>
      <c r="AJ268" s="30">
        <v>24396426</v>
      </c>
      <c r="AK268" s="30">
        <v>-990367</v>
      </c>
      <c r="AL268" s="30">
        <v>6660396</v>
      </c>
      <c r="AM268" s="30">
        <v>4498263</v>
      </c>
      <c r="AN268" s="30">
        <v>1404421</v>
      </c>
      <c r="AO268" s="30">
        <v>1390568</v>
      </c>
      <c r="AP268" s="30">
        <v>728224</v>
      </c>
      <c r="AQ268" s="30">
        <v>134819</v>
      </c>
      <c r="AR268" s="30">
        <v>119747</v>
      </c>
      <c r="AS268" s="30">
        <v>13318</v>
      </c>
      <c r="AT268" s="30">
        <v>383</v>
      </c>
      <c r="AU268" s="30" t="s">
        <v>316</v>
      </c>
      <c r="AW268" s="48">
        <f t="shared" si="168"/>
        <v>3523213</v>
      </c>
      <c r="AX268" s="49">
        <f t="shared" si="169"/>
        <v>4314335</v>
      </c>
      <c r="AY268" s="50">
        <f t="shared" si="170"/>
        <v>1.2245456065244991</v>
      </c>
      <c r="AZ268" s="12"/>
      <c r="BA268" s="48">
        <f t="shared" si="171"/>
        <v>134819</v>
      </c>
      <c r="BB268" s="48">
        <f t="shared" si="172"/>
        <v>4314335</v>
      </c>
      <c r="BC268" s="51">
        <f t="shared" si="173"/>
        <v>32.000942003723509</v>
      </c>
      <c r="BD268" s="12"/>
      <c r="BE268" s="52">
        <f t="shared" si="174"/>
        <v>134819</v>
      </c>
      <c r="BF268" s="48">
        <f t="shared" si="165"/>
        <v>7379755</v>
      </c>
      <c r="BG268" s="48">
        <f t="shared" si="165"/>
        <v>862005</v>
      </c>
      <c r="BH268" s="48">
        <f t="shared" si="165"/>
        <v>10395</v>
      </c>
      <c r="BI268" s="48">
        <f t="shared" si="175"/>
        <v>8252155</v>
      </c>
      <c r="BJ268" s="51">
        <f t="shared" si="176"/>
        <v>61.209139661323704</v>
      </c>
      <c r="BK268" s="12"/>
      <c r="BL268" s="1">
        <f t="shared" si="177"/>
        <v>2794989</v>
      </c>
      <c r="BM268" s="53">
        <f t="shared" si="178"/>
        <v>3523213</v>
      </c>
      <c r="BN268" s="48">
        <f t="shared" si="166"/>
        <v>7379755</v>
      </c>
      <c r="BO268" s="48">
        <f t="shared" si="166"/>
        <v>862005</v>
      </c>
      <c r="BP268" s="48">
        <f t="shared" si="166"/>
        <v>10395</v>
      </c>
      <c r="BQ268" s="48">
        <f t="shared" si="179"/>
        <v>8252155</v>
      </c>
      <c r="BR268" s="12">
        <f t="shared" si="180"/>
        <v>3523213</v>
      </c>
      <c r="BS268" s="54">
        <f t="shared" si="181"/>
        <v>2.3422242708573111</v>
      </c>
      <c r="BT268" s="12"/>
      <c r="BU268" s="48">
        <f t="shared" si="182"/>
        <v>3523213</v>
      </c>
      <c r="BV268" s="48">
        <f t="shared" si="183"/>
        <v>18726397</v>
      </c>
      <c r="BW268" s="54">
        <f t="shared" si="184"/>
        <v>5.3151475655885694</v>
      </c>
      <c r="BX268" s="12"/>
      <c r="BY268" s="52">
        <f t="shared" si="185"/>
        <v>134819</v>
      </c>
      <c r="BZ268" s="48">
        <f t="shared" si="186"/>
        <v>18726397</v>
      </c>
      <c r="CA268" s="55">
        <f t="shared" si="187"/>
        <v>138.90028111764661</v>
      </c>
      <c r="CB268" s="12"/>
      <c r="CC268" s="48">
        <f t="shared" si="188"/>
        <v>134819</v>
      </c>
      <c r="CD268" s="48">
        <f t="shared" si="189"/>
        <v>57049595</v>
      </c>
      <c r="CE268" s="55">
        <f t="shared" si="190"/>
        <v>423.15693633686647</v>
      </c>
      <c r="CF268" s="12"/>
      <c r="CG268" s="48">
        <f t="shared" si="191"/>
        <v>3523213</v>
      </c>
      <c r="CH268" s="48">
        <f t="shared" si="192"/>
        <v>2794989</v>
      </c>
      <c r="CI268" s="48">
        <f t="shared" si="193"/>
        <v>57049595</v>
      </c>
      <c r="CJ268" s="55">
        <f t="shared" si="194"/>
        <v>16.192491058587716</v>
      </c>
      <c r="CK268" s="46"/>
      <c r="CL268" s="48">
        <f t="shared" si="167"/>
        <v>3523213</v>
      </c>
      <c r="CM268" s="48">
        <f t="shared" si="167"/>
        <v>2794989</v>
      </c>
      <c r="CN268" s="48">
        <f t="shared" si="195"/>
        <v>95795529</v>
      </c>
      <c r="CO268" s="55">
        <f t="shared" si="196"/>
        <v>27.18982048488127</v>
      </c>
    </row>
    <row r="269" spans="1:93" x14ac:dyDescent="0.2">
      <c r="A269" s="30" t="s">
        <v>88</v>
      </c>
      <c r="B269" s="30">
        <v>1178</v>
      </c>
      <c r="C269" s="30">
        <v>2008</v>
      </c>
      <c r="D269" s="30" t="s">
        <v>86</v>
      </c>
      <c r="E269" s="30">
        <v>386085</v>
      </c>
      <c r="F269" s="30" t="s">
        <v>317</v>
      </c>
      <c r="G269" s="30">
        <v>8720306</v>
      </c>
      <c r="H269" s="30">
        <v>114886601</v>
      </c>
      <c r="I269" s="30">
        <v>13115645</v>
      </c>
      <c r="J269" s="30">
        <v>98068501</v>
      </c>
      <c r="K269" s="30">
        <v>0</v>
      </c>
      <c r="L269" s="30">
        <v>0</v>
      </c>
      <c r="M269" s="30">
        <v>0</v>
      </c>
      <c r="N269" s="30">
        <v>0</v>
      </c>
      <c r="O269" s="30">
        <v>0</v>
      </c>
      <c r="P269" s="30">
        <v>0</v>
      </c>
      <c r="Q269" s="30">
        <v>12363666</v>
      </c>
      <c r="R269" s="30">
        <v>13466820</v>
      </c>
      <c r="S269" s="30">
        <v>3096675</v>
      </c>
      <c r="T269" s="30">
        <v>45803436</v>
      </c>
      <c r="U269" s="30">
        <v>-3052640</v>
      </c>
      <c r="V269" s="30">
        <v>128353421</v>
      </c>
      <c r="W269" s="30">
        <v>16212320</v>
      </c>
      <c r="X269" s="30">
        <v>144565741</v>
      </c>
      <c r="Y269" s="30">
        <v>19849502</v>
      </c>
      <c r="Z269" s="30">
        <v>482965</v>
      </c>
      <c r="AA269" s="30">
        <v>20332467</v>
      </c>
      <c r="AB269" s="30">
        <v>16813303</v>
      </c>
      <c r="AC269" s="30">
        <v>3223320</v>
      </c>
      <c r="AD269" s="30">
        <v>5496986</v>
      </c>
      <c r="AE269" s="30">
        <v>6741609</v>
      </c>
      <c r="AF269" s="30">
        <v>1000547</v>
      </c>
      <c r="AG269" s="30">
        <v>555</v>
      </c>
      <c r="AH269" s="30">
        <v>28542902</v>
      </c>
      <c r="AI269" s="30">
        <v>481305</v>
      </c>
      <c r="AJ269" s="30">
        <v>29024207</v>
      </c>
      <c r="AK269" s="30">
        <v>370848</v>
      </c>
      <c r="AL269" s="30">
        <v>6333174</v>
      </c>
      <c r="AM269" s="30">
        <v>4580203</v>
      </c>
      <c r="AN269" s="30">
        <v>1472798</v>
      </c>
      <c r="AO269" s="30">
        <v>1441559</v>
      </c>
      <c r="AP269" s="30">
        <v>796826</v>
      </c>
      <c r="AQ269" s="30">
        <v>134703</v>
      </c>
      <c r="AR269" s="30">
        <v>119534</v>
      </c>
      <c r="AS269" s="30">
        <v>13423</v>
      </c>
      <c r="AT269" s="30">
        <v>390</v>
      </c>
      <c r="AU269" s="30" t="s">
        <v>316</v>
      </c>
      <c r="AW269" s="48">
        <f t="shared" si="168"/>
        <v>3711183</v>
      </c>
      <c r="AX269" s="49">
        <f t="shared" si="169"/>
        <v>3519164</v>
      </c>
      <c r="AY269" s="50">
        <f t="shared" si="170"/>
        <v>0.94825935557475882</v>
      </c>
      <c r="AZ269" s="12"/>
      <c r="BA269" s="48">
        <f t="shared" si="171"/>
        <v>134703</v>
      </c>
      <c r="BB269" s="48">
        <f t="shared" si="172"/>
        <v>3519164</v>
      </c>
      <c r="BC269" s="51">
        <f t="shared" si="173"/>
        <v>26.125357267469916</v>
      </c>
      <c r="BD269" s="12"/>
      <c r="BE269" s="52">
        <f t="shared" si="174"/>
        <v>134703</v>
      </c>
      <c r="BF269" s="48">
        <f t="shared" si="165"/>
        <v>6741609</v>
      </c>
      <c r="BG269" s="48">
        <f t="shared" si="165"/>
        <v>1000547</v>
      </c>
      <c r="BH269" s="48">
        <f t="shared" si="165"/>
        <v>555</v>
      </c>
      <c r="BI269" s="48">
        <f t="shared" si="175"/>
        <v>7742711</v>
      </c>
      <c r="BJ269" s="51">
        <f t="shared" si="176"/>
        <v>57.479870529980772</v>
      </c>
      <c r="BK269" s="12"/>
      <c r="BL269" s="1">
        <f t="shared" si="177"/>
        <v>2914357</v>
      </c>
      <c r="BM269" s="53">
        <f t="shared" si="178"/>
        <v>3711183</v>
      </c>
      <c r="BN269" s="48">
        <f t="shared" si="166"/>
        <v>6741609</v>
      </c>
      <c r="BO269" s="48">
        <f t="shared" si="166"/>
        <v>1000547</v>
      </c>
      <c r="BP269" s="48">
        <f t="shared" si="166"/>
        <v>555</v>
      </c>
      <c r="BQ269" s="48">
        <f t="shared" si="179"/>
        <v>7742711</v>
      </c>
      <c r="BR269" s="12">
        <f t="shared" si="180"/>
        <v>3711183</v>
      </c>
      <c r="BS269" s="54">
        <f t="shared" si="181"/>
        <v>2.0863188368776209</v>
      </c>
      <c r="BT269" s="12"/>
      <c r="BU269" s="48">
        <f t="shared" si="182"/>
        <v>3711183</v>
      </c>
      <c r="BV269" s="48">
        <f t="shared" si="183"/>
        <v>22320185</v>
      </c>
      <c r="BW269" s="54">
        <f t="shared" si="184"/>
        <v>6.0143046031413707</v>
      </c>
      <c r="BX269" s="12"/>
      <c r="BY269" s="52">
        <f t="shared" si="185"/>
        <v>134703</v>
      </c>
      <c r="BZ269" s="48">
        <f t="shared" si="186"/>
        <v>22320185</v>
      </c>
      <c r="CA269" s="55">
        <f t="shared" si="187"/>
        <v>165.69924203618331</v>
      </c>
      <c r="CB269" s="12"/>
      <c r="CC269" s="48">
        <f t="shared" si="188"/>
        <v>134703</v>
      </c>
      <c r="CD269" s="48">
        <f t="shared" si="189"/>
        <v>59115669</v>
      </c>
      <c r="CE269" s="55">
        <f t="shared" si="190"/>
        <v>438.85933498140355</v>
      </c>
      <c r="CF269" s="12"/>
      <c r="CG269" s="48">
        <f t="shared" si="191"/>
        <v>3711183</v>
      </c>
      <c r="CH269" s="48">
        <f t="shared" si="192"/>
        <v>2914357</v>
      </c>
      <c r="CI269" s="48">
        <f t="shared" si="193"/>
        <v>59115669</v>
      </c>
      <c r="CJ269" s="55">
        <f t="shared" si="194"/>
        <v>15.929063320240473</v>
      </c>
      <c r="CK269" s="46"/>
      <c r="CL269" s="48">
        <f t="shared" si="167"/>
        <v>3711183</v>
      </c>
      <c r="CM269" s="48">
        <f t="shared" si="167"/>
        <v>2914357</v>
      </c>
      <c r="CN269" s="48">
        <f t="shared" si="195"/>
        <v>93249243</v>
      </c>
      <c r="CO269" s="55">
        <f t="shared" si="196"/>
        <v>25.12655479398348</v>
      </c>
    </row>
    <row r="270" spans="1:93" x14ac:dyDescent="0.2">
      <c r="A270" s="30" t="s">
        <v>88</v>
      </c>
      <c r="B270" s="30">
        <v>1178</v>
      </c>
      <c r="C270" s="30">
        <v>2007</v>
      </c>
      <c r="D270" s="30" t="s">
        <v>86</v>
      </c>
      <c r="E270" s="30">
        <v>386085</v>
      </c>
      <c r="F270" s="30" t="s">
        <v>317</v>
      </c>
      <c r="G270" s="30">
        <v>7079715</v>
      </c>
      <c r="H270" s="30">
        <v>91924242</v>
      </c>
      <c r="I270" s="30">
        <v>14981316</v>
      </c>
      <c r="J270" s="30">
        <v>71980364</v>
      </c>
      <c r="K270" s="30">
        <v>0</v>
      </c>
      <c r="L270" s="30">
        <v>0</v>
      </c>
      <c r="M270" s="30">
        <v>0</v>
      </c>
      <c r="N270" s="30">
        <v>0</v>
      </c>
      <c r="O270" s="30">
        <v>0</v>
      </c>
      <c r="P270" s="30">
        <v>0</v>
      </c>
      <c r="Q270" s="30">
        <v>14313615</v>
      </c>
      <c r="R270" s="30">
        <v>15510990</v>
      </c>
      <c r="S270" s="30">
        <v>1218392</v>
      </c>
      <c r="T270" s="30">
        <v>63023831</v>
      </c>
      <c r="U270" s="30">
        <v>729679</v>
      </c>
      <c r="V270" s="30">
        <v>107435232</v>
      </c>
      <c r="W270" s="30">
        <v>16199708</v>
      </c>
      <c r="X270" s="30">
        <v>123634940</v>
      </c>
      <c r="Y270" s="30">
        <v>20517492</v>
      </c>
      <c r="Z270" s="30">
        <v>259818</v>
      </c>
      <c r="AA270" s="30">
        <v>20777310</v>
      </c>
      <c r="AB270" s="30">
        <v>17325885</v>
      </c>
      <c r="AC270" s="30">
        <v>2121553</v>
      </c>
      <c r="AD270" s="30">
        <v>4958162</v>
      </c>
      <c r="AE270" s="30">
        <v>6957300</v>
      </c>
      <c r="AF270" s="30">
        <v>881263</v>
      </c>
      <c r="AG270" s="30">
        <v>-34</v>
      </c>
      <c r="AH270" s="30">
        <v>29006363</v>
      </c>
      <c r="AI270" s="30">
        <v>461024</v>
      </c>
      <c r="AJ270" s="30">
        <v>29467387</v>
      </c>
      <c r="AK270" s="30">
        <v>223515</v>
      </c>
      <c r="AL270" s="30">
        <v>9725767</v>
      </c>
      <c r="AM270" s="30">
        <v>4684997</v>
      </c>
      <c r="AN270" s="30">
        <v>1537077</v>
      </c>
      <c r="AO270" s="30">
        <v>1460620</v>
      </c>
      <c r="AP270" s="30">
        <v>807792</v>
      </c>
      <c r="AQ270" s="30">
        <v>133868</v>
      </c>
      <c r="AR270" s="30">
        <v>118843</v>
      </c>
      <c r="AS270" s="30">
        <v>13302</v>
      </c>
      <c r="AT270" s="30">
        <v>392</v>
      </c>
      <c r="AU270" s="30" t="s">
        <v>316</v>
      </c>
      <c r="AW270" s="48">
        <f t="shared" si="168"/>
        <v>3805489</v>
      </c>
      <c r="AX270" s="49">
        <f t="shared" si="169"/>
        <v>3451425</v>
      </c>
      <c r="AY270" s="50">
        <f t="shared" si="170"/>
        <v>0.90695965748422869</v>
      </c>
      <c r="AZ270" s="12"/>
      <c r="BA270" s="48">
        <f t="shared" si="171"/>
        <v>133868</v>
      </c>
      <c r="BB270" s="48">
        <f t="shared" si="172"/>
        <v>3451425</v>
      </c>
      <c r="BC270" s="51">
        <f t="shared" si="173"/>
        <v>25.782300475094871</v>
      </c>
      <c r="BD270" s="12"/>
      <c r="BE270" s="52">
        <f t="shared" si="174"/>
        <v>133868</v>
      </c>
      <c r="BF270" s="48">
        <f t="shared" si="165"/>
        <v>6957300</v>
      </c>
      <c r="BG270" s="48">
        <f t="shared" si="165"/>
        <v>881263</v>
      </c>
      <c r="BH270" s="48">
        <f t="shared" si="165"/>
        <v>-34</v>
      </c>
      <c r="BI270" s="48">
        <f t="shared" si="175"/>
        <v>7838529</v>
      </c>
      <c r="BJ270" s="51">
        <f t="shared" si="176"/>
        <v>58.554165297158391</v>
      </c>
      <c r="BK270" s="12"/>
      <c r="BL270" s="1">
        <f t="shared" si="177"/>
        <v>2997697</v>
      </c>
      <c r="BM270" s="53">
        <f t="shared" si="178"/>
        <v>3805489</v>
      </c>
      <c r="BN270" s="48">
        <f t="shared" si="166"/>
        <v>6957300</v>
      </c>
      <c r="BO270" s="48">
        <f t="shared" si="166"/>
        <v>881263</v>
      </c>
      <c r="BP270" s="48">
        <f t="shared" si="166"/>
        <v>-34</v>
      </c>
      <c r="BQ270" s="48">
        <f t="shared" si="179"/>
        <v>7838529</v>
      </c>
      <c r="BR270" s="12">
        <f t="shared" si="180"/>
        <v>3805489</v>
      </c>
      <c r="BS270" s="54">
        <f t="shared" si="181"/>
        <v>2.0597954691236788</v>
      </c>
      <c r="BT270" s="12"/>
      <c r="BU270" s="48">
        <f t="shared" si="182"/>
        <v>3805489</v>
      </c>
      <c r="BV270" s="48">
        <f t="shared" si="183"/>
        <v>19518105</v>
      </c>
      <c r="BW270" s="54">
        <f t="shared" si="184"/>
        <v>5.1289348096919998</v>
      </c>
      <c r="BX270" s="12"/>
      <c r="BY270" s="52">
        <f t="shared" si="185"/>
        <v>133868</v>
      </c>
      <c r="BZ270" s="48">
        <f t="shared" si="186"/>
        <v>19518105</v>
      </c>
      <c r="CA270" s="55">
        <f t="shared" si="187"/>
        <v>145.80112498879492</v>
      </c>
      <c r="CB270" s="12"/>
      <c r="CC270" s="48">
        <f t="shared" si="188"/>
        <v>133868</v>
      </c>
      <c r="CD270" s="48">
        <f t="shared" si="189"/>
        <v>55213659</v>
      </c>
      <c r="CE270" s="55">
        <f t="shared" si="190"/>
        <v>412.44852391908449</v>
      </c>
      <c r="CF270" s="12"/>
      <c r="CG270" s="48">
        <f t="shared" si="191"/>
        <v>3805489</v>
      </c>
      <c r="CH270" s="48">
        <f t="shared" si="192"/>
        <v>2997697</v>
      </c>
      <c r="CI270" s="48">
        <f t="shared" si="193"/>
        <v>55213659</v>
      </c>
      <c r="CJ270" s="55">
        <f t="shared" si="194"/>
        <v>14.508952463139428</v>
      </c>
      <c r="CK270" s="46"/>
      <c r="CL270" s="48">
        <f t="shared" si="167"/>
        <v>3805489</v>
      </c>
      <c r="CM270" s="48">
        <f t="shared" si="167"/>
        <v>2997697</v>
      </c>
      <c r="CN270" s="48">
        <f t="shared" si="195"/>
        <v>92554620</v>
      </c>
      <c r="CO270" s="55">
        <f t="shared" si="196"/>
        <v>24.321347401083013</v>
      </c>
    </row>
    <row r="271" spans="1:93" x14ac:dyDescent="0.2">
      <c r="A271" s="30" t="s">
        <v>88</v>
      </c>
      <c r="B271" s="30">
        <v>1178</v>
      </c>
      <c r="C271" s="30">
        <v>2006</v>
      </c>
      <c r="D271" s="30" t="s">
        <v>86</v>
      </c>
      <c r="E271" s="30">
        <v>386085</v>
      </c>
      <c r="F271" s="30" t="s">
        <v>317</v>
      </c>
      <c r="G271" s="30">
        <v>6007926</v>
      </c>
      <c r="H271" s="30">
        <v>105258840</v>
      </c>
      <c r="I271" s="30">
        <v>13422937</v>
      </c>
      <c r="J271" s="30">
        <v>79119484</v>
      </c>
      <c r="K271" s="30">
        <v>0</v>
      </c>
      <c r="L271" s="30">
        <v>0</v>
      </c>
      <c r="M271" s="30">
        <v>0</v>
      </c>
      <c r="N271" s="30">
        <v>0</v>
      </c>
      <c r="O271" s="30">
        <v>0</v>
      </c>
      <c r="P271" s="30">
        <v>0</v>
      </c>
      <c r="Q271" s="30">
        <v>7766808</v>
      </c>
      <c r="R271" s="30">
        <v>8879118</v>
      </c>
      <c r="S271" s="30">
        <v>981531</v>
      </c>
      <c r="T271" s="30">
        <v>20573787</v>
      </c>
      <c r="U271" s="30">
        <v>48341</v>
      </c>
      <c r="V271" s="30">
        <v>114137958</v>
      </c>
      <c r="W271" s="30">
        <v>14404468</v>
      </c>
      <c r="X271" s="30">
        <v>128542426</v>
      </c>
      <c r="Y271" s="30">
        <v>16809144</v>
      </c>
      <c r="Z271" s="30">
        <v>168810</v>
      </c>
      <c r="AA271" s="30">
        <v>16977954</v>
      </c>
      <c r="AB271" s="30">
        <v>13619910</v>
      </c>
      <c r="AC271" s="30">
        <v>2023599</v>
      </c>
      <c r="AD271" s="30">
        <v>3984327</v>
      </c>
      <c r="AE271" s="30">
        <v>6795479</v>
      </c>
      <c r="AF271" s="30">
        <v>589235</v>
      </c>
      <c r="AG271" s="30">
        <v>1641714</v>
      </c>
      <c r="AH271" s="30">
        <v>26162510</v>
      </c>
      <c r="AI271" s="30">
        <v>381701</v>
      </c>
      <c r="AJ271" s="30">
        <v>26544211</v>
      </c>
      <c r="AK271" s="30">
        <v>711452</v>
      </c>
      <c r="AL271" s="30">
        <v>8999663</v>
      </c>
      <c r="AM271" s="30">
        <v>4614785</v>
      </c>
      <c r="AN271" s="30">
        <v>1402220</v>
      </c>
      <c r="AO271" s="30">
        <v>1376569</v>
      </c>
      <c r="AP271" s="30">
        <v>781976</v>
      </c>
      <c r="AQ271" s="30">
        <v>132546</v>
      </c>
      <c r="AR271" s="30">
        <v>117722</v>
      </c>
      <c r="AS271" s="30">
        <v>13139</v>
      </c>
      <c r="AT271" s="30">
        <v>393</v>
      </c>
      <c r="AU271" s="30" t="s">
        <v>316</v>
      </c>
      <c r="AW271" s="48">
        <f t="shared" si="168"/>
        <v>3560765</v>
      </c>
      <c r="AX271" s="49">
        <f t="shared" si="169"/>
        <v>3358044</v>
      </c>
      <c r="AY271" s="50">
        <f t="shared" si="170"/>
        <v>0.94306813283100677</v>
      </c>
      <c r="AZ271" s="12"/>
      <c r="BA271" s="48">
        <f t="shared" si="171"/>
        <v>132546</v>
      </c>
      <c r="BB271" s="48">
        <f t="shared" si="172"/>
        <v>3358044</v>
      </c>
      <c r="BC271" s="51">
        <f t="shared" si="173"/>
        <v>25.334932778054412</v>
      </c>
      <c r="BD271" s="12"/>
      <c r="BE271" s="52">
        <f t="shared" si="174"/>
        <v>132546</v>
      </c>
      <c r="BF271" s="48">
        <f t="shared" si="165"/>
        <v>6795479</v>
      </c>
      <c r="BG271" s="48">
        <f t="shared" si="165"/>
        <v>589235</v>
      </c>
      <c r="BH271" s="48">
        <f t="shared" si="165"/>
        <v>1641714</v>
      </c>
      <c r="BI271" s="48">
        <f t="shared" si="175"/>
        <v>9026428</v>
      </c>
      <c r="BJ271" s="51">
        <f t="shared" si="176"/>
        <v>68.100342522595923</v>
      </c>
      <c r="BK271" s="12"/>
      <c r="BL271" s="1">
        <f t="shared" si="177"/>
        <v>2778789</v>
      </c>
      <c r="BM271" s="53">
        <f t="shared" si="178"/>
        <v>3560765</v>
      </c>
      <c r="BN271" s="48">
        <f t="shared" si="166"/>
        <v>6795479</v>
      </c>
      <c r="BO271" s="48">
        <f t="shared" si="166"/>
        <v>589235</v>
      </c>
      <c r="BP271" s="48">
        <f t="shared" si="166"/>
        <v>1641714</v>
      </c>
      <c r="BQ271" s="48">
        <f t="shared" si="179"/>
        <v>9026428</v>
      </c>
      <c r="BR271" s="12">
        <f t="shared" si="180"/>
        <v>3560765</v>
      </c>
      <c r="BS271" s="54">
        <f t="shared" si="181"/>
        <v>2.5349687496928328</v>
      </c>
      <c r="BT271" s="12"/>
      <c r="BU271" s="48">
        <f t="shared" si="182"/>
        <v>3560765</v>
      </c>
      <c r="BV271" s="48">
        <f t="shared" si="183"/>
        <v>16833096</v>
      </c>
      <c r="BW271" s="54">
        <f t="shared" si="184"/>
        <v>4.7273818968676675</v>
      </c>
      <c r="BX271" s="12"/>
      <c r="BY271" s="52">
        <f t="shared" si="185"/>
        <v>132546</v>
      </c>
      <c r="BZ271" s="48">
        <f t="shared" si="186"/>
        <v>16833096</v>
      </c>
      <c r="CA271" s="55">
        <f t="shared" si="187"/>
        <v>126.99814404055951</v>
      </c>
      <c r="CB271" s="12"/>
      <c r="CC271" s="48">
        <f t="shared" si="188"/>
        <v>132546</v>
      </c>
      <c r="CD271" s="48">
        <f t="shared" si="189"/>
        <v>48845404</v>
      </c>
      <c r="CE271" s="55">
        <f t="shared" si="190"/>
        <v>368.51662064490819</v>
      </c>
      <c r="CF271" s="12"/>
      <c r="CG271" s="48">
        <f t="shared" si="191"/>
        <v>3560765</v>
      </c>
      <c r="CH271" s="48">
        <f t="shared" si="192"/>
        <v>2778789</v>
      </c>
      <c r="CI271" s="48">
        <f t="shared" si="193"/>
        <v>48845404</v>
      </c>
      <c r="CJ271" s="55">
        <f t="shared" si="194"/>
        <v>13.717671343096217</v>
      </c>
      <c r="CK271" s="46"/>
      <c r="CL271" s="48">
        <f t="shared" si="167"/>
        <v>3560765</v>
      </c>
      <c r="CM271" s="48">
        <f t="shared" si="167"/>
        <v>2778789</v>
      </c>
      <c r="CN271" s="48">
        <f t="shared" si="195"/>
        <v>90501538</v>
      </c>
      <c r="CO271" s="55">
        <f t="shared" si="196"/>
        <v>25.416318684327667</v>
      </c>
    </row>
    <row r="272" spans="1:93" x14ac:dyDescent="0.2">
      <c r="A272" s="30" t="s">
        <v>88</v>
      </c>
      <c r="B272" s="30">
        <v>1178</v>
      </c>
      <c r="C272" s="30">
        <v>2005</v>
      </c>
      <c r="D272" s="30" t="s">
        <v>86</v>
      </c>
      <c r="E272" s="30">
        <v>386085</v>
      </c>
      <c r="F272" s="30" t="s">
        <v>317</v>
      </c>
      <c r="G272" s="30">
        <v>5652843</v>
      </c>
      <c r="H272" s="30">
        <v>4844</v>
      </c>
      <c r="I272" s="30">
        <v>2030</v>
      </c>
      <c r="J272" s="30">
        <v>36</v>
      </c>
      <c r="K272" s="30">
        <v>0</v>
      </c>
      <c r="L272" s="30">
        <v>0</v>
      </c>
      <c r="M272" s="30">
        <v>0</v>
      </c>
      <c r="N272" s="30">
        <v>0</v>
      </c>
      <c r="O272" s="30">
        <v>0</v>
      </c>
      <c r="P272" s="30">
        <v>0</v>
      </c>
      <c r="Q272" s="30">
        <v>0</v>
      </c>
      <c r="R272" s="30">
        <v>0</v>
      </c>
      <c r="S272" s="30">
        <v>39</v>
      </c>
      <c r="T272" s="30">
        <v>168161253</v>
      </c>
      <c r="U272" s="30">
        <v>0</v>
      </c>
      <c r="V272" s="30">
        <v>4844</v>
      </c>
      <c r="W272" s="30">
        <v>2069</v>
      </c>
      <c r="X272" s="30">
        <v>6913</v>
      </c>
      <c r="Y272" s="30">
        <v>18375004</v>
      </c>
      <c r="Z272" s="30">
        <v>209112</v>
      </c>
      <c r="AA272" s="30">
        <v>18584116</v>
      </c>
      <c r="AB272" s="30">
        <v>16253226</v>
      </c>
      <c r="AC272" s="30">
        <v>2140128</v>
      </c>
      <c r="AD272" s="30">
        <v>3512715</v>
      </c>
      <c r="AE272" s="30">
        <v>7227874</v>
      </c>
      <c r="AF272" s="30">
        <v>646834</v>
      </c>
      <c r="AG272" s="30">
        <v>1790713</v>
      </c>
      <c r="AH272" s="30">
        <v>11072265</v>
      </c>
      <c r="AI272" s="30">
        <v>254432</v>
      </c>
      <c r="AJ272" s="30">
        <v>11326697</v>
      </c>
      <c r="AK272" s="30">
        <v>432183</v>
      </c>
      <c r="AL272" s="30">
        <v>3124822</v>
      </c>
      <c r="AM272" s="30">
        <v>3968232</v>
      </c>
      <c r="AN272" s="30">
        <v>1478082</v>
      </c>
      <c r="AO272" s="30">
        <v>1372435</v>
      </c>
      <c r="AP272" s="30">
        <v>785489</v>
      </c>
      <c r="AQ272" s="30">
        <v>131028</v>
      </c>
      <c r="AR272" s="30">
        <v>116500</v>
      </c>
      <c r="AS272" s="30">
        <v>12878</v>
      </c>
      <c r="AT272" s="30">
        <v>396</v>
      </c>
      <c r="AU272" s="30" t="s">
        <v>316</v>
      </c>
      <c r="AW272" s="48">
        <f t="shared" si="168"/>
        <v>3636006</v>
      </c>
      <c r="AX272" s="49">
        <f t="shared" si="169"/>
        <v>2330890</v>
      </c>
      <c r="AY272" s="50">
        <f t="shared" si="170"/>
        <v>0.64105779803443663</v>
      </c>
      <c r="AZ272" s="12"/>
      <c r="BA272" s="48">
        <f t="shared" si="171"/>
        <v>131028</v>
      </c>
      <c r="BB272" s="48">
        <f t="shared" si="172"/>
        <v>2330890</v>
      </c>
      <c r="BC272" s="51">
        <f t="shared" si="173"/>
        <v>17.789251152425436</v>
      </c>
      <c r="BD272" s="12"/>
      <c r="BE272" s="52">
        <f t="shared" si="174"/>
        <v>131028</v>
      </c>
      <c r="BF272" s="48">
        <f t="shared" si="165"/>
        <v>7227874</v>
      </c>
      <c r="BG272" s="48">
        <f t="shared" si="165"/>
        <v>646834</v>
      </c>
      <c r="BH272" s="48">
        <f t="shared" si="165"/>
        <v>1790713</v>
      </c>
      <c r="BI272" s="48">
        <f t="shared" si="175"/>
        <v>9665421</v>
      </c>
      <c r="BJ272" s="51">
        <f t="shared" si="176"/>
        <v>73.766072900448762</v>
      </c>
      <c r="BK272" s="12"/>
      <c r="BL272" s="1">
        <f t="shared" si="177"/>
        <v>2850517</v>
      </c>
      <c r="BM272" s="53">
        <f t="shared" si="178"/>
        <v>3636006</v>
      </c>
      <c r="BN272" s="48">
        <f t="shared" si="166"/>
        <v>7227874</v>
      </c>
      <c r="BO272" s="48">
        <f t="shared" si="166"/>
        <v>646834</v>
      </c>
      <c r="BP272" s="48">
        <f t="shared" si="166"/>
        <v>1790713</v>
      </c>
      <c r="BQ272" s="48">
        <f t="shared" si="179"/>
        <v>9665421</v>
      </c>
      <c r="BR272" s="12">
        <f t="shared" si="180"/>
        <v>3636006</v>
      </c>
      <c r="BS272" s="54">
        <f t="shared" si="181"/>
        <v>2.6582522141052571</v>
      </c>
      <c r="BT272" s="12"/>
      <c r="BU272" s="48">
        <f t="shared" si="182"/>
        <v>3636006</v>
      </c>
      <c r="BV272" s="48">
        <f t="shared" si="183"/>
        <v>7769692</v>
      </c>
      <c r="BW272" s="54">
        <f t="shared" si="184"/>
        <v>2.1368754617016585</v>
      </c>
      <c r="BX272" s="12"/>
      <c r="BY272" s="52">
        <f t="shared" si="185"/>
        <v>131028</v>
      </c>
      <c r="BZ272" s="48">
        <f t="shared" si="186"/>
        <v>7769692</v>
      </c>
      <c r="CA272" s="55">
        <f t="shared" si="187"/>
        <v>59.297951582867782</v>
      </c>
      <c r="CB272" s="12"/>
      <c r="CC272" s="48">
        <f t="shared" si="188"/>
        <v>131028</v>
      </c>
      <c r="CD272" s="48">
        <f t="shared" si="189"/>
        <v>41672072</v>
      </c>
      <c r="CE272" s="55">
        <f t="shared" si="190"/>
        <v>318.03944195133863</v>
      </c>
      <c r="CF272" s="12"/>
      <c r="CG272" s="48">
        <f t="shared" si="191"/>
        <v>3636006</v>
      </c>
      <c r="CH272" s="48">
        <f t="shared" si="192"/>
        <v>2850517</v>
      </c>
      <c r="CI272" s="48">
        <f t="shared" si="193"/>
        <v>41672072</v>
      </c>
      <c r="CJ272" s="55">
        <f t="shared" si="194"/>
        <v>11.460946984135889</v>
      </c>
      <c r="CK272" s="46"/>
      <c r="CL272" s="48">
        <f t="shared" si="167"/>
        <v>3636006</v>
      </c>
      <c r="CM272" s="48">
        <f t="shared" si="167"/>
        <v>2850517</v>
      </c>
      <c r="CN272" s="48">
        <f t="shared" si="195"/>
        <v>41678949</v>
      </c>
      <c r="CO272" s="55">
        <f t="shared" si="196"/>
        <v>11.462838345151246</v>
      </c>
    </row>
    <row r="273" spans="1:93" x14ac:dyDescent="0.2">
      <c r="A273" s="30" t="s">
        <v>184</v>
      </c>
      <c r="B273" s="30">
        <v>1027</v>
      </c>
      <c r="C273" s="30">
        <v>2014</v>
      </c>
      <c r="D273" s="30" t="s">
        <v>86</v>
      </c>
      <c r="E273" s="30">
        <v>386085</v>
      </c>
      <c r="F273" s="30" t="s">
        <v>317</v>
      </c>
      <c r="G273" s="30">
        <v>62767833</v>
      </c>
      <c r="H273" s="30">
        <v>232645671</v>
      </c>
      <c r="I273" s="30">
        <v>31179951</v>
      </c>
      <c r="J273" s="30">
        <v>206964601</v>
      </c>
      <c r="K273" s="30">
        <v>0</v>
      </c>
      <c r="L273" s="30">
        <v>0</v>
      </c>
      <c r="M273" s="30">
        <v>0</v>
      </c>
      <c r="N273" s="30">
        <v>0</v>
      </c>
      <c r="O273" s="30">
        <v>0</v>
      </c>
      <c r="P273" s="30">
        <v>0</v>
      </c>
      <c r="Q273" s="30">
        <v>1779349</v>
      </c>
      <c r="R273" s="30">
        <v>2037512</v>
      </c>
      <c r="S273" s="30">
        <v>550524</v>
      </c>
      <c r="T273" s="30">
        <v>458193830</v>
      </c>
      <c r="U273" s="30">
        <v>33881541</v>
      </c>
      <c r="V273" s="30">
        <v>234683183</v>
      </c>
      <c r="W273" s="30">
        <v>31730475</v>
      </c>
      <c r="X273" s="30">
        <v>266413658</v>
      </c>
      <c r="Y273" s="30">
        <v>25463635</v>
      </c>
      <c r="Z273" s="30">
        <v>7848662</v>
      </c>
      <c r="AA273" s="30">
        <v>33312297</v>
      </c>
      <c r="AB273" s="30">
        <v>12520</v>
      </c>
      <c r="AC273" s="30">
        <v>25166678</v>
      </c>
      <c r="AD273" s="30">
        <v>37601155</v>
      </c>
      <c r="AE273" s="30">
        <v>26830084</v>
      </c>
      <c r="AF273" s="30">
        <v>4769185</v>
      </c>
      <c r="AG273" s="30">
        <v>1699509</v>
      </c>
      <c r="AH273" s="30">
        <v>78778891</v>
      </c>
      <c r="AI273" s="30">
        <v>1763485</v>
      </c>
      <c r="AJ273" s="30">
        <v>80542376</v>
      </c>
      <c r="AK273" s="30">
        <v>3190669</v>
      </c>
      <c r="AL273" s="30">
        <v>21318127</v>
      </c>
      <c r="AM273" s="30">
        <v>27741596</v>
      </c>
      <c r="AN273" s="30">
        <v>7325305</v>
      </c>
      <c r="AO273" s="30">
        <v>6330619</v>
      </c>
      <c r="AP273" s="30">
        <v>5127257</v>
      </c>
      <c r="AQ273" s="30">
        <v>696157</v>
      </c>
      <c r="AR273" s="30">
        <v>619513</v>
      </c>
      <c r="AS273" s="30">
        <v>68278</v>
      </c>
      <c r="AT273" s="30">
        <v>2153</v>
      </c>
      <c r="AU273" s="30" t="s">
        <v>316</v>
      </c>
      <c r="AW273" s="48">
        <f t="shared" si="168"/>
        <v>18783181</v>
      </c>
      <c r="AX273" s="49">
        <f t="shared" si="169"/>
        <v>33299777</v>
      </c>
      <c r="AY273" s="50">
        <f t="shared" si="170"/>
        <v>1.7728507753825085</v>
      </c>
      <c r="AZ273" s="12"/>
      <c r="BA273" s="48">
        <f t="shared" si="171"/>
        <v>696157</v>
      </c>
      <c r="BB273" s="48">
        <f t="shared" si="172"/>
        <v>33299777</v>
      </c>
      <c r="BC273" s="51">
        <f t="shared" si="173"/>
        <v>47.833717106916971</v>
      </c>
      <c r="BD273" s="12"/>
      <c r="BE273" s="52">
        <f t="shared" si="174"/>
        <v>696157</v>
      </c>
      <c r="BF273" s="48">
        <f t="shared" si="165"/>
        <v>26830084</v>
      </c>
      <c r="BG273" s="48">
        <f t="shared" si="165"/>
        <v>4769185</v>
      </c>
      <c r="BH273" s="48">
        <f t="shared" si="165"/>
        <v>1699509</v>
      </c>
      <c r="BI273" s="48">
        <f t="shared" si="175"/>
        <v>33298778</v>
      </c>
      <c r="BJ273" s="51">
        <f t="shared" si="176"/>
        <v>47.832282085793864</v>
      </c>
      <c r="BK273" s="12"/>
      <c r="BL273" s="1">
        <f t="shared" si="177"/>
        <v>13655924</v>
      </c>
      <c r="BM273" s="53">
        <f t="shared" si="178"/>
        <v>18783181</v>
      </c>
      <c r="BN273" s="48">
        <f t="shared" si="166"/>
        <v>26830084</v>
      </c>
      <c r="BO273" s="48">
        <f t="shared" si="166"/>
        <v>4769185</v>
      </c>
      <c r="BP273" s="48">
        <f t="shared" si="166"/>
        <v>1699509</v>
      </c>
      <c r="BQ273" s="48">
        <f t="shared" si="179"/>
        <v>33298778</v>
      </c>
      <c r="BR273" s="12">
        <f t="shared" si="180"/>
        <v>18783181</v>
      </c>
      <c r="BS273" s="54">
        <f t="shared" si="181"/>
        <v>1.7727975895030772</v>
      </c>
      <c r="BT273" s="12"/>
      <c r="BU273" s="48">
        <f t="shared" si="182"/>
        <v>18783181</v>
      </c>
      <c r="BV273" s="48">
        <f t="shared" si="183"/>
        <v>56033580</v>
      </c>
      <c r="BW273" s="54">
        <f t="shared" si="184"/>
        <v>2.9831784083856721</v>
      </c>
      <c r="BX273" s="12"/>
      <c r="BY273" s="52">
        <f t="shared" si="185"/>
        <v>696157</v>
      </c>
      <c r="BZ273" s="48">
        <f t="shared" si="186"/>
        <v>56033580</v>
      </c>
      <c r="CA273" s="55">
        <f t="shared" si="187"/>
        <v>80.489860764166707</v>
      </c>
      <c r="CB273" s="12"/>
      <c r="CC273" s="48">
        <f t="shared" si="188"/>
        <v>696157</v>
      </c>
      <c r="CD273" s="48">
        <f t="shared" si="189"/>
        <v>185412488</v>
      </c>
      <c r="CE273" s="55">
        <f t="shared" si="190"/>
        <v>266.33717394208492</v>
      </c>
      <c r="CF273" s="12"/>
      <c r="CG273" s="48">
        <f t="shared" si="191"/>
        <v>18783181</v>
      </c>
      <c r="CH273" s="48">
        <f t="shared" si="192"/>
        <v>13655924</v>
      </c>
      <c r="CI273" s="48">
        <f t="shared" si="193"/>
        <v>185412488</v>
      </c>
      <c r="CJ273" s="55">
        <f t="shared" si="194"/>
        <v>9.8711974292320352</v>
      </c>
      <c r="CK273" s="46"/>
      <c r="CL273" s="48">
        <f t="shared" si="167"/>
        <v>18783181</v>
      </c>
      <c r="CM273" s="48">
        <f t="shared" si="167"/>
        <v>13655924</v>
      </c>
      <c r="CN273" s="48">
        <f t="shared" si="195"/>
        <v>243082196</v>
      </c>
      <c r="CO273" s="55">
        <f t="shared" si="196"/>
        <v>12.941481850172236</v>
      </c>
    </row>
    <row r="274" spans="1:93" x14ac:dyDescent="0.2">
      <c r="A274" s="30" t="s">
        <v>184</v>
      </c>
      <c r="B274" s="30">
        <v>1027</v>
      </c>
      <c r="C274" s="30">
        <v>2013</v>
      </c>
      <c r="D274" s="30" t="s">
        <v>86</v>
      </c>
      <c r="E274" s="30">
        <v>386085</v>
      </c>
      <c r="F274" s="30" t="s">
        <v>317</v>
      </c>
      <c r="G274" s="30">
        <v>57544402</v>
      </c>
      <c r="H274" s="30">
        <v>534201411</v>
      </c>
      <c r="I274" s="30">
        <v>76702021</v>
      </c>
      <c r="J274" s="30">
        <v>460841817</v>
      </c>
      <c r="K274" s="30">
        <v>0</v>
      </c>
      <c r="L274" s="30">
        <v>0</v>
      </c>
      <c r="M274" s="30">
        <v>0</v>
      </c>
      <c r="N274" s="30">
        <v>0</v>
      </c>
      <c r="O274" s="30">
        <v>0</v>
      </c>
      <c r="P274" s="30">
        <v>0</v>
      </c>
      <c r="Q274" s="30">
        <v>697822</v>
      </c>
      <c r="R274" s="30">
        <v>1024017</v>
      </c>
      <c r="S274" s="30">
        <v>569015</v>
      </c>
      <c r="T274" s="30">
        <v>411064822</v>
      </c>
      <c r="U274" s="30">
        <v>29593425</v>
      </c>
      <c r="V274" s="30">
        <v>535225428</v>
      </c>
      <c r="W274" s="30">
        <v>77271036</v>
      </c>
      <c r="X274" s="30">
        <v>612496464</v>
      </c>
      <c r="Y274" s="30">
        <v>18100326</v>
      </c>
      <c r="Z274" s="30">
        <v>7023735</v>
      </c>
      <c r="AA274" s="30">
        <v>25124061</v>
      </c>
      <c r="AB274" s="30">
        <v>42038</v>
      </c>
      <c r="AC274" s="30">
        <v>22747606</v>
      </c>
      <c r="AD274" s="30">
        <v>34796796</v>
      </c>
      <c r="AE274" s="30">
        <v>30149893</v>
      </c>
      <c r="AF274" s="30">
        <v>7122350</v>
      </c>
      <c r="AG274" s="30">
        <v>318373</v>
      </c>
      <c r="AH274" s="30">
        <v>142130317</v>
      </c>
      <c r="AI274" s="30">
        <v>1588130</v>
      </c>
      <c r="AJ274" s="30">
        <v>143718447</v>
      </c>
      <c r="AK274" s="30">
        <v>4838893</v>
      </c>
      <c r="AL274" s="30">
        <v>37333704</v>
      </c>
      <c r="AM274" s="30">
        <v>39309749</v>
      </c>
      <c r="AN274" s="30">
        <v>7247457</v>
      </c>
      <c r="AO274" s="30">
        <v>6341576</v>
      </c>
      <c r="AP274" s="30">
        <v>4961061</v>
      </c>
      <c r="AQ274" s="30">
        <v>691985</v>
      </c>
      <c r="AR274" s="30">
        <v>615738</v>
      </c>
      <c r="AS274" s="30">
        <v>68039</v>
      </c>
      <c r="AT274" s="30">
        <v>2169</v>
      </c>
      <c r="AU274" s="30" t="s">
        <v>316</v>
      </c>
      <c r="AW274" s="48">
        <f t="shared" si="168"/>
        <v>18550094</v>
      </c>
      <c r="AX274" s="49">
        <f t="shared" si="169"/>
        <v>25082023</v>
      </c>
      <c r="AY274" s="50">
        <f t="shared" si="170"/>
        <v>1.3521237682137892</v>
      </c>
      <c r="AZ274" s="12"/>
      <c r="BA274" s="48">
        <f t="shared" si="171"/>
        <v>691985</v>
      </c>
      <c r="BB274" s="48">
        <f t="shared" si="172"/>
        <v>25082023</v>
      </c>
      <c r="BC274" s="51">
        <f t="shared" si="173"/>
        <v>36.246483666553466</v>
      </c>
      <c r="BD274" s="12"/>
      <c r="BE274" s="52">
        <f t="shared" si="174"/>
        <v>691985</v>
      </c>
      <c r="BF274" s="48">
        <f t="shared" si="165"/>
        <v>30149893</v>
      </c>
      <c r="BG274" s="48">
        <f t="shared" si="165"/>
        <v>7122350</v>
      </c>
      <c r="BH274" s="48">
        <f t="shared" si="165"/>
        <v>318373</v>
      </c>
      <c r="BI274" s="48">
        <f t="shared" si="175"/>
        <v>37590616</v>
      </c>
      <c r="BJ274" s="51">
        <f t="shared" si="176"/>
        <v>54.322876940974155</v>
      </c>
      <c r="BK274" s="12"/>
      <c r="BL274" s="1">
        <f t="shared" si="177"/>
        <v>13589033</v>
      </c>
      <c r="BM274" s="53">
        <f t="shared" si="178"/>
        <v>18550094</v>
      </c>
      <c r="BN274" s="48">
        <f t="shared" si="166"/>
        <v>30149893</v>
      </c>
      <c r="BO274" s="48">
        <f t="shared" si="166"/>
        <v>7122350</v>
      </c>
      <c r="BP274" s="48">
        <f t="shared" si="166"/>
        <v>318373</v>
      </c>
      <c r="BQ274" s="48">
        <f t="shared" si="179"/>
        <v>37590616</v>
      </c>
      <c r="BR274" s="12">
        <f t="shared" si="180"/>
        <v>18550094</v>
      </c>
      <c r="BS274" s="54">
        <f t="shared" si="181"/>
        <v>2.0264380331441987</v>
      </c>
      <c r="BT274" s="12"/>
      <c r="BU274" s="48">
        <f t="shared" si="182"/>
        <v>18550094</v>
      </c>
      <c r="BV274" s="48">
        <f t="shared" si="183"/>
        <v>101545850</v>
      </c>
      <c r="BW274" s="54">
        <f t="shared" si="184"/>
        <v>5.4741420717328984</v>
      </c>
      <c r="BX274" s="12"/>
      <c r="BY274" s="52">
        <f t="shared" si="185"/>
        <v>691985</v>
      </c>
      <c r="BZ274" s="48">
        <f t="shared" si="186"/>
        <v>101545850</v>
      </c>
      <c r="CA274" s="55">
        <f t="shared" si="187"/>
        <v>146.74573870820899</v>
      </c>
      <c r="CB274" s="12"/>
      <c r="CC274" s="48">
        <f t="shared" si="188"/>
        <v>691985</v>
      </c>
      <c r="CD274" s="48">
        <f t="shared" si="189"/>
        <v>221804929</v>
      </c>
      <c r="CE274" s="55">
        <f t="shared" si="190"/>
        <v>320.53430204411944</v>
      </c>
      <c r="CF274" s="12"/>
      <c r="CG274" s="48">
        <f t="shared" si="191"/>
        <v>18550094</v>
      </c>
      <c r="CH274" s="48">
        <f t="shared" si="192"/>
        <v>13589033</v>
      </c>
      <c r="CI274" s="48">
        <f t="shared" si="193"/>
        <v>221804929</v>
      </c>
      <c r="CJ274" s="55">
        <f t="shared" si="194"/>
        <v>11.957078438524354</v>
      </c>
      <c r="CK274" s="46"/>
      <c r="CL274" s="48">
        <f t="shared" si="167"/>
        <v>18550094</v>
      </c>
      <c r="CM274" s="48">
        <f t="shared" si="167"/>
        <v>13589033</v>
      </c>
      <c r="CN274" s="48">
        <f t="shared" si="195"/>
        <v>372761754</v>
      </c>
      <c r="CO274" s="55">
        <f t="shared" si="196"/>
        <v>20.094871432996513</v>
      </c>
    </row>
    <row r="275" spans="1:93" x14ac:dyDescent="0.2">
      <c r="A275" s="30" t="s">
        <v>184</v>
      </c>
      <c r="B275" s="30">
        <v>1027</v>
      </c>
      <c r="C275" s="30">
        <v>2012</v>
      </c>
      <c r="D275" s="30" t="s">
        <v>86</v>
      </c>
      <c r="E275" s="30">
        <v>386085</v>
      </c>
      <c r="F275" s="30" t="s">
        <v>317</v>
      </c>
      <c r="G275" s="30">
        <v>68013840</v>
      </c>
      <c r="H275" s="30">
        <v>536410333</v>
      </c>
      <c r="I275" s="30">
        <v>89033773</v>
      </c>
      <c r="J275" s="30">
        <v>465290532</v>
      </c>
      <c r="K275" s="30">
        <v>0</v>
      </c>
      <c r="L275" s="30">
        <v>0</v>
      </c>
      <c r="M275" s="30">
        <v>0</v>
      </c>
      <c r="N275" s="30">
        <v>0</v>
      </c>
      <c r="O275" s="30">
        <v>0</v>
      </c>
      <c r="P275" s="30">
        <v>0</v>
      </c>
      <c r="Q275" s="30">
        <v>622605</v>
      </c>
      <c r="R275" s="30">
        <v>1049153</v>
      </c>
      <c r="S275" s="30">
        <v>669281</v>
      </c>
      <c r="T275" s="30">
        <v>457646637</v>
      </c>
      <c r="U275" s="30">
        <v>27704566</v>
      </c>
      <c r="V275" s="30">
        <v>537459486</v>
      </c>
      <c r="W275" s="30">
        <v>89703054</v>
      </c>
      <c r="X275" s="30">
        <v>627162540</v>
      </c>
      <c r="Y275" s="30">
        <v>4165087</v>
      </c>
      <c r="Z275" s="30">
        <v>7041651</v>
      </c>
      <c r="AA275" s="30">
        <v>11206738</v>
      </c>
      <c r="AB275" s="30">
        <v>-4492429</v>
      </c>
      <c r="AC275" s="30">
        <v>22471239</v>
      </c>
      <c r="AD275" s="30">
        <v>45542601</v>
      </c>
      <c r="AE275" s="30">
        <v>25452971</v>
      </c>
      <c r="AF275" s="30">
        <v>10370300</v>
      </c>
      <c r="AG275" s="30">
        <v>471937</v>
      </c>
      <c r="AH275" s="30">
        <v>160019401</v>
      </c>
      <c r="AI275" s="30">
        <v>-1153483</v>
      </c>
      <c r="AJ275" s="30">
        <v>158865918</v>
      </c>
      <c r="AK275" s="30">
        <v>5135452</v>
      </c>
      <c r="AL275" s="30">
        <v>38413233</v>
      </c>
      <c r="AM275" s="30">
        <v>36868678</v>
      </c>
      <c r="AN275" s="30">
        <v>7186457</v>
      </c>
      <c r="AO275" s="30">
        <v>6353733</v>
      </c>
      <c r="AP275" s="30">
        <v>4981599</v>
      </c>
      <c r="AQ275" s="30">
        <v>689044</v>
      </c>
      <c r="AR275" s="30">
        <v>613181</v>
      </c>
      <c r="AS275" s="30">
        <v>67637</v>
      </c>
      <c r="AT275" s="30">
        <v>2202</v>
      </c>
      <c r="AU275" s="30" t="s">
        <v>316</v>
      </c>
      <c r="AW275" s="48">
        <f t="shared" si="168"/>
        <v>18521789</v>
      </c>
      <c r="AX275" s="49">
        <f t="shared" si="169"/>
        <v>15699167</v>
      </c>
      <c r="AY275" s="50">
        <f t="shared" si="170"/>
        <v>0.8476053258138293</v>
      </c>
      <c r="AZ275" s="12"/>
      <c r="BA275" s="48">
        <f t="shared" si="171"/>
        <v>689044</v>
      </c>
      <c r="BB275" s="48">
        <f t="shared" si="172"/>
        <v>15699167</v>
      </c>
      <c r="BC275" s="51">
        <f t="shared" si="173"/>
        <v>22.783983316014652</v>
      </c>
      <c r="BD275" s="12"/>
      <c r="BE275" s="52">
        <f t="shared" si="174"/>
        <v>689044</v>
      </c>
      <c r="BF275" s="48">
        <f t="shared" si="165"/>
        <v>25452971</v>
      </c>
      <c r="BG275" s="48">
        <f t="shared" si="165"/>
        <v>10370300</v>
      </c>
      <c r="BH275" s="48">
        <f t="shared" si="165"/>
        <v>471937</v>
      </c>
      <c r="BI275" s="48">
        <f t="shared" si="175"/>
        <v>36295208</v>
      </c>
      <c r="BJ275" s="51">
        <f t="shared" si="176"/>
        <v>52.674731947451832</v>
      </c>
      <c r="BK275" s="12"/>
      <c r="BL275" s="1">
        <f t="shared" si="177"/>
        <v>13540190</v>
      </c>
      <c r="BM275" s="53">
        <f t="shared" si="178"/>
        <v>18521789</v>
      </c>
      <c r="BN275" s="48">
        <f t="shared" si="166"/>
        <v>25452971</v>
      </c>
      <c r="BO275" s="48">
        <f t="shared" si="166"/>
        <v>10370300</v>
      </c>
      <c r="BP275" s="48">
        <f t="shared" si="166"/>
        <v>471937</v>
      </c>
      <c r="BQ275" s="48">
        <f t="shared" si="179"/>
        <v>36295208</v>
      </c>
      <c r="BR275" s="12">
        <f t="shared" si="180"/>
        <v>18521789</v>
      </c>
      <c r="BS275" s="54">
        <f t="shared" si="181"/>
        <v>1.9595951557379256</v>
      </c>
      <c r="BT275" s="12"/>
      <c r="BU275" s="48">
        <f t="shared" si="182"/>
        <v>18521789</v>
      </c>
      <c r="BV275" s="48">
        <f t="shared" si="183"/>
        <v>115317233</v>
      </c>
      <c r="BW275" s="54">
        <f t="shared" si="184"/>
        <v>6.2260310275643462</v>
      </c>
      <c r="BX275" s="12"/>
      <c r="BY275" s="52">
        <f t="shared" si="185"/>
        <v>689044</v>
      </c>
      <c r="BZ275" s="48">
        <f t="shared" si="186"/>
        <v>115317233</v>
      </c>
      <c r="CA275" s="55">
        <f t="shared" si="187"/>
        <v>167.35830077614781</v>
      </c>
      <c r="CB275" s="12"/>
      <c r="CC275" s="48">
        <f t="shared" si="188"/>
        <v>689044</v>
      </c>
      <c r="CD275" s="48">
        <f t="shared" si="189"/>
        <v>230833019</v>
      </c>
      <c r="CE275" s="55">
        <f t="shared" si="190"/>
        <v>335.00475876721953</v>
      </c>
      <c r="CF275" s="12"/>
      <c r="CG275" s="48">
        <f t="shared" si="191"/>
        <v>18521789</v>
      </c>
      <c r="CH275" s="48">
        <f t="shared" si="192"/>
        <v>13540190</v>
      </c>
      <c r="CI275" s="48">
        <f t="shared" si="193"/>
        <v>230833019</v>
      </c>
      <c r="CJ275" s="55">
        <f t="shared" si="194"/>
        <v>12.462782023917883</v>
      </c>
      <c r="CK275" s="46"/>
      <c r="CL275" s="48">
        <f t="shared" si="167"/>
        <v>18521789</v>
      </c>
      <c r="CM275" s="48">
        <f t="shared" si="167"/>
        <v>13540190</v>
      </c>
      <c r="CN275" s="48">
        <f t="shared" si="195"/>
        <v>392082422</v>
      </c>
      <c r="CO275" s="55">
        <f t="shared" si="196"/>
        <v>21.168712266401482</v>
      </c>
    </row>
    <row r="276" spans="1:93" x14ac:dyDescent="0.2">
      <c r="A276" s="30" t="s">
        <v>184</v>
      </c>
      <c r="B276" s="30">
        <v>1027</v>
      </c>
      <c r="C276" s="30">
        <v>2011</v>
      </c>
      <c r="D276" s="30" t="s">
        <v>86</v>
      </c>
      <c r="E276" s="30">
        <v>386085</v>
      </c>
      <c r="F276" s="30" t="s">
        <v>317</v>
      </c>
      <c r="G276" s="30">
        <v>60235598</v>
      </c>
      <c r="H276" s="30">
        <v>574122018</v>
      </c>
      <c r="I276" s="30">
        <v>120204651</v>
      </c>
      <c r="J276" s="30">
        <v>493125449</v>
      </c>
      <c r="K276" s="30">
        <v>0</v>
      </c>
      <c r="L276" s="30">
        <v>0</v>
      </c>
      <c r="M276" s="30">
        <v>0</v>
      </c>
      <c r="N276" s="30">
        <v>0</v>
      </c>
      <c r="O276" s="30">
        <v>0</v>
      </c>
      <c r="P276" s="30">
        <v>0</v>
      </c>
      <c r="Q276" s="30">
        <v>86491395</v>
      </c>
      <c r="R276" s="30">
        <v>89863175</v>
      </c>
      <c r="S276" s="30">
        <v>10387329</v>
      </c>
      <c r="T276" s="30">
        <v>200153033</v>
      </c>
      <c r="U276" s="30">
        <v>26179817</v>
      </c>
      <c r="V276" s="30">
        <v>663985193</v>
      </c>
      <c r="W276" s="30">
        <v>130591980</v>
      </c>
      <c r="X276" s="30">
        <v>794577173</v>
      </c>
      <c r="Y276" s="30">
        <v>32225093</v>
      </c>
      <c r="Z276" s="30">
        <v>6654859</v>
      </c>
      <c r="AA276" s="30">
        <v>38879952</v>
      </c>
      <c r="AB276" s="30">
        <v>9037367</v>
      </c>
      <c r="AC276" s="30">
        <v>23272368</v>
      </c>
      <c r="AD276" s="30">
        <v>36963230</v>
      </c>
      <c r="AE276" s="30">
        <v>34658860</v>
      </c>
      <c r="AF276" s="30">
        <v>15641325</v>
      </c>
      <c r="AG276" s="30">
        <v>410432</v>
      </c>
      <c r="AH276" s="30">
        <v>157533753</v>
      </c>
      <c r="AI276" s="30">
        <v>3457972</v>
      </c>
      <c r="AJ276" s="30">
        <v>160991725</v>
      </c>
      <c r="AK276" s="30">
        <v>5692907</v>
      </c>
      <c r="AL276" s="30">
        <v>39844399</v>
      </c>
      <c r="AM276" s="30">
        <v>38742673</v>
      </c>
      <c r="AN276" s="30">
        <v>7331858</v>
      </c>
      <c r="AO276" s="30">
        <v>6493122</v>
      </c>
      <c r="AP276" s="30">
        <v>4938881</v>
      </c>
      <c r="AQ276" s="30">
        <v>685859</v>
      </c>
      <c r="AR276" s="30">
        <v>610416</v>
      </c>
      <c r="AS276" s="30">
        <v>67207</v>
      </c>
      <c r="AT276" s="30">
        <v>2222</v>
      </c>
      <c r="AU276" s="30" t="s">
        <v>316</v>
      </c>
      <c r="AW276" s="48">
        <f t="shared" si="168"/>
        <v>18763861</v>
      </c>
      <c r="AX276" s="49">
        <f t="shared" si="169"/>
        <v>29842585</v>
      </c>
      <c r="AY276" s="50">
        <f t="shared" si="170"/>
        <v>1.5904288035388878</v>
      </c>
      <c r="AZ276" s="12"/>
      <c r="BA276" s="48">
        <f t="shared" si="171"/>
        <v>685859</v>
      </c>
      <c r="BB276" s="48">
        <f t="shared" si="172"/>
        <v>29842585</v>
      </c>
      <c r="BC276" s="51">
        <f t="shared" si="173"/>
        <v>43.511253770818783</v>
      </c>
      <c r="BD276" s="12"/>
      <c r="BE276" s="52">
        <f t="shared" si="174"/>
        <v>685859</v>
      </c>
      <c r="BF276" s="48">
        <f t="shared" si="165"/>
        <v>34658860</v>
      </c>
      <c r="BG276" s="48">
        <f t="shared" si="165"/>
        <v>15641325</v>
      </c>
      <c r="BH276" s="48">
        <f t="shared" si="165"/>
        <v>410432</v>
      </c>
      <c r="BI276" s="48">
        <f t="shared" si="175"/>
        <v>50710617</v>
      </c>
      <c r="BJ276" s="51">
        <f t="shared" si="176"/>
        <v>73.937379257252587</v>
      </c>
      <c r="BK276" s="12"/>
      <c r="BL276" s="1">
        <f t="shared" si="177"/>
        <v>13824980</v>
      </c>
      <c r="BM276" s="53">
        <f t="shared" si="178"/>
        <v>18763861</v>
      </c>
      <c r="BN276" s="48">
        <f t="shared" si="166"/>
        <v>34658860</v>
      </c>
      <c r="BO276" s="48">
        <f t="shared" si="166"/>
        <v>15641325</v>
      </c>
      <c r="BP276" s="48">
        <f t="shared" si="166"/>
        <v>410432</v>
      </c>
      <c r="BQ276" s="48">
        <f t="shared" si="179"/>
        <v>50710617</v>
      </c>
      <c r="BR276" s="12">
        <f t="shared" si="180"/>
        <v>18763861</v>
      </c>
      <c r="BS276" s="54">
        <f t="shared" si="181"/>
        <v>2.7025683573332802</v>
      </c>
      <c r="BT276" s="12"/>
      <c r="BU276" s="48">
        <f t="shared" si="182"/>
        <v>18763861</v>
      </c>
      <c r="BV276" s="48">
        <f t="shared" si="183"/>
        <v>115454419</v>
      </c>
      <c r="BW276" s="54">
        <f t="shared" si="184"/>
        <v>6.1530203725128851</v>
      </c>
      <c r="BX276" s="12"/>
      <c r="BY276" s="52">
        <f t="shared" si="185"/>
        <v>685859</v>
      </c>
      <c r="BZ276" s="48">
        <f t="shared" si="186"/>
        <v>115454419</v>
      </c>
      <c r="CA276" s="55">
        <f t="shared" si="187"/>
        <v>168.33550190345247</v>
      </c>
      <c r="CB276" s="12"/>
      <c r="CC276" s="48">
        <f t="shared" si="188"/>
        <v>685859</v>
      </c>
      <c r="CD276" s="48">
        <f t="shared" si="189"/>
        <v>265280586</v>
      </c>
      <c r="CE276" s="55">
        <f t="shared" si="190"/>
        <v>386.78589331043258</v>
      </c>
      <c r="CF276" s="12"/>
      <c r="CG276" s="48">
        <f t="shared" si="191"/>
        <v>18763861</v>
      </c>
      <c r="CH276" s="48">
        <f t="shared" si="192"/>
        <v>13824980</v>
      </c>
      <c r="CI276" s="48">
        <f t="shared" si="193"/>
        <v>265280586</v>
      </c>
      <c r="CJ276" s="55">
        <f t="shared" si="194"/>
        <v>14.137846469870993</v>
      </c>
      <c r="CK276" s="46"/>
      <c r="CL276" s="48">
        <f t="shared" si="167"/>
        <v>18763861</v>
      </c>
      <c r="CM276" s="48">
        <f t="shared" si="167"/>
        <v>13824980</v>
      </c>
      <c r="CN276" s="48">
        <f t="shared" si="195"/>
        <v>480240915</v>
      </c>
      <c r="CO276" s="55">
        <f t="shared" si="196"/>
        <v>25.593928403114901</v>
      </c>
    </row>
    <row r="277" spans="1:93" x14ac:dyDescent="0.2">
      <c r="A277" s="30" t="s">
        <v>184</v>
      </c>
      <c r="B277" s="30">
        <v>1027</v>
      </c>
      <c r="C277" s="30">
        <v>2010</v>
      </c>
      <c r="D277" s="30" t="s">
        <v>86</v>
      </c>
      <c r="E277" s="30">
        <v>386085</v>
      </c>
      <c r="F277" s="30" t="s">
        <v>317</v>
      </c>
      <c r="G277" s="30">
        <v>65674991</v>
      </c>
      <c r="H277" s="30">
        <v>585953511</v>
      </c>
      <c r="I277" s="30">
        <v>112050260</v>
      </c>
      <c r="J277" s="30">
        <v>500732647</v>
      </c>
      <c r="K277" s="30">
        <v>0</v>
      </c>
      <c r="L277" s="30">
        <v>0</v>
      </c>
      <c r="M277" s="30">
        <v>0</v>
      </c>
      <c r="N277" s="30">
        <v>0</v>
      </c>
      <c r="O277" s="30">
        <v>0</v>
      </c>
      <c r="P277" s="30">
        <v>0</v>
      </c>
      <c r="Q277" s="30">
        <v>237772264</v>
      </c>
      <c r="R277" s="30">
        <v>249741581</v>
      </c>
      <c r="S277" s="30">
        <v>19688505</v>
      </c>
      <c r="T277" s="30">
        <v>155887798</v>
      </c>
      <c r="U277" s="30">
        <v>27351656</v>
      </c>
      <c r="V277" s="30">
        <v>835695092</v>
      </c>
      <c r="W277" s="30">
        <v>131738765</v>
      </c>
      <c r="X277" s="30">
        <v>967433857</v>
      </c>
      <c r="Y277" s="30">
        <v>11651151</v>
      </c>
      <c r="Z277" s="30">
        <v>6308345</v>
      </c>
      <c r="AA277" s="30">
        <v>17959496</v>
      </c>
      <c r="AB277" s="30">
        <v>6505839</v>
      </c>
      <c r="AC277" s="30">
        <v>20675654</v>
      </c>
      <c r="AD277" s="30">
        <v>44999337</v>
      </c>
      <c r="AE277" s="30">
        <v>50773329</v>
      </c>
      <c r="AF277" s="30">
        <v>8733599</v>
      </c>
      <c r="AG277" s="30">
        <v>350463</v>
      </c>
      <c r="AH277" s="30">
        <v>198686695</v>
      </c>
      <c r="AI277" s="30">
        <v>2970214</v>
      </c>
      <c r="AJ277" s="30">
        <v>201656909</v>
      </c>
      <c r="AK277" s="30">
        <v>6404639</v>
      </c>
      <c r="AL277" s="30">
        <v>45659273</v>
      </c>
      <c r="AM277" s="30">
        <v>44716936</v>
      </c>
      <c r="AN277" s="30">
        <v>7640842</v>
      </c>
      <c r="AO277" s="30">
        <v>6589606</v>
      </c>
      <c r="AP277" s="30">
        <v>5111647</v>
      </c>
      <c r="AQ277" s="30">
        <v>684529</v>
      </c>
      <c r="AR277" s="30">
        <v>608961</v>
      </c>
      <c r="AS277" s="30">
        <v>67249</v>
      </c>
      <c r="AT277" s="30">
        <v>2265</v>
      </c>
      <c r="AU277" s="30" t="s">
        <v>316</v>
      </c>
      <c r="AW277" s="48">
        <f t="shared" si="168"/>
        <v>19342095</v>
      </c>
      <c r="AX277" s="49">
        <f t="shared" si="169"/>
        <v>11453657</v>
      </c>
      <c r="AY277" s="50">
        <f t="shared" si="170"/>
        <v>0.59216217271190119</v>
      </c>
      <c r="AZ277" s="12"/>
      <c r="BA277" s="48">
        <f t="shared" si="171"/>
        <v>684529</v>
      </c>
      <c r="BB277" s="48">
        <f t="shared" si="172"/>
        <v>11453657</v>
      </c>
      <c r="BC277" s="51">
        <f t="shared" si="173"/>
        <v>16.732172048225859</v>
      </c>
      <c r="BD277" s="12"/>
      <c r="BE277" s="52">
        <f t="shared" si="174"/>
        <v>684529</v>
      </c>
      <c r="BF277" s="48">
        <f t="shared" si="165"/>
        <v>50773329</v>
      </c>
      <c r="BG277" s="48">
        <f t="shared" si="165"/>
        <v>8733599</v>
      </c>
      <c r="BH277" s="48">
        <f t="shared" si="165"/>
        <v>350463</v>
      </c>
      <c r="BI277" s="48">
        <f t="shared" si="175"/>
        <v>59857391</v>
      </c>
      <c r="BJ277" s="51">
        <f t="shared" si="176"/>
        <v>87.443177717817647</v>
      </c>
      <c r="BK277" s="12"/>
      <c r="BL277" s="1">
        <f t="shared" si="177"/>
        <v>14230448</v>
      </c>
      <c r="BM277" s="53">
        <f t="shared" si="178"/>
        <v>19342095</v>
      </c>
      <c r="BN277" s="48">
        <f t="shared" si="166"/>
        <v>50773329</v>
      </c>
      <c r="BO277" s="48">
        <f t="shared" si="166"/>
        <v>8733599</v>
      </c>
      <c r="BP277" s="48">
        <f t="shared" si="166"/>
        <v>350463</v>
      </c>
      <c r="BQ277" s="48">
        <f t="shared" si="179"/>
        <v>59857391</v>
      </c>
      <c r="BR277" s="12">
        <f t="shared" si="180"/>
        <v>19342095</v>
      </c>
      <c r="BS277" s="54">
        <f t="shared" si="181"/>
        <v>3.0946694760831233</v>
      </c>
      <c r="BT277" s="12"/>
      <c r="BU277" s="48">
        <f t="shared" si="182"/>
        <v>19342095</v>
      </c>
      <c r="BV277" s="48">
        <f t="shared" si="183"/>
        <v>149592997</v>
      </c>
      <c r="BW277" s="54">
        <f t="shared" si="184"/>
        <v>7.734063812632499</v>
      </c>
      <c r="BX277" s="12"/>
      <c r="BY277" s="52">
        <f t="shared" si="185"/>
        <v>684529</v>
      </c>
      <c r="BZ277" s="48">
        <f t="shared" si="186"/>
        <v>149592997</v>
      </c>
      <c r="CA277" s="55">
        <f t="shared" si="187"/>
        <v>218.53419942763566</v>
      </c>
      <c r="CB277" s="12"/>
      <c r="CC277" s="48">
        <f t="shared" si="188"/>
        <v>684529</v>
      </c>
      <c r="CD277" s="48">
        <f t="shared" si="189"/>
        <v>293084875</v>
      </c>
      <c r="CE277" s="55">
        <f t="shared" si="190"/>
        <v>428.1555273772185</v>
      </c>
      <c r="CF277" s="12"/>
      <c r="CG277" s="48">
        <f t="shared" si="191"/>
        <v>19342095</v>
      </c>
      <c r="CH277" s="48">
        <f t="shared" si="192"/>
        <v>14230448</v>
      </c>
      <c r="CI277" s="48">
        <f t="shared" si="193"/>
        <v>293084875</v>
      </c>
      <c r="CJ277" s="55">
        <f t="shared" si="194"/>
        <v>15.152695455171738</v>
      </c>
      <c r="CK277" s="46"/>
      <c r="CL277" s="48">
        <f t="shared" si="167"/>
        <v>19342095</v>
      </c>
      <c r="CM277" s="48">
        <f t="shared" si="167"/>
        <v>14230448</v>
      </c>
      <c r="CN277" s="48">
        <f t="shared" si="195"/>
        <v>522013821</v>
      </c>
      <c r="CO277" s="55">
        <f t="shared" si="196"/>
        <v>26.988483977562925</v>
      </c>
    </row>
    <row r="278" spans="1:93" x14ac:dyDescent="0.2">
      <c r="A278" s="30" t="s">
        <v>184</v>
      </c>
      <c r="B278" s="30">
        <v>1027</v>
      </c>
      <c r="C278" s="30">
        <v>2009</v>
      </c>
      <c r="D278" s="30" t="s">
        <v>86</v>
      </c>
      <c r="E278" s="30">
        <v>386085</v>
      </c>
      <c r="F278" s="30" t="s">
        <v>317</v>
      </c>
      <c r="G278" s="30">
        <v>57405551</v>
      </c>
      <c r="H278" s="30">
        <v>649564431</v>
      </c>
      <c r="I278" s="30">
        <v>72690642</v>
      </c>
      <c r="J278" s="30">
        <v>536457328</v>
      </c>
      <c r="K278" s="30">
        <v>0</v>
      </c>
      <c r="L278" s="30">
        <v>0</v>
      </c>
      <c r="M278" s="30">
        <v>0</v>
      </c>
      <c r="N278" s="30">
        <v>0</v>
      </c>
      <c r="O278" s="30">
        <v>0</v>
      </c>
      <c r="P278" s="30">
        <v>922</v>
      </c>
      <c r="Q278" s="30">
        <v>191564525</v>
      </c>
      <c r="R278" s="30">
        <v>201738238</v>
      </c>
      <c r="S278" s="30">
        <v>10555852</v>
      </c>
      <c r="T278" s="30">
        <v>259659139</v>
      </c>
      <c r="U278" s="30">
        <v>17957266</v>
      </c>
      <c r="V278" s="30">
        <v>851302669</v>
      </c>
      <c r="W278" s="30">
        <v>83247416</v>
      </c>
      <c r="X278" s="30">
        <v>934550085</v>
      </c>
      <c r="Y278" s="30">
        <v>16276688</v>
      </c>
      <c r="Z278" s="30">
        <v>8863517</v>
      </c>
      <c r="AA278" s="30">
        <v>25140205</v>
      </c>
      <c r="AB278" s="30">
        <v>6705663</v>
      </c>
      <c r="AC278" s="30">
        <v>23281607</v>
      </c>
      <c r="AD278" s="30">
        <v>34123944</v>
      </c>
      <c r="AE278" s="30">
        <v>42813882</v>
      </c>
      <c r="AF278" s="30">
        <v>4102316</v>
      </c>
      <c r="AG278" s="30">
        <v>71005</v>
      </c>
      <c r="AH278" s="30">
        <v>207072067</v>
      </c>
      <c r="AI278" s="30">
        <v>3956915</v>
      </c>
      <c r="AJ278" s="30">
        <v>211028982</v>
      </c>
      <c r="AK278" s="30">
        <v>5581620</v>
      </c>
      <c r="AL278" s="30">
        <v>38841720</v>
      </c>
      <c r="AM278" s="30">
        <v>35525041</v>
      </c>
      <c r="AN278" s="30">
        <v>7040514</v>
      </c>
      <c r="AO278" s="30">
        <v>6270691</v>
      </c>
      <c r="AP278" s="30">
        <v>4713937</v>
      </c>
      <c r="AQ278" s="30">
        <v>683606</v>
      </c>
      <c r="AR278" s="30">
        <v>607980</v>
      </c>
      <c r="AS278" s="30">
        <v>67261</v>
      </c>
      <c r="AT278" s="30">
        <v>2306</v>
      </c>
      <c r="AU278" s="30" t="s">
        <v>316</v>
      </c>
      <c r="AW278" s="48">
        <f t="shared" si="168"/>
        <v>18025142</v>
      </c>
      <c r="AX278" s="49">
        <f t="shared" si="169"/>
        <v>18434542</v>
      </c>
      <c r="AY278" s="50">
        <f t="shared" si="170"/>
        <v>1.022712719822124</v>
      </c>
      <c r="AZ278" s="12"/>
      <c r="BA278" s="48">
        <f t="shared" si="171"/>
        <v>683606</v>
      </c>
      <c r="BB278" s="48">
        <f t="shared" si="172"/>
        <v>18434542</v>
      </c>
      <c r="BC278" s="51">
        <f t="shared" si="173"/>
        <v>26.966618198201889</v>
      </c>
      <c r="BD278" s="12"/>
      <c r="BE278" s="52">
        <f t="shared" si="174"/>
        <v>683606</v>
      </c>
      <c r="BF278" s="48">
        <f t="shared" si="165"/>
        <v>42813882</v>
      </c>
      <c r="BG278" s="48">
        <f t="shared" si="165"/>
        <v>4102316</v>
      </c>
      <c r="BH278" s="48">
        <f t="shared" si="165"/>
        <v>71005</v>
      </c>
      <c r="BI278" s="48">
        <f t="shared" si="175"/>
        <v>46987203</v>
      </c>
      <c r="BJ278" s="51">
        <f t="shared" si="176"/>
        <v>68.734333812166653</v>
      </c>
      <c r="BK278" s="12"/>
      <c r="BL278" s="1">
        <f t="shared" si="177"/>
        <v>13311205</v>
      </c>
      <c r="BM278" s="53">
        <f t="shared" si="178"/>
        <v>18025142</v>
      </c>
      <c r="BN278" s="48">
        <f t="shared" si="166"/>
        <v>42813882</v>
      </c>
      <c r="BO278" s="48">
        <f t="shared" si="166"/>
        <v>4102316</v>
      </c>
      <c r="BP278" s="48">
        <f t="shared" si="166"/>
        <v>71005</v>
      </c>
      <c r="BQ278" s="48">
        <f t="shared" si="179"/>
        <v>46987203</v>
      </c>
      <c r="BR278" s="12">
        <f t="shared" si="180"/>
        <v>18025142</v>
      </c>
      <c r="BS278" s="54">
        <f t="shared" si="181"/>
        <v>2.6067591034789075</v>
      </c>
      <c r="BT278" s="12"/>
      <c r="BU278" s="48">
        <f t="shared" si="182"/>
        <v>18025142</v>
      </c>
      <c r="BV278" s="48">
        <f t="shared" si="183"/>
        <v>166605642</v>
      </c>
      <c r="BW278" s="54">
        <f t="shared" si="184"/>
        <v>9.242958640769654</v>
      </c>
      <c r="BX278" s="12"/>
      <c r="BY278" s="52">
        <f t="shared" si="185"/>
        <v>683606</v>
      </c>
      <c r="BZ278" s="48">
        <f t="shared" si="186"/>
        <v>166605642</v>
      </c>
      <c r="CA278" s="55">
        <f t="shared" si="187"/>
        <v>243.71588605132197</v>
      </c>
      <c r="CB278" s="12"/>
      <c r="CC278" s="48">
        <f t="shared" si="188"/>
        <v>683606</v>
      </c>
      <c r="CD278" s="48">
        <f t="shared" si="189"/>
        <v>296138601</v>
      </c>
      <c r="CE278" s="55">
        <f t="shared" si="190"/>
        <v>433.20070479194158</v>
      </c>
      <c r="CF278" s="12"/>
      <c r="CG278" s="48">
        <f t="shared" si="191"/>
        <v>18025142</v>
      </c>
      <c r="CH278" s="48">
        <f t="shared" si="192"/>
        <v>13311205</v>
      </c>
      <c r="CI278" s="48">
        <f t="shared" si="193"/>
        <v>296138601</v>
      </c>
      <c r="CJ278" s="55">
        <f t="shared" si="194"/>
        <v>16.429196563333594</v>
      </c>
      <c r="CK278" s="46"/>
      <c r="CL278" s="48">
        <f t="shared" si="167"/>
        <v>18025142</v>
      </c>
      <c r="CM278" s="48">
        <f t="shared" si="167"/>
        <v>13311205</v>
      </c>
      <c r="CN278" s="48">
        <f t="shared" si="195"/>
        <v>502666833</v>
      </c>
      <c r="CO278" s="55">
        <f t="shared" si="196"/>
        <v>27.886983248176353</v>
      </c>
    </row>
    <row r="279" spans="1:93" x14ac:dyDescent="0.2">
      <c r="A279" s="30" t="s">
        <v>184</v>
      </c>
      <c r="B279" s="30">
        <v>1027</v>
      </c>
      <c r="C279" s="30">
        <v>2008</v>
      </c>
      <c r="D279" s="30" t="s">
        <v>86</v>
      </c>
      <c r="E279" s="30">
        <v>386085</v>
      </c>
      <c r="F279" s="30" t="s">
        <v>317</v>
      </c>
      <c r="G279" s="30">
        <v>53627205</v>
      </c>
      <c r="H279" s="30">
        <v>542802898</v>
      </c>
      <c r="I279" s="30">
        <v>102496756</v>
      </c>
      <c r="J279" s="30">
        <v>438514616</v>
      </c>
      <c r="K279" s="30">
        <v>0</v>
      </c>
      <c r="L279" s="30">
        <v>0</v>
      </c>
      <c r="M279" s="30">
        <v>0</v>
      </c>
      <c r="N279" s="30">
        <v>0</v>
      </c>
      <c r="O279" s="30">
        <v>0</v>
      </c>
      <c r="P279" s="30">
        <v>149</v>
      </c>
      <c r="Q279" s="30">
        <v>175940609</v>
      </c>
      <c r="R279" s="30">
        <v>177906217</v>
      </c>
      <c r="S279" s="30">
        <v>2593281</v>
      </c>
      <c r="T279" s="30">
        <v>455032248</v>
      </c>
      <c r="U279" s="30">
        <v>5020038</v>
      </c>
      <c r="V279" s="30">
        <v>720709115</v>
      </c>
      <c r="W279" s="30">
        <v>105090186</v>
      </c>
      <c r="X279" s="30">
        <v>825799301</v>
      </c>
      <c r="Y279" s="30">
        <v>10519435</v>
      </c>
      <c r="Z279" s="30">
        <v>3761013</v>
      </c>
      <c r="AA279" s="30">
        <v>14280448</v>
      </c>
      <c r="AB279" s="30">
        <v>1303463</v>
      </c>
      <c r="AC279" s="30">
        <v>17883425</v>
      </c>
      <c r="AD279" s="30">
        <v>35743780</v>
      </c>
      <c r="AE279" s="30">
        <v>56488266</v>
      </c>
      <c r="AF279" s="30">
        <v>4871627</v>
      </c>
      <c r="AG279" s="30">
        <v>2360</v>
      </c>
      <c r="AH279" s="30">
        <v>216368086</v>
      </c>
      <c r="AI279" s="30">
        <v>2874316</v>
      </c>
      <c r="AJ279" s="30">
        <v>219242402</v>
      </c>
      <c r="AK279" s="30">
        <v>11881822</v>
      </c>
      <c r="AL279" s="30">
        <v>34365193</v>
      </c>
      <c r="AM279" s="30">
        <v>32592585</v>
      </c>
      <c r="AN279" s="30">
        <v>7393924</v>
      </c>
      <c r="AO279" s="30">
        <v>6474154</v>
      </c>
      <c r="AP279" s="30">
        <v>5430489</v>
      </c>
      <c r="AQ279" s="30">
        <v>687930</v>
      </c>
      <c r="AR279" s="30">
        <v>611926</v>
      </c>
      <c r="AS279" s="30">
        <v>67601</v>
      </c>
      <c r="AT279" s="30">
        <v>2355</v>
      </c>
      <c r="AU279" s="30" t="s">
        <v>316</v>
      </c>
      <c r="AW279" s="48">
        <f t="shared" si="168"/>
        <v>19298567</v>
      </c>
      <c r="AX279" s="49">
        <f t="shared" si="169"/>
        <v>12976985</v>
      </c>
      <c r="AY279" s="50">
        <f t="shared" si="170"/>
        <v>0.67243256973432275</v>
      </c>
      <c r="AZ279" s="12"/>
      <c r="BA279" s="48">
        <f t="shared" si="171"/>
        <v>687930</v>
      </c>
      <c r="BB279" s="48">
        <f t="shared" si="172"/>
        <v>12976985</v>
      </c>
      <c r="BC279" s="51">
        <f t="shared" si="173"/>
        <v>18.863816085938975</v>
      </c>
      <c r="BD279" s="12"/>
      <c r="BE279" s="52">
        <f t="shared" si="174"/>
        <v>687930</v>
      </c>
      <c r="BF279" s="48">
        <f t="shared" si="165"/>
        <v>56488266</v>
      </c>
      <c r="BG279" s="48">
        <f t="shared" si="165"/>
        <v>4871627</v>
      </c>
      <c r="BH279" s="48">
        <f t="shared" si="165"/>
        <v>2360</v>
      </c>
      <c r="BI279" s="48">
        <f t="shared" si="175"/>
        <v>61362253</v>
      </c>
      <c r="BJ279" s="51">
        <f t="shared" si="176"/>
        <v>89.198396639192936</v>
      </c>
      <c r="BK279" s="12"/>
      <c r="BL279" s="1">
        <f t="shared" si="177"/>
        <v>13868078</v>
      </c>
      <c r="BM279" s="53">
        <f t="shared" si="178"/>
        <v>19298567</v>
      </c>
      <c r="BN279" s="48">
        <f t="shared" si="166"/>
        <v>56488266</v>
      </c>
      <c r="BO279" s="48">
        <f t="shared" si="166"/>
        <v>4871627</v>
      </c>
      <c r="BP279" s="48">
        <f t="shared" si="166"/>
        <v>2360</v>
      </c>
      <c r="BQ279" s="48">
        <f t="shared" si="179"/>
        <v>61362253</v>
      </c>
      <c r="BR279" s="12">
        <f t="shared" si="180"/>
        <v>19298567</v>
      </c>
      <c r="BS279" s="54">
        <f t="shared" si="181"/>
        <v>3.1796274303682757</v>
      </c>
      <c r="BT279" s="12"/>
      <c r="BU279" s="48">
        <f t="shared" si="182"/>
        <v>19298567</v>
      </c>
      <c r="BV279" s="48">
        <f t="shared" si="183"/>
        <v>172995387</v>
      </c>
      <c r="BW279" s="54">
        <f t="shared" si="184"/>
        <v>8.9641571314595527</v>
      </c>
      <c r="BX279" s="12"/>
      <c r="BY279" s="52">
        <f t="shared" si="185"/>
        <v>687930</v>
      </c>
      <c r="BZ279" s="48">
        <f t="shared" si="186"/>
        <v>172995387</v>
      </c>
      <c r="CA279" s="55">
        <f t="shared" si="187"/>
        <v>251.47236928175832</v>
      </c>
      <c r="CB279" s="12"/>
      <c r="CC279" s="48">
        <f t="shared" si="188"/>
        <v>687930</v>
      </c>
      <c r="CD279" s="48">
        <f t="shared" si="189"/>
        <v>302265293</v>
      </c>
      <c r="CE279" s="55">
        <f t="shared" si="190"/>
        <v>439.38379340921313</v>
      </c>
      <c r="CF279" s="12"/>
      <c r="CG279" s="48">
        <f t="shared" si="191"/>
        <v>19298567</v>
      </c>
      <c r="CH279" s="48">
        <f t="shared" si="192"/>
        <v>13868078</v>
      </c>
      <c r="CI279" s="48">
        <f t="shared" si="193"/>
        <v>302265293</v>
      </c>
      <c r="CJ279" s="55">
        <f t="shared" si="194"/>
        <v>15.662577071136941</v>
      </c>
      <c r="CK279" s="46"/>
      <c r="CL279" s="48">
        <f t="shared" si="167"/>
        <v>19298567</v>
      </c>
      <c r="CM279" s="48">
        <f t="shared" si="167"/>
        <v>13868078</v>
      </c>
      <c r="CN279" s="48">
        <f t="shared" si="195"/>
        <v>513609369</v>
      </c>
      <c r="CO279" s="55">
        <f t="shared" si="196"/>
        <v>26.61386044880949</v>
      </c>
    </row>
    <row r="280" spans="1:93" x14ac:dyDescent="0.2">
      <c r="A280" s="30" t="s">
        <v>184</v>
      </c>
      <c r="B280" s="30">
        <v>1027</v>
      </c>
      <c r="C280" s="30">
        <v>2007</v>
      </c>
      <c r="D280" s="30" t="s">
        <v>86</v>
      </c>
      <c r="E280" s="30">
        <v>386085</v>
      </c>
      <c r="F280" s="30" t="s">
        <v>317</v>
      </c>
      <c r="G280" s="30">
        <v>49379271</v>
      </c>
      <c r="H280" s="30">
        <v>544339018</v>
      </c>
      <c r="I280" s="30">
        <v>89426401</v>
      </c>
      <c r="J280" s="30">
        <v>387336124</v>
      </c>
      <c r="K280" s="30">
        <v>0</v>
      </c>
      <c r="L280" s="30">
        <v>0</v>
      </c>
      <c r="M280" s="30">
        <v>0</v>
      </c>
      <c r="N280" s="30">
        <v>0</v>
      </c>
      <c r="O280" s="30">
        <v>0</v>
      </c>
      <c r="P280" s="30">
        <v>0</v>
      </c>
      <c r="Q280" s="30">
        <v>225569319</v>
      </c>
      <c r="R280" s="30">
        <v>230099687</v>
      </c>
      <c r="S280" s="30">
        <v>5286202</v>
      </c>
      <c r="T280" s="30">
        <v>639510578</v>
      </c>
      <c r="U280" s="30">
        <v>4274059</v>
      </c>
      <c r="V280" s="30">
        <v>774438705</v>
      </c>
      <c r="W280" s="30">
        <v>94712603</v>
      </c>
      <c r="X280" s="30">
        <v>869151308</v>
      </c>
      <c r="Y280" s="30">
        <v>14659302</v>
      </c>
      <c r="Z280" s="30">
        <v>5542300</v>
      </c>
      <c r="AA280" s="30">
        <v>20201602</v>
      </c>
      <c r="AB280" s="30">
        <v>2469732</v>
      </c>
      <c r="AC280" s="30">
        <v>14660999</v>
      </c>
      <c r="AD280" s="30">
        <v>34718272</v>
      </c>
      <c r="AE280" s="30">
        <v>43717919</v>
      </c>
      <c r="AF280" s="30">
        <v>5663082</v>
      </c>
      <c r="AG280" s="30">
        <v>10510</v>
      </c>
      <c r="AH280" s="30">
        <v>239951155</v>
      </c>
      <c r="AI280" s="30">
        <v>3405530</v>
      </c>
      <c r="AJ280" s="30">
        <v>243356685</v>
      </c>
      <c r="AK280" s="30">
        <v>7204198</v>
      </c>
      <c r="AL280" s="30">
        <v>52482158</v>
      </c>
      <c r="AM280" s="30">
        <v>37584241</v>
      </c>
      <c r="AN280" s="30">
        <v>7783694</v>
      </c>
      <c r="AO280" s="30">
        <v>6575669</v>
      </c>
      <c r="AP280" s="30">
        <v>5822885</v>
      </c>
      <c r="AQ280" s="30">
        <v>686578</v>
      </c>
      <c r="AR280" s="30">
        <v>610626</v>
      </c>
      <c r="AS280" s="30">
        <v>67601</v>
      </c>
      <c r="AT280" s="30">
        <v>2392</v>
      </c>
      <c r="AU280" s="30" t="s">
        <v>316</v>
      </c>
      <c r="AW280" s="48">
        <f t="shared" si="168"/>
        <v>20182248</v>
      </c>
      <c r="AX280" s="49">
        <f t="shared" si="169"/>
        <v>17731870</v>
      </c>
      <c r="AY280" s="50">
        <f t="shared" si="170"/>
        <v>0.87858745963284168</v>
      </c>
      <c r="AZ280" s="12"/>
      <c r="BA280" s="48">
        <f t="shared" si="171"/>
        <v>686578</v>
      </c>
      <c r="BB280" s="48">
        <f t="shared" si="172"/>
        <v>17731870</v>
      </c>
      <c r="BC280" s="51">
        <f t="shared" si="173"/>
        <v>25.826446521735331</v>
      </c>
      <c r="BD280" s="12"/>
      <c r="BE280" s="52">
        <f t="shared" si="174"/>
        <v>686578</v>
      </c>
      <c r="BF280" s="48">
        <f t="shared" si="165"/>
        <v>43717919</v>
      </c>
      <c r="BG280" s="48">
        <f t="shared" si="165"/>
        <v>5663082</v>
      </c>
      <c r="BH280" s="48">
        <f t="shared" si="165"/>
        <v>10510</v>
      </c>
      <c r="BI280" s="48">
        <f t="shared" si="175"/>
        <v>49391511</v>
      </c>
      <c r="BJ280" s="51">
        <f t="shared" si="176"/>
        <v>71.938674120056277</v>
      </c>
      <c r="BK280" s="12"/>
      <c r="BL280" s="1">
        <f t="shared" si="177"/>
        <v>14359363</v>
      </c>
      <c r="BM280" s="53">
        <f t="shared" si="178"/>
        <v>20182248</v>
      </c>
      <c r="BN280" s="48">
        <f t="shared" si="166"/>
        <v>43717919</v>
      </c>
      <c r="BO280" s="48">
        <f t="shared" si="166"/>
        <v>5663082</v>
      </c>
      <c r="BP280" s="48">
        <f t="shared" si="166"/>
        <v>10510</v>
      </c>
      <c r="BQ280" s="48">
        <f t="shared" si="179"/>
        <v>49391511</v>
      </c>
      <c r="BR280" s="12">
        <f t="shared" si="180"/>
        <v>20182248</v>
      </c>
      <c r="BS280" s="54">
        <f t="shared" si="181"/>
        <v>2.4472750012783511</v>
      </c>
      <c r="BT280" s="12"/>
      <c r="BU280" s="48">
        <f t="shared" si="182"/>
        <v>20182248</v>
      </c>
      <c r="BV280" s="48">
        <f t="shared" si="183"/>
        <v>183670329</v>
      </c>
      <c r="BW280" s="54">
        <f t="shared" si="184"/>
        <v>9.1005882496340345</v>
      </c>
      <c r="BX280" s="12"/>
      <c r="BY280" s="52">
        <f t="shared" si="185"/>
        <v>686578</v>
      </c>
      <c r="BZ280" s="48">
        <f t="shared" si="186"/>
        <v>183670329</v>
      </c>
      <c r="CA280" s="55">
        <f t="shared" si="187"/>
        <v>267.51560492762655</v>
      </c>
      <c r="CB280" s="12"/>
      <c r="CC280" s="48">
        <f t="shared" si="188"/>
        <v>686578</v>
      </c>
      <c r="CD280" s="48">
        <f t="shared" si="189"/>
        <v>302642713</v>
      </c>
      <c r="CE280" s="55">
        <f t="shared" si="190"/>
        <v>440.79873371998519</v>
      </c>
      <c r="CF280" s="12"/>
      <c r="CG280" s="48">
        <f t="shared" si="191"/>
        <v>20182248</v>
      </c>
      <c r="CH280" s="48">
        <f t="shared" si="192"/>
        <v>14359363</v>
      </c>
      <c r="CI280" s="48">
        <f t="shared" si="193"/>
        <v>302642713</v>
      </c>
      <c r="CJ280" s="55">
        <f t="shared" si="194"/>
        <v>14.995490740179191</v>
      </c>
      <c r="CK280" s="46"/>
      <c r="CL280" s="48">
        <f t="shared" si="167"/>
        <v>20182248</v>
      </c>
      <c r="CM280" s="48">
        <f t="shared" si="167"/>
        <v>14359363</v>
      </c>
      <c r="CN280" s="48">
        <f t="shared" si="195"/>
        <v>558888578</v>
      </c>
      <c r="CO280" s="55">
        <f t="shared" si="196"/>
        <v>27.692087521667556</v>
      </c>
    </row>
    <row r="281" spans="1:93" x14ac:dyDescent="0.2">
      <c r="A281" s="30" t="s">
        <v>184</v>
      </c>
      <c r="B281" s="30">
        <v>1027</v>
      </c>
      <c r="C281" s="30">
        <v>2006</v>
      </c>
      <c r="D281" s="30" t="s">
        <v>86</v>
      </c>
      <c r="E281" s="30">
        <v>386085</v>
      </c>
      <c r="F281" s="30" t="s">
        <v>317</v>
      </c>
      <c r="G281" s="30">
        <v>35007478</v>
      </c>
      <c r="H281" s="30">
        <v>704643199</v>
      </c>
      <c r="I281" s="30">
        <v>57007392</v>
      </c>
      <c r="J281" s="30">
        <v>537436104</v>
      </c>
      <c r="K281" s="30">
        <v>0</v>
      </c>
      <c r="L281" s="30">
        <v>0</v>
      </c>
      <c r="M281" s="30">
        <v>0</v>
      </c>
      <c r="N281" s="30">
        <v>0</v>
      </c>
      <c r="O281" s="30">
        <v>0</v>
      </c>
      <c r="P281" s="30">
        <v>0</v>
      </c>
      <c r="Q281" s="30">
        <v>105294078</v>
      </c>
      <c r="R281" s="30">
        <v>110138195</v>
      </c>
      <c r="S281" s="30">
        <v>5454627</v>
      </c>
      <c r="T281" s="30">
        <v>5803568127</v>
      </c>
      <c r="U281" s="30">
        <v>4030506</v>
      </c>
      <c r="V281" s="30">
        <v>814781394</v>
      </c>
      <c r="W281" s="30">
        <v>62462019</v>
      </c>
      <c r="X281" s="30">
        <v>877243413</v>
      </c>
      <c r="Y281" s="30">
        <v>9956802</v>
      </c>
      <c r="Z281" s="30">
        <v>4786121</v>
      </c>
      <c r="AA281" s="30">
        <v>14742923</v>
      </c>
      <c r="AB281" s="30">
        <v>1160662</v>
      </c>
      <c r="AC281" s="30">
        <v>10623220</v>
      </c>
      <c r="AD281" s="30">
        <v>24384258</v>
      </c>
      <c r="AE281" s="30">
        <v>43696060</v>
      </c>
      <c r="AF281" s="30">
        <v>3713144</v>
      </c>
      <c r="AG281" s="30">
        <v>55169</v>
      </c>
      <c r="AH281" s="30">
        <v>255040302</v>
      </c>
      <c r="AI281" s="30">
        <v>3139220</v>
      </c>
      <c r="AJ281" s="30">
        <v>258179522</v>
      </c>
      <c r="AK281" s="30">
        <v>9466585</v>
      </c>
      <c r="AL281" s="30">
        <v>51766839</v>
      </c>
      <c r="AM281" s="30">
        <v>133164017</v>
      </c>
      <c r="AN281" s="30">
        <v>7207067</v>
      </c>
      <c r="AO281" s="30">
        <v>6229560</v>
      </c>
      <c r="AP281" s="30">
        <v>5886523</v>
      </c>
      <c r="AQ281" s="30">
        <v>682853</v>
      </c>
      <c r="AR281" s="30">
        <v>607172</v>
      </c>
      <c r="AS281" s="30">
        <v>67379</v>
      </c>
      <c r="AT281" s="30">
        <v>2475</v>
      </c>
      <c r="AU281" s="30" t="s">
        <v>316</v>
      </c>
      <c r="AW281" s="48">
        <f t="shared" si="168"/>
        <v>19323150</v>
      </c>
      <c r="AX281" s="49">
        <f t="shared" si="169"/>
        <v>13582261</v>
      </c>
      <c r="AY281" s="50">
        <f t="shared" si="170"/>
        <v>0.70290097629009762</v>
      </c>
      <c r="AZ281" s="12"/>
      <c r="BA281" s="48">
        <f t="shared" si="171"/>
        <v>682853</v>
      </c>
      <c r="BB281" s="48">
        <f t="shared" si="172"/>
        <v>13582261</v>
      </c>
      <c r="BC281" s="51">
        <f t="shared" si="173"/>
        <v>19.890461050914325</v>
      </c>
      <c r="BD281" s="12"/>
      <c r="BE281" s="52">
        <f t="shared" si="174"/>
        <v>682853</v>
      </c>
      <c r="BF281" s="48">
        <f t="shared" si="165"/>
        <v>43696060</v>
      </c>
      <c r="BG281" s="48">
        <f t="shared" si="165"/>
        <v>3713144</v>
      </c>
      <c r="BH281" s="48">
        <f t="shared" si="165"/>
        <v>55169</v>
      </c>
      <c r="BI281" s="48">
        <f t="shared" si="175"/>
        <v>47464373</v>
      </c>
      <c r="BJ281" s="51">
        <f t="shared" si="176"/>
        <v>69.508917731927667</v>
      </c>
      <c r="BK281" s="12"/>
      <c r="BL281" s="1">
        <f t="shared" si="177"/>
        <v>13436627</v>
      </c>
      <c r="BM281" s="53">
        <f t="shared" si="178"/>
        <v>19323150</v>
      </c>
      <c r="BN281" s="48">
        <f t="shared" si="166"/>
        <v>43696060</v>
      </c>
      <c r="BO281" s="48">
        <f t="shared" si="166"/>
        <v>3713144</v>
      </c>
      <c r="BP281" s="48">
        <f t="shared" si="166"/>
        <v>55169</v>
      </c>
      <c r="BQ281" s="48">
        <f t="shared" si="179"/>
        <v>47464373</v>
      </c>
      <c r="BR281" s="12">
        <f t="shared" si="180"/>
        <v>19323150</v>
      </c>
      <c r="BS281" s="54">
        <f t="shared" si="181"/>
        <v>2.4563475934306775</v>
      </c>
      <c r="BT281" s="12"/>
      <c r="BU281" s="48">
        <f t="shared" si="182"/>
        <v>19323150</v>
      </c>
      <c r="BV281" s="48">
        <f t="shared" si="183"/>
        <v>196946098</v>
      </c>
      <c r="BW281" s="54">
        <f t="shared" si="184"/>
        <v>10.192235634459186</v>
      </c>
      <c r="BX281" s="12"/>
      <c r="BY281" s="52">
        <f t="shared" si="185"/>
        <v>682853</v>
      </c>
      <c r="BZ281" s="48">
        <f t="shared" si="186"/>
        <v>196946098</v>
      </c>
      <c r="CA281" s="55">
        <f t="shared" si="187"/>
        <v>288.4165376735549</v>
      </c>
      <c r="CB281" s="12"/>
      <c r="CC281" s="48">
        <f t="shared" si="188"/>
        <v>682853</v>
      </c>
      <c r="CD281" s="48">
        <f t="shared" si="189"/>
        <v>294160872</v>
      </c>
      <c r="CE281" s="55">
        <f t="shared" si="190"/>
        <v>430.78213319704241</v>
      </c>
      <c r="CF281" s="12"/>
      <c r="CG281" s="48">
        <f t="shared" si="191"/>
        <v>19323150</v>
      </c>
      <c r="CH281" s="48">
        <f t="shared" si="192"/>
        <v>13436627</v>
      </c>
      <c r="CI281" s="48">
        <f t="shared" si="193"/>
        <v>294160872</v>
      </c>
      <c r="CJ281" s="55">
        <f t="shared" si="194"/>
        <v>15.223235963080553</v>
      </c>
      <c r="CK281" s="46"/>
      <c r="CL281" s="48">
        <f t="shared" si="167"/>
        <v>19323150</v>
      </c>
      <c r="CM281" s="48">
        <f t="shared" si="167"/>
        <v>13436627</v>
      </c>
      <c r="CN281" s="48">
        <f t="shared" si="195"/>
        <v>528674103</v>
      </c>
      <c r="CO281" s="55">
        <f t="shared" si="196"/>
        <v>27.359623198081056</v>
      </c>
    </row>
    <row r="282" spans="1:93" x14ac:dyDescent="0.2">
      <c r="A282" s="30" t="s">
        <v>184</v>
      </c>
      <c r="B282" s="30">
        <v>1027</v>
      </c>
      <c r="C282" s="30">
        <v>2005</v>
      </c>
      <c r="D282" s="30" t="s">
        <v>86</v>
      </c>
      <c r="E282" s="30">
        <v>386085</v>
      </c>
      <c r="F282" s="30" t="s">
        <v>317</v>
      </c>
      <c r="G282" s="30">
        <v>36516975</v>
      </c>
      <c r="H282" s="30">
        <v>578186464</v>
      </c>
      <c r="I282" s="30">
        <v>64632058</v>
      </c>
      <c r="J282" s="30">
        <v>461297228</v>
      </c>
      <c r="K282" s="30">
        <v>0</v>
      </c>
      <c r="L282" s="30">
        <v>0</v>
      </c>
      <c r="M282" s="30">
        <v>0</v>
      </c>
      <c r="N282" s="30">
        <v>0</v>
      </c>
      <c r="O282" s="30">
        <v>0</v>
      </c>
      <c r="P282" s="30">
        <v>0</v>
      </c>
      <c r="Q282" s="30">
        <v>30301261</v>
      </c>
      <c r="R282" s="30">
        <v>32611406</v>
      </c>
      <c r="S282" s="30">
        <v>1000625</v>
      </c>
      <c r="T282" s="30">
        <v>8591015324</v>
      </c>
      <c r="U282" s="30">
        <v>9551050</v>
      </c>
      <c r="V282" s="30">
        <v>610797870</v>
      </c>
      <c r="W282" s="30">
        <v>65632683</v>
      </c>
      <c r="X282" s="30">
        <v>676430553</v>
      </c>
      <c r="Y282" s="30">
        <v>23037350</v>
      </c>
      <c r="Z282" s="30">
        <v>6883833</v>
      </c>
      <c r="AA282" s="30">
        <v>29921183</v>
      </c>
      <c r="AB282" s="30">
        <v>11673730</v>
      </c>
      <c r="AC282" s="30">
        <v>11588351</v>
      </c>
      <c r="AD282" s="30">
        <v>24928624</v>
      </c>
      <c r="AE282" s="30">
        <v>43364982</v>
      </c>
      <c r="AF282" s="30">
        <v>4490815</v>
      </c>
      <c r="AG282" s="30">
        <v>669098</v>
      </c>
      <c r="AH282" s="30">
        <v>204811025</v>
      </c>
      <c r="AI282" s="30">
        <v>2873992</v>
      </c>
      <c r="AJ282" s="30">
        <v>207685017</v>
      </c>
      <c r="AK282" s="30">
        <v>6001374</v>
      </c>
      <c r="AL282" s="30">
        <v>47475767</v>
      </c>
      <c r="AM282" s="30">
        <v>288006842</v>
      </c>
      <c r="AN282" s="30">
        <v>7677452</v>
      </c>
      <c r="AO282" s="30">
        <v>6290964</v>
      </c>
      <c r="AP282" s="30">
        <v>6085766</v>
      </c>
      <c r="AQ282" s="30">
        <v>677662</v>
      </c>
      <c r="AR282" s="30">
        <v>602537</v>
      </c>
      <c r="AS282" s="30">
        <v>66973</v>
      </c>
      <c r="AT282" s="30">
        <v>2518</v>
      </c>
      <c r="AU282" s="30" t="s">
        <v>316</v>
      </c>
      <c r="AW282" s="48">
        <f t="shared" si="168"/>
        <v>20054182</v>
      </c>
      <c r="AX282" s="49">
        <f t="shared" si="169"/>
        <v>18247453</v>
      </c>
      <c r="AY282" s="50">
        <f t="shared" si="170"/>
        <v>0.90990761926863928</v>
      </c>
      <c r="AZ282" s="12"/>
      <c r="BA282" s="48">
        <f t="shared" si="171"/>
        <v>677662</v>
      </c>
      <c r="BB282" s="48">
        <f t="shared" si="172"/>
        <v>18247453</v>
      </c>
      <c r="BC282" s="51">
        <f t="shared" si="173"/>
        <v>26.927071312837374</v>
      </c>
      <c r="BD282" s="12"/>
      <c r="BE282" s="52">
        <f t="shared" si="174"/>
        <v>677662</v>
      </c>
      <c r="BF282" s="48">
        <f t="shared" si="165"/>
        <v>43364982</v>
      </c>
      <c r="BG282" s="48">
        <f t="shared" si="165"/>
        <v>4490815</v>
      </c>
      <c r="BH282" s="48">
        <f t="shared" si="165"/>
        <v>669098</v>
      </c>
      <c r="BI282" s="48">
        <f t="shared" si="175"/>
        <v>48524895</v>
      </c>
      <c r="BJ282" s="51">
        <f t="shared" si="176"/>
        <v>71.606339148425022</v>
      </c>
      <c r="BK282" s="12"/>
      <c r="BL282" s="1">
        <f t="shared" si="177"/>
        <v>13968416</v>
      </c>
      <c r="BM282" s="53">
        <f t="shared" si="178"/>
        <v>20054182</v>
      </c>
      <c r="BN282" s="48">
        <f t="shared" si="166"/>
        <v>43364982</v>
      </c>
      <c r="BO282" s="48">
        <f t="shared" si="166"/>
        <v>4490815</v>
      </c>
      <c r="BP282" s="48">
        <f t="shared" si="166"/>
        <v>669098</v>
      </c>
      <c r="BQ282" s="48">
        <f t="shared" si="179"/>
        <v>48524895</v>
      </c>
      <c r="BR282" s="12">
        <f t="shared" si="180"/>
        <v>20054182</v>
      </c>
      <c r="BS282" s="54">
        <f t="shared" si="181"/>
        <v>2.4196895689886531</v>
      </c>
      <c r="BT282" s="12"/>
      <c r="BU282" s="48">
        <f t="shared" si="182"/>
        <v>20054182</v>
      </c>
      <c r="BV282" s="48">
        <f t="shared" si="183"/>
        <v>154207876</v>
      </c>
      <c r="BW282" s="54">
        <f t="shared" si="184"/>
        <v>7.6895620075653044</v>
      </c>
      <c r="BX282" s="12"/>
      <c r="BY282" s="52">
        <f t="shared" si="185"/>
        <v>677662</v>
      </c>
      <c r="BZ282" s="48">
        <f t="shared" si="186"/>
        <v>154207876</v>
      </c>
      <c r="CA282" s="55">
        <f t="shared" si="187"/>
        <v>227.55868854974898</v>
      </c>
      <c r="CB282" s="12"/>
      <c r="CC282" s="48">
        <f t="shared" si="188"/>
        <v>677662</v>
      </c>
      <c r="CD282" s="48">
        <f t="shared" si="189"/>
        <v>269170929</v>
      </c>
      <c r="CE282" s="55">
        <f t="shared" si="190"/>
        <v>397.20528670635213</v>
      </c>
      <c r="CF282" s="12"/>
      <c r="CG282" s="48">
        <f t="shared" si="191"/>
        <v>20054182</v>
      </c>
      <c r="CH282" s="48">
        <f t="shared" si="192"/>
        <v>13968416</v>
      </c>
      <c r="CI282" s="48">
        <f t="shared" si="193"/>
        <v>269170929</v>
      </c>
      <c r="CJ282" s="55">
        <f t="shared" si="194"/>
        <v>13.422184410214289</v>
      </c>
      <c r="CK282" s="46"/>
      <c r="CL282" s="48">
        <f t="shared" si="167"/>
        <v>20054182</v>
      </c>
      <c r="CM282" s="48">
        <f t="shared" si="167"/>
        <v>13968416</v>
      </c>
      <c r="CN282" s="48">
        <f t="shared" si="195"/>
        <v>454002993</v>
      </c>
      <c r="CO282" s="55">
        <f t="shared" si="196"/>
        <v>22.638818825918705</v>
      </c>
    </row>
    <row r="283" spans="1:93" x14ac:dyDescent="0.2">
      <c r="A283" s="30" t="s">
        <v>212</v>
      </c>
      <c r="B283" s="30">
        <v>1017</v>
      </c>
      <c r="C283" s="30">
        <v>2014</v>
      </c>
      <c r="D283" s="30" t="s">
        <v>86</v>
      </c>
      <c r="E283" s="30">
        <v>386085</v>
      </c>
      <c r="F283" s="30" t="s">
        <v>317</v>
      </c>
      <c r="G283" s="30">
        <v>178322376</v>
      </c>
      <c r="H283" s="30">
        <v>740937451</v>
      </c>
      <c r="I283" s="30">
        <v>88329124</v>
      </c>
      <c r="J283" s="30">
        <v>668601976</v>
      </c>
      <c r="K283" s="30">
        <v>183366490</v>
      </c>
      <c r="L283" s="30">
        <v>435835524</v>
      </c>
      <c r="M283" s="30">
        <v>297976203</v>
      </c>
      <c r="N283" s="30">
        <v>57760</v>
      </c>
      <c r="O283" s="30">
        <v>3447719</v>
      </c>
      <c r="P283" s="30">
        <v>3351693</v>
      </c>
      <c r="Q283" s="30">
        <v>834476730</v>
      </c>
      <c r="R283" s="30">
        <v>853547914</v>
      </c>
      <c r="S283" s="30">
        <v>41848808</v>
      </c>
      <c r="T283" s="30">
        <v>455802920</v>
      </c>
      <c r="U283" s="30">
        <v>-41786192</v>
      </c>
      <c r="V283" s="30">
        <v>2033768608</v>
      </c>
      <c r="W283" s="30">
        <v>431505828</v>
      </c>
      <c r="X283" s="30">
        <v>2465274436</v>
      </c>
      <c r="Y283" s="30">
        <v>15887968</v>
      </c>
      <c r="Z283" s="30">
        <v>38447798</v>
      </c>
      <c r="AA283" s="30">
        <v>54335766</v>
      </c>
      <c r="AB283" s="30">
        <v>229718</v>
      </c>
      <c r="AC283" s="30">
        <v>42455300</v>
      </c>
      <c r="AD283" s="30">
        <v>135867076</v>
      </c>
      <c r="AE283" s="30">
        <v>35098527</v>
      </c>
      <c r="AF283" s="30">
        <v>4645844</v>
      </c>
      <c r="AG283" s="30">
        <v>4171038</v>
      </c>
      <c r="AH283" s="30">
        <v>328650548</v>
      </c>
      <c r="AI283" s="30">
        <v>1081781</v>
      </c>
      <c r="AJ283" s="30">
        <v>329732329</v>
      </c>
      <c r="AK283" s="30">
        <v>8879587</v>
      </c>
      <c r="AL283" s="30">
        <v>78470717</v>
      </c>
      <c r="AM283" s="30">
        <v>62871047</v>
      </c>
      <c r="AN283" s="30">
        <v>18232019</v>
      </c>
      <c r="AO283" s="30">
        <v>13872935</v>
      </c>
      <c r="AP283" s="30">
        <v>10340709</v>
      </c>
      <c r="AQ283" s="30">
        <v>1486287</v>
      </c>
      <c r="AR283" s="30">
        <v>1257007</v>
      </c>
      <c r="AS283" s="30">
        <v>223282</v>
      </c>
      <c r="AT283" s="30">
        <v>4272</v>
      </c>
      <c r="AU283" s="30" t="s">
        <v>336</v>
      </c>
      <c r="AW283" s="48">
        <f t="shared" si="168"/>
        <v>42445663</v>
      </c>
      <c r="AX283" s="49">
        <f t="shared" si="169"/>
        <v>54106048</v>
      </c>
      <c r="AY283" s="50">
        <f t="shared" si="170"/>
        <v>1.2747132257069469</v>
      </c>
      <c r="AZ283" s="12"/>
      <c r="BA283" s="48">
        <f t="shared" si="171"/>
        <v>1486287</v>
      </c>
      <c r="BB283" s="48">
        <f t="shared" si="172"/>
        <v>54106048</v>
      </c>
      <c r="BC283" s="51">
        <f t="shared" si="173"/>
        <v>36.403499458718272</v>
      </c>
      <c r="BD283" s="12"/>
      <c r="BE283" s="52">
        <f t="shared" si="174"/>
        <v>1486287</v>
      </c>
      <c r="BF283" s="48">
        <f t="shared" si="165"/>
        <v>35098527</v>
      </c>
      <c r="BG283" s="48">
        <f t="shared" si="165"/>
        <v>4645844</v>
      </c>
      <c r="BH283" s="48">
        <f t="shared" si="165"/>
        <v>4171038</v>
      </c>
      <c r="BI283" s="48">
        <f t="shared" si="175"/>
        <v>43915409</v>
      </c>
      <c r="BJ283" s="51">
        <f t="shared" si="176"/>
        <v>29.547058542529136</v>
      </c>
      <c r="BK283" s="12"/>
      <c r="BL283" s="1">
        <f t="shared" si="177"/>
        <v>32104954</v>
      </c>
      <c r="BM283" s="53">
        <f t="shared" si="178"/>
        <v>42445663</v>
      </c>
      <c r="BN283" s="48">
        <f t="shared" si="166"/>
        <v>35098527</v>
      </c>
      <c r="BO283" s="48">
        <f t="shared" si="166"/>
        <v>4645844</v>
      </c>
      <c r="BP283" s="48">
        <f t="shared" si="166"/>
        <v>4171038</v>
      </c>
      <c r="BQ283" s="48">
        <f t="shared" si="179"/>
        <v>43915409</v>
      </c>
      <c r="BR283" s="12">
        <f t="shared" si="180"/>
        <v>42445663</v>
      </c>
      <c r="BS283" s="54">
        <f t="shared" si="181"/>
        <v>1.0346265294524908</v>
      </c>
      <c r="BT283" s="12"/>
      <c r="BU283" s="48">
        <f t="shared" si="182"/>
        <v>42445663</v>
      </c>
      <c r="BV283" s="48">
        <f t="shared" si="183"/>
        <v>242382025</v>
      </c>
      <c r="BW283" s="54">
        <f t="shared" si="184"/>
        <v>5.7104073271278626</v>
      </c>
      <c r="BX283" s="12"/>
      <c r="BY283" s="52">
        <f t="shared" si="185"/>
        <v>1486287</v>
      </c>
      <c r="BZ283" s="48">
        <f t="shared" si="186"/>
        <v>242382025</v>
      </c>
      <c r="CA283" s="55">
        <f t="shared" si="187"/>
        <v>163.07888382257264</v>
      </c>
      <c r="CB283" s="12"/>
      <c r="CC283" s="48">
        <f t="shared" si="188"/>
        <v>1486287</v>
      </c>
      <c r="CD283" s="48">
        <f t="shared" si="189"/>
        <v>518955576</v>
      </c>
      <c r="CE283" s="55">
        <f t="shared" si="190"/>
        <v>349.16242690678177</v>
      </c>
      <c r="CF283" s="12"/>
      <c r="CG283" s="48">
        <f t="shared" si="191"/>
        <v>42445663</v>
      </c>
      <c r="CH283" s="48">
        <f t="shared" si="192"/>
        <v>32104954</v>
      </c>
      <c r="CI283" s="48">
        <f t="shared" si="193"/>
        <v>518955576</v>
      </c>
      <c r="CJ283" s="55">
        <f t="shared" si="194"/>
        <v>12.226351040858992</v>
      </c>
      <c r="CK283" s="46"/>
      <c r="CL283" s="48">
        <f t="shared" si="167"/>
        <v>42445663</v>
      </c>
      <c r="CM283" s="48">
        <f t="shared" si="167"/>
        <v>32104954</v>
      </c>
      <c r="CN283" s="48">
        <f t="shared" si="195"/>
        <v>1297727056</v>
      </c>
      <c r="CO283" s="55">
        <f t="shared" si="196"/>
        <v>30.573843457222001</v>
      </c>
    </row>
    <row r="284" spans="1:93" x14ac:dyDescent="0.2">
      <c r="A284" s="30" t="s">
        <v>212</v>
      </c>
      <c r="B284" s="30">
        <v>1017</v>
      </c>
      <c r="C284" s="30">
        <v>2013</v>
      </c>
      <c r="D284" s="30" t="s">
        <v>86</v>
      </c>
      <c r="E284" s="30">
        <v>386085</v>
      </c>
      <c r="F284" s="30" t="s">
        <v>317</v>
      </c>
      <c r="G284" s="30">
        <v>130113877</v>
      </c>
      <c r="H284" s="30">
        <v>754100994</v>
      </c>
      <c r="I284" s="30">
        <v>61045796</v>
      </c>
      <c r="J284" s="30">
        <v>669630626</v>
      </c>
      <c r="K284" s="30">
        <v>169998538</v>
      </c>
      <c r="L284" s="30">
        <v>430950410</v>
      </c>
      <c r="M284" s="30">
        <v>249038819</v>
      </c>
      <c r="N284" s="30">
        <v>67708</v>
      </c>
      <c r="O284" s="30">
        <v>2718448</v>
      </c>
      <c r="P284" s="30">
        <v>2854171</v>
      </c>
      <c r="Q284" s="30">
        <v>667858235</v>
      </c>
      <c r="R284" s="30">
        <v>691092151</v>
      </c>
      <c r="S284" s="30">
        <v>30397104</v>
      </c>
      <c r="T284" s="30">
        <v>409399528</v>
      </c>
      <c r="U284" s="30">
        <v>-16480246</v>
      </c>
      <c r="V284" s="30">
        <v>1878862003</v>
      </c>
      <c r="W284" s="30">
        <v>343335890</v>
      </c>
      <c r="X284" s="30">
        <v>2222197893</v>
      </c>
      <c r="Y284" s="30">
        <v>19200984</v>
      </c>
      <c r="Z284" s="30">
        <v>42217966</v>
      </c>
      <c r="AA284" s="30">
        <v>61418950</v>
      </c>
      <c r="AB284" s="30">
        <v>1816831</v>
      </c>
      <c r="AC284" s="30">
        <v>55290722</v>
      </c>
      <c r="AD284" s="30">
        <v>74823155</v>
      </c>
      <c r="AE284" s="30">
        <v>44157064</v>
      </c>
      <c r="AF284" s="30">
        <v>51420364</v>
      </c>
      <c r="AG284" s="30">
        <v>1799627</v>
      </c>
      <c r="AH284" s="30">
        <v>350350790</v>
      </c>
      <c r="AI284" s="30">
        <v>-833866</v>
      </c>
      <c r="AJ284" s="30">
        <v>349516924</v>
      </c>
      <c r="AK284" s="30">
        <v>10514787</v>
      </c>
      <c r="AL284" s="30">
        <v>136629217</v>
      </c>
      <c r="AM284" s="30">
        <v>60204063</v>
      </c>
      <c r="AN284" s="30">
        <v>17371628</v>
      </c>
      <c r="AO284" s="30">
        <v>13587599</v>
      </c>
      <c r="AP284" s="30">
        <v>10582152</v>
      </c>
      <c r="AQ284" s="30">
        <v>1470039</v>
      </c>
      <c r="AR284" s="30">
        <v>1242328</v>
      </c>
      <c r="AS284" s="30">
        <v>221548</v>
      </c>
      <c r="AT284" s="30">
        <v>4357</v>
      </c>
      <c r="AU284" s="30" t="s">
        <v>336</v>
      </c>
      <c r="AW284" s="48">
        <f t="shared" si="168"/>
        <v>41541379</v>
      </c>
      <c r="AX284" s="49">
        <f t="shared" si="169"/>
        <v>59602119</v>
      </c>
      <c r="AY284" s="50">
        <f t="shared" si="170"/>
        <v>1.434765056788317</v>
      </c>
      <c r="AZ284" s="12"/>
      <c r="BA284" s="48">
        <f t="shared" si="171"/>
        <v>1470039</v>
      </c>
      <c r="BB284" s="48">
        <f t="shared" si="172"/>
        <v>59602119</v>
      </c>
      <c r="BC284" s="51">
        <f t="shared" si="173"/>
        <v>40.544583511049709</v>
      </c>
      <c r="BD284" s="12"/>
      <c r="BE284" s="52">
        <f t="shared" si="174"/>
        <v>1470039</v>
      </c>
      <c r="BF284" s="48">
        <f t="shared" si="165"/>
        <v>44157064</v>
      </c>
      <c r="BG284" s="48">
        <f t="shared" si="165"/>
        <v>51420364</v>
      </c>
      <c r="BH284" s="48">
        <f t="shared" si="165"/>
        <v>1799627</v>
      </c>
      <c r="BI284" s="48">
        <f t="shared" si="175"/>
        <v>97377055</v>
      </c>
      <c r="BJ284" s="51">
        <f t="shared" si="176"/>
        <v>66.24113713989901</v>
      </c>
      <c r="BK284" s="12"/>
      <c r="BL284" s="1">
        <f t="shared" si="177"/>
        <v>30959227</v>
      </c>
      <c r="BM284" s="53">
        <f t="shared" si="178"/>
        <v>41541379</v>
      </c>
      <c r="BN284" s="48">
        <f t="shared" si="166"/>
        <v>44157064</v>
      </c>
      <c r="BO284" s="48">
        <f t="shared" si="166"/>
        <v>51420364</v>
      </c>
      <c r="BP284" s="48">
        <f t="shared" si="166"/>
        <v>1799627</v>
      </c>
      <c r="BQ284" s="48">
        <f t="shared" si="179"/>
        <v>97377055</v>
      </c>
      <c r="BR284" s="12">
        <f t="shared" si="180"/>
        <v>41541379</v>
      </c>
      <c r="BS284" s="54">
        <f t="shared" si="181"/>
        <v>2.3440977970423176</v>
      </c>
      <c r="BT284" s="12"/>
      <c r="BU284" s="48">
        <f t="shared" si="182"/>
        <v>41541379</v>
      </c>
      <c r="BV284" s="48">
        <f t="shared" si="183"/>
        <v>202372920</v>
      </c>
      <c r="BW284" s="54">
        <f t="shared" si="184"/>
        <v>4.8715985090432365</v>
      </c>
      <c r="BX284" s="12"/>
      <c r="BY284" s="52">
        <f t="shared" si="185"/>
        <v>1470039</v>
      </c>
      <c r="BZ284" s="48">
        <f t="shared" si="186"/>
        <v>202372920</v>
      </c>
      <c r="CA284" s="55">
        <f t="shared" si="187"/>
        <v>137.66500072447059</v>
      </c>
      <c r="CB284" s="12"/>
      <c r="CC284" s="48">
        <f t="shared" si="188"/>
        <v>1470039</v>
      </c>
      <c r="CD284" s="48">
        <f t="shared" si="189"/>
        <v>491282802</v>
      </c>
      <c r="CE284" s="55">
        <f t="shared" si="190"/>
        <v>334.19712130086344</v>
      </c>
      <c r="CF284" s="12"/>
      <c r="CG284" s="48">
        <f t="shared" si="191"/>
        <v>41541379</v>
      </c>
      <c r="CH284" s="48">
        <f t="shared" si="192"/>
        <v>30959227</v>
      </c>
      <c r="CI284" s="48">
        <f t="shared" si="193"/>
        <v>491282802</v>
      </c>
      <c r="CJ284" s="55">
        <f t="shared" si="194"/>
        <v>11.82634794092897</v>
      </c>
      <c r="CK284" s="46"/>
      <c r="CL284" s="48">
        <f t="shared" si="167"/>
        <v>41541379</v>
      </c>
      <c r="CM284" s="48">
        <f t="shared" si="167"/>
        <v>30959227</v>
      </c>
      <c r="CN284" s="48">
        <f t="shared" si="195"/>
        <v>1205925588</v>
      </c>
      <c r="CO284" s="55">
        <f t="shared" si="196"/>
        <v>29.029503040811427</v>
      </c>
    </row>
    <row r="285" spans="1:93" x14ac:dyDescent="0.2">
      <c r="A285" s="30" t="s">
        <v>212</v>
      </c>
      <c r="B285" s="30">
        <v>1017</v>
      </c>
      <c r="C285" s="30">
        <v>2012</v>
      </c>
      <c r="D285" s="30" t="s">
        <v>86</v>
      </c>
      <c r="E285" s="30">
        <v>386085</v>
      </c>
      <c r="F285" s="30" t="s">
        <v>317</v>
      </c>
      <c r="G285" s="30">
        <v>123878251</v>
      </c>
      <c r="H285" s="30">
        <v>985942984</v>
      </c>
      <c r="I285" s="30">
        <v>56787964</v>
      </c>
      <c r="J285" s="30">
        <v>888162910</v>
      </c>
      <c r="K285" s="30">
        <v>165124018</v>
      </c>
      <c r="L285" s="30">
        <v>455740432</v>
      </c>
      <c r="M285" s="30">
        <v>261465019</v>
      </c>
      <c r="N285" s="30">
        <v>62500</v>
      </c>
      <c r="O285" s="30">
        <v>3289826</v>
      </c>
      <c r="P285" s="30">
        <v>2942284</v>
      </c>
      <c r="Q285" s="30">
        <v>439419550</v>
      </c>
      <c r="R285" s="30">
        <v>455356635</v>
      </c>
      <c r="S285" s="30">
        <v>30754421</v>
      </c>
      <c r="T285" s="30">
        <v>391907100</v>
      </c>
      <c r="U285" s="30">
        <v>32530613</v>
      </c>
      <c r="V285" s="30">
        <v>1900329877</v>
      </c>
      <c r="W285" s="30">
        <v>351949688</v>
      </c>
      <c r="X285" s="30">
        <v>2252279565</v>
      </c>
      <c r="Y285" s="30">
        <v>36500381</v>
      </c>
      <c r="Z285" s="30">
        <v>29378037</v>
      </c>
      <c r="AA285" s="30">
        <v>65878418</v>
      </c>
      <c r="AB285" s="30">
        <v>19177557</v>
      </c>
      <c r="AC285" s="30">
        <v>56382207</v>
      </c>
      <c r="AD285" s="30">
        <v>67496044</v>
      </c>
      <c r="AE285" s="30">
        <v>37688577</v>
      </c>
      <c r="AF285" s="30">
        <v>41264718</v>
      </c>
      <c r="AG285" s="30">
        <v>1537522</v>
      </c>
      <c r="AH285" s="30">
        <v>419774138</v>
      </c>
      <c r="AI285" s="30">
        <v>5181937</v>
      </c>
      <c r="AJ285" s="30">
        <v>424956075</v>
      </c>
      <c r="AK285" s="30">
        <v>10868773</v>
      </c>
      <c r="AL285" s="30">
        <v>216065374</v>
      </c>
      <c r="AM285" s="30">
        <v>58390142</v>
      </c>
      <c r="AN285" s="30">
        <v>16776982</v>
      </c>
      <c r="AO285" s="30">
        <v>13634280</v>
      </c>
      <c r="AP285" s="30">
        <v>10497518</v>
      </c>
      <c r="AQ285" s="30">
        <v>1456809</v>
      </c>
      <c r="AR285" s="30">
        <v>1231065</v>
      </c>
      <c r="AS285" s="30">
        <v>219472</v>
      </c>
      <c r="AT285" s="30">
        <v>4431</v>
      </c>
      <c r="AU285" s="30" t="s">
        <v>336</v>
      </c>
      <c r="AW285" s="48">
        <f t="shared" si="168"/>
        <v>40908780</v>
      </c>
      <c r="AX285" s="49">
        <f t="shared" si="169"/>
        <v>46700861</v>
      </c>
      <c r="AY285" s="50">
        <f t="shared" si="170"/>
        <v>1.1415852782703371</v>
      </c>
      <c r="AZ285" s="12"/>
      <c r="BA285" s="48">
        <f t="shared" si="171"/>
        <v>1456809</v>
      </c>
      <c r="BB285" s="48">
        <f t="shared" si="172"/>
        <v>46700861</v>
      </c>
      <c r="BC285" s="51">
        <f t="shared" si="173"/>
        <v>32.056955304367285</v>
      </c>
      <c r="BD285" s="12"/>
      <c r="BE285" s="52">
        <f t="shared" si="174"/>
        <v>1456809</v>
      </c>
      <c r="BF285" s="48">
        <f t="shared" si="165"/>
        <v>37688577</v>
      </c>
      <c r="BG285" s="48">
        <f t="shared" si="165"/>
        <v>41264718</v>
      </c>
      <c r="BH285" s="48">
        <f t="shared" si="165"/>
        <v>1537522</v>
      </c>
      <c r="BI285" s="48">
        <f t="shared" si="175"/>
        <v>80490817</v>
      </c>
      <c r="BJ285" s="51">
        <f t="shared" si="176"/>
        <v>55.251455063772944</v>
      </c>
      <c r="BK285" s="12"/>
      <c r="BL285" s="1">
        <f t="shared" si="177"/>
        <v>30411262</v>
      </c>
      <c r="BM285" s="53">
        <f t="shared" si="178"/>
        <v>40908780</v>
      </c>
      <c r="BN285" s="48">
        <f t="shared" si="166"/>
        <v>37688577</v>
      </c>
      <c r="BO285" s="48">
        <f t="shared" si="166"/>
        <v>41264718</v>
      </c>
      <c r="BP285" s="48">
        <f t="shared" si="166"/>
        <v>1537522</v>
      </c>
      <c r="BQ285" s="48">
        <f t="shared" si="179"/>
        <v>80490817</v>
      </c>
      <c r="BR285" s="12">
        <f t="shared" si="180"/>
        <v>40908780</v>
      </c>
      <c r="BS285" s="54">
        <f t="shared" si="181"/>
        <v>1.967568257963205</v>
      </c>
      <c r="BT285" s="12"/>
      <c r="BU285" s="48">
        <f t="shared" si="182"/>
        <v>40908780</v>
      </c>
      <c r="BV285" s="48">
        <f t="shared" si="183"/>
        <v>198021928</v>
      </c>
      <c r="BW285" s="54">
        <f t="shared" si="184"/>
        <v>4.840572806131104</v>
      </c>
      <c r="BX285" s="12"/>
      <c r="BY285" s="52">
        <f t="shared" si="185"/>
        <v>1456809</v>
      </c>
      <c r="BZ285" s="48">
        <f t="shared" si="186"/>
        <v>198021928</v>
      </c>
      <c r="CA285" s="55">
        <f t="shared" si="187"/>
        <v>135.92854519707114</v>
      </c>
      <c r="CB285" s="12"/>
      <c r="CC285" s="48">
        <f t="shared" si="188"/>
        <v>1456809</v>
      </c>
      <c r="CD285" s="48">
        <f t="shared" si="189"/>
        <v>468269414</v>
      </c>
      <c r="CE285" s="55">
        <f t="shared" si="190"/>
        <v>321.43500898195987</v>
      </c>
      <c r="CF285" s="12"/>
      <c r="CG285" s="48">
        <f t="shared" si="191"/>
        <v>40908780</v>
      </c>
      <c r="CH285" s="48">
        <f t="shared" si="192"/>
        <v>30411262</v>
      </c>
      <c r="CI285" s="48">
        <f t="shared" si="193"/>
        <v>468269414</v>
      </c>
      <c r="CJ285" s="55">
        <f t="shared" si="194"/>
        <v>11.44667267026785</v>
      </c>
      <c r="CK285" s="46"/>
      <c r="CL285" s="48">
        <f t="shared" si="167"/>
        <v>40908780</v>
      </c>
      <c r="CM285" s="48">
        <f t="shared" si="167"/>
        <v>30411262</v>
      </c>
      <c r="CN285" s="48">
        <f t="shared" si="195"/>
        <v>1227780001</v>
      </c>
      <c r="CO285" s="55">
        <f t="shared" si="196"/>
        <v>30.01262812041816</v>
      </c>
    </row>
    <row r="286" spans="1:93" x14ac:dyDescent="0.2">
      <c r="A286" s="30" t="s">
        <v>212</v>
      </c>
      <c r="B286" s="30">
        <v>1017</v>
      </c>
      <c r="C286" s="30">
        <v>2011</v>
      </c>
      <c r="D286" s="30" t="s">
        <v>86</v>
      </c>
      <c r="E286" s="30">
        <v>386085</v>
      </c>
      <c r="F286" s="30" t="s">
        <v>317</v>
      </c>
      <c r="G286" s="30">
        <v>144204871</v>
      </c>
      <c r="H286" s="30">
        <v>938315882</v>
      </c>
      <c r="I286" s="30">
        <v>59702358</v>
      </c>
      <c r="J286" s="30">
        <v>861577434</v>
      </c>
      <c r="K286" s="30">
        <v>160403575</v>
      </c>
      <c r="L286" s="30">
        <v>384143645</v>
      </c>
      <c r="M286" s="30">
        <v>154025162</v>
      </c>
      <c r="N286" s="30">
        <v>62500</v>
      </c>
      <c r="O286" s="30">
        <v>3125592</v>
      </c>
      <c r="P286" s="30">
        <v>2750608</v>
      </c>
      <c r="Q286" s="30">
        <v>370150235</v>
      </c>
      <c r="R286" s="30">
        <v>384059143</v>
      </c>
      <c r="S286" s="30">
        <v>25761239</v>
      </c>
      <c r="T286" s="30">
        <v>347465797</v>
      </c>
      <c r="U286" s="30">
        <v>28969238</v>
      </c>
      <c r="V286" s="30">
        <v>1709644262</v>
      </c>
      <c r="W286" s="30">
        <v>242239367</v>
      </c>
      <c r="X286" s="30">
        <v>1951883629</v>
      </c>
      <c r="Y286" s="30">
        <v>53649570</v>
      </c>
      <c r="Z286" s="30">
        <v>20765795</v>
      </c>
      <c r="AA286" s="30">
        <v>74415365</v>
      </c>
      <c r="AB286" s="30">
        <v>37979019</v>
      </c>
      <c r="AC286" s="30">
        <v>59064159</v>
      </c>
      <c r="AD286" s="30">
        <v>85140712</v>
      </c>
      <c r="AE286" s="30">
        <v>41920277</v>
      </c>
      <c r="AF286" s="30">
        <v>46612054</v>
      </c>
      <c r="AG286" s="30">
        <v>1022761</v>
      </c>
      <c r="AH286" s="30">
        <v>302864900</v>
      </c>
      <c r="AI286" s="30">
        <v>2125948</v>
      </c>
      <c r="AJ286" s="30">
        <v>304990848</v>
      </c>
      <c r="AK286" s="30">
        <v>12347116</v>
      </c>
      <c r="AL286" s="30">
        <v>139101028</v>
      </c>
      <c r="AM286" s="30">
        <v>56223125</v>
      </c>
      <c r="AN286" s="30">
        <v>17762809</v>
      </c>
      <c r="AO286" s="30">
        <v>13689329</v>
      </c>
      <c r="AP286" s="30">
        <v>10563125</v>
      </c>
      <c r="AQ286" s="30">
        <v>1445158</v>
      </c>
      <c r="AR286" s="30">
        <v>1221426</v>
      </c>
      <c r="AS286" s="30">
        <v>217291</v>
      </c>
      <c r="AT286" s="30">
        <v>4486</v>
      </c>
      <c r="AU286" s="30" t="s">
        <v>336</v>
      </c>
      <c r="AW286" s="48">
        <f t="shared" si="168"/>
        <v>42015263</v>
      </c>
      <c r="AX286" s="49">
        <f t="shared" si="169"/>
        <v>36436346</v>
      </c>
      <c r="AY286" s="50">
        <f t="shared" si="170"/>
        <v>0.86721689686912107</v>
      </c>
      <c r="AZ286" s="12"/>
      <c r="BA286" s="48">
        <f t="shared" si="171"/>
        <v>1445158</v>
      </c>
      <c r="BB286" s="48">
        <f t="shared" si="172"/>
        <v>36436346</v>
      </c>
      <c r="BC286" s="51">
        <f t="shared" si="173"/>
        <v>25.212707537860911</v>
      </c>
      <c r="BD286" s="12"/>
      <c r="BE286" s="52">
        <f t="shared" si="174"/>
        <v>1445158</v>
      </c>
      <c r="BF286" s="48">
        <f t="shared" si="165"/>
        <v>41920277</v>
      </c>
      <c r="BG286" s="48">
        <f t="shared" si="165"/>
        <v>46612054</v>
      </c>
      <c r="BH286" s="48">
        <f t="shared" si="165"/>
        <v>1022761</v>
      </c>
      <c r="BI286" s="48">
        <f t="shared" si="175"/>
        <v>89555092</v>
      </c>
      <c r="BJ286" s="51">
        <f t="shared" si="176"/>
        <v>61.969066358142157</v>
      </c>
      <c r="BK286" s="12"/>
      <c r="BL286" s="1">
        <f t="shared" si="177"/>
        <v>31452138</v>
      </c>
      <c r="BM286" s="53">
        <f t="shared" si="178"/>
        <v>42015263</v>
      </c>
      <c r="BN286" s="48">
        <f t="shared" si="166"/>
        <v>41920277</v>
      </c>
      <c r="BO286" s="48">
        <f t="shared" si="166"/>
        <v>46612054</v>
      </c>
      <c r="BP286" s="48">
        <f t="shared" si="166"/>
        <v>1022761</v>
      </c>
      <c r="BQ286" s="48">
        <f t="shared" si="179"/>
        <v>89555092</v>
      </c>
      <c r="BR286" s="12">
        <f t="shared" si="180"/>
        <v>42015263</v>
      </c>
      <c r="BS286" s="54">
        <f t="shared" si="181"/>
        <v>2.1314895018031899</v>
      </c>
      <c r="BT286" s="12"/>
      <c r="BU286" s="48">
        <f t="shared" si="182"/>
        <v>42015263</v>
      </c>
      <c r="BV286" s="48">
        <f t="shared" si="183"/>
        <v>153542704</v>
      </c>
      <c r="BW286" s="54">
        <f t="shared" si="184"/>
        <v>3.6544506219085191</v>
      </c>
      <c r="BX286" s="12"/>
      <c r="BY286" s="52">
        <f t="shared" si="185"/>
        <v>1445158</v>
      </c>
      <c r="BZ286" s="48">
        <f t="shared" si="186"/>
        <v>153542704</v>
      </c>
      <c r="CA286" s="55">
        <f t="shared" si="187"/>
        <v>106.24630940007944</v>
      </c>
      <c r="CB286" s="12"/>
      <c r="CC286" s="48">
        <f t="shared" si="188"/>
        <v>1445158</v>
      </c>
      <c r="CD286" s="48">
        <f t="shared" si="189"/>
        <v>461718032</v>
      </c>
      <c r="CE286" s="55">
        <f t="shared" si="190"/>
        <v>319.49311563164719</v>
      </c>
      <c r="CF286" s="12"/>
      <c r="CG286" s="48">
        <f t="shared" si="191"/>
        <v>42015263</v>
      </c>
      <c r="CH286" s="48">
        <f t="shared" si="192"/>
        <v>31452138</v>
      </c>
      <c r="CI286" s="48">
        <f t="shared" si="193"/>
        <v>461718032</v>
      </c>
      <c r="CJ286" s="55">
        <f t="shared" si="194"/>
        <v>10.989292914815266</v>
      </c>
      <c r="CK286" s="46"/>
      <c r="CL286" s="48">
        <f t="shared" si="167"/>
        <v>42015263</v>
      </c>
      <c r="CM286" s="48">
        <f t="shared" si="167"/>
        <v>31452138</v>
      </c>
      <c r="CN286" s="48">
        <f t="shared" si="195"/>
        <v>1021407917</v>
      </c>
      <c r="CO286" s="55">
        <f t="shared" si="196"/>
        <v>24.310401603341148</v>
      </c>
    </row>
    <row r="287" spans="1:93" x14ac:dyDescent="0.2">
      <c r="A287" s="30" t="s">
        <v>212</v>
      </c>
      <c r="B287" s="30">
        <v>1017</v>
      </c>
      <c r="C287" s="30">
        <v>2010</v>
      </c>
      <c r="D287" s="30" t="s">
        <v>86</v>
      </c>
      <c r="E287" s="30">
        <v>386085</v>
      </c>
      <c r="F287" s="30" t="s">
        <v>317</v>
      </c>
      <c r="G287" s="30">
        <v>115565059</v>
      </c>
      <c r="H287" s="30">
        <v>1233151320</v>
      </c>
      <c r="I287" s="30">
        <v>60310605</v>
      </c>
      <c r="J287" s="30">
        <v>1153175694</v>
      </c>
      <c r="K287" s="30">
        <v>134896716</v>
      </c>
      <c r="L287" s="30">
        <v>344709339</v>
      </c>
      <c r="M287" s="30">
        <v>211083865</v>
      </c>
      <c r="N287" s="30">
        <v>62500</v>
      </c>
      <c r="O287" s="30">
        <v>2938080</v>
      </c>
      <c r="P287" s="30">
        <v>2655541</v>
      </c>
      <c r="Q287" s="30">
        <v>331852763</v>
      </c>
      <c r="R287" s="30">
        <v>343844800</v>
      </c>
      <c r="S287" s="30">
        <v>14266185</v>
      </c>
      <c r="T287" s="30">
        <v>399621797</v>
      </c>
      <c r="U287" s="30">
        <v>95072748</v>
      </c>
      <c r="V287" s="30">
        <v>1924643539</v>
      </c>
      <c r="W287" s="30">
        <v>288316196</v>
      </c>
      <c r="X287" s="30">
        <v>2212959735</v>
      </c>
      <c r="Y287" s="30">
        <v>44494806</v>
      </c>
      <c r="Z287" s="30">
        <v>18227180</v>
      </c>
      <c r="AA287" s="30">
        <v>62721986</v>
      </c>
      <c r="AB287" s="30">
        <v>28781258</v>
      </c>
      <c r="AC287" s="30">
        <v>56724716</v>
      </c>
      <c r="AD287" s="30">
        <v>58840343</v>
      </c>
      <c r="AE287" s="30">
        <v>42629537</v>
      </c>
      <c r="AF287" s="30">
        <v>41926601</v>
      </c>
      <c r="AG287" s="30">
        <v>1365059</v>
      </c>
      <c r="AH287" s="30">
        <v>298077713</v>
      </c>
      <c r="AI287" s="30">
        <v>4126424</v>
      </c>
      <c r="AJ287" s="30">
        <v>302204137</v>
      </c>
      <c r="AK287" s="30">
        <v>11486738</v>
      </c>
      <c r="AL287" s="30">
        <v>134644705</v>
      </c>
      <c r="AM287" s="30">
        <v>59702002</v>
      </c>
      <c r="AN287" s="30">
        <v>19270778</v>
      </c>
      <c r="AO287" s="30">
        <v>14204517</v>
      </c>
      <c r="AP287" s="30">
        <v>10655104</v>
      </c>
      <c r="AQ287" s="30">
        <v>1438889</v>
      </c>
      <c r="AR287" s="30">
        <v>1216054</v>
      </c>
      <c r="AS287" s="30">
        <v>216235</v>
      </c>
      <c r="AT287" s="30">
        <v>4525</v>
      </c>
      <c r="AU287" s="30" t="s">
        <v>336</v>
      </c>
      <c r="AW287" s="48">
        <f t="shared" si="168"/>
        <v>44130399</v>
      </c>
      <c r="AX287" s="49">
        <f t="shared" si="169"/>
        <v>33940728</v>
      </c>
      <c r="AY287" s="50">
        <f t="shared" si="170"/>
        <v>0.76910086400986311</v>
      </c>
      <c r="AZ287" s="12"/>
      <c r="BA287" s="48">
        <f t="shared" si="171"/>
        <v>1438889</v>
      </c>
      <c r="BB287" s="48">
        <f t="shared" si="172"/>
        <v>33940728</v>
      </c>
      <c r="BC287" s="51">
        <f t="shared" si="173"/>
        <v>23.588148912112054</v>
      </c>
      <c r="BD287" s="12"/>
      <c r="BE287" s="52">
        <f t="shared" si="174"/>
        <v>1438889</v>
      </c>
      <c r="BF287" s="48">
        <f t="shared" si="165"/>
        <v>42629537</v>
      </c>
      <c r="BG287" s="48">
        <f t="shared" si="165"/>
        <v>41926601</v>
      </c>
      <c r="BH287" s="48">
        <f t="shared" si="165"/>
        <v>1365059</v>
      </c>
      <c r="BI287" s="48">
        <f t="shared" si="175"/>
        <v>85921197</v>
      </c>
      <c r="BJ287" s="51">
        <f t="shared" si="176"/>
        <v>59.713568593546825</v>
      </c>
      <c r="BK287" s="12"/>
      <c r="BL287" s="1">
        <f t="shared" si="177"/>
        <v>33475295</v>
      </c>
      <c r="BM287" s="53">
        <f t="shared" si="178"/>
        <v>44130399</v>
      </c>
      <c r="BN287" s="48">
        <f t="shared" si="166"/>
        <v>42629537</v>
      </c>
      <c r="BO287" s="48">
        <f t="shared" si="166"/>
        <v>41926601</v>
      </c>
      <c r="BP287" s="48">
        <f t="shared" si="166"/>
        <v>1365059</v>
      </c>
      <c r="BQ287" s="48">
        <f t="shared" si="179"/>
        <v>85921197</v>
      </c>
      <c r="BR287" s="12">
        <f t="shared" si="180"/>
        <v>44130399</v>
      </c>
      <c r="BS287" s="54">
        <f t="shared" si="181"/>
        <v>1.9469843678503791</v>
      </c>
      <c r="BT287" s="12"/>
      <c r="BU287" s="48">
        <f t="shared" si="182"/>
        <v>44130399</v>
      </c>
      <c r="BV287" s="48">
        <f t="shared" si="183"/>
        <v>156072694</v>
      </c>
      <c r="BW287" s="54">
        <f t="shared" si="184"/>
        <v>3.5366254902884515</v>
      </c>
      <c r="BX287" s="12"/>
      <c r="BY287" s="52">
        <f t="shared" si="185"/>
        <v>1438889</v>
      </c>
      <c r="BZ287" s="48">
        <f t="shared" si="186"/>
        <v>156072694</v>
      </c>
      <c r="CA287" s="55">
        <f t="shared" si="187"/>
        <v>108.46750096776054</v>
      </c>
      <c r="CB287" s="12"/>
      <c r="CC287" s="48">
        <f t="shared" si="188"/>
        <v>1438889</v>
      </c>
      <c r="CD287" s="48">
        <f t="shared" si="189"/>
        <v>420280936</v>
      </c>
      <c r="CE287" s="55">
        <f t="shared" si="190"/>
        <v>292.08711443342747</v>
      </c>
      <c r="CF287" s="12"/>
      <c r="CG287" s="48">
        <f t="shared" si="191"/>
        <v>44130399</v>
      </c>
      <c r="CH287" s="48">
        <f t="shared" si="192"/>
        <v>33475295</v>
      </c>
      <c r="CI287" s="48">
        <f t="shared" si="193"/>
        <v>420280936</v>
      </c>
      <c r="CJ287" s="55">
        <f t="shared" si="194"/>
        <v>9.5236151388524721</v>
      </c>
      <c r="CK287" s="46"/>
      <c r="CL287" s="48">
        <f t="shared" si="167"/>
        <v>44130399</v>
      </c>
      <c r="CM287" s="48">
        <f t="shared" si="167"/>
        <v>33475295</v>
      </c>
      <c r="CN287" s="48">
        <f t="shared" si="195"/>
        <v>1013252998</v>
      </c>
      <c r="CO287" s="55">
        <f t="shared" si="196"/>
        <v>22.960431379738942</v>
      </c>
    </row>
    <row r="288" spans="1:93" x14ac:dyDescent="0.2">
      <c r="A288" s="30" t="s">
        <v>212</v>
      </c>
      <c r="B288" s="30">
        <v>1017</v>
      </c>
      <c r="C288" s="30">
        <v>2009</v>
      </c>
      <c r="D288" s="30" t="s">
        <v>86</v>
      </c>
      <c r="E288" s="30">
        <v>386085</v>
      </c>
      <c r="F288" s="30" t="s">
        <v>317</v>
      </c>
      <c r="G288" s="30">
        <v>118393659</v>
      </c>
      <c r="H288" s="30">
        <v>1212143477</v>
      </c>
      <c r="I288" s="30">
        <v>71268149</v>
      </c>
      <c r="J288" s="30">
        <v>1110451540</v>
      </c>
      <c r="K288" s="30">
        <v>136753550</v>
      </c>
      <c r="L288" s="30">
        <v>334516685</v>
      </c>
      <c r="M288" s="30">
        <v>135871807</v>
      </c>
      <c r="N288" s="30">
        <v>62500</v>
      </c>
      <c r="O288" s="30">
        <v>2815148</v>
      </c>
      <c r="P288" s="30">
        <v>3923457</v>
      </c>
      <c r="Q288" s="30">
        <v>259527651</v>
      </c>
      <c r="R288" s="30">
        <v>269480911</v>
      </c>
      <c r="S288" s="30">
        <v>20657615</v>
      </c>
      <c r="T288" s="30">
        <v>424129709</v>
      </c>
      <c r="U288" s="30">
        <v>192393237</v>
      </c>
      <c r="V288" s="30">
        <v>1818956221</v>
      </c>
      <c r="W288" s="30">
        <v>231721028</v>
      </c>
      <c r="X288" s="30">
        <v>2050677249</v>
      </c>
      <c r="Y288" s="30">
        <v>39800316</v>
      </c>
      <c r="Z288" s="30">
        <v>19334099</v>
      </c>
      <c r="AA288" s="30">
        <v>59134415</v>
      </c>
      <c r="AB288" s="30">
        <v>22585931</v>
      </c>
      <c r="AC288" s="30">
        <v>57421444</v>
      </c>
      <c r="AD288" s="30">
        <v>60972215</v>
      </c>
      <c r="AE288" s="30">
        <v>47763947</v>
      </c>
      <c r="AF288" s="30">
        <v>20238096</v>
      </c>
      <c r="AG288" s="30">
        <v>3646748</v>
      </c>
      <c r="AH288" s="30">
        <v>279027818</v>
      </c>
      <c r="AI288" s="30">
        <v>3274547</v>
      </c>
      <c r="AJ288" s="30">
        <v>282302365</v>
      </c>
      <c r="AK288" s="30">
        <v>12807623</v>
      </c>
      <c r="AL288" s="30">
        <v>135011713</v>
      </c>
      <c r="AM288" s="30">
        <v>56946640</v>
      </c>
      <c r="AN288" s="30">
        <v>17229226</v>
      </c>
      <c r="AO288" s="30">
        <v>13764851</v>
      </c>
      <c r="AP288" s="30">
        <v>10475350</v>
      </c>
      <c r="AQ288" s="30">
        <v>1461874</v>
      </c>
      <c r="AR288" s="30">
        <v>1232488</v>
      </c>
      <c r="AS288" s="30">
        <v>222453</v>
      </c>
      <c r="AT288" s="30">
        <v>4773</v>
      </c>
      <c r="AU288" s="30" t="s">
        <v>336</v>
      </c>
      <c r="AW288" s="48">
        <f t="shared" si="168"/>
        <v>41469427</v>
      </c>
      <c r="AX288" s="49">
        <f t="shared" si="169"/>
        <v>36548484</v>
      </c>
      <c r="AY288" s="50">
        <f t="shared" si="170"/>
        <v>0.88133564035017897</v>
      </c>
      <c r="AZ288" s="12"/>
      <c r="BA288" s="48">
        <f t="shared" si="171"/>
        <v>1461874</v>
      </c>
      <c r="BB288" s="48">
        <f t="shared" si="172"/>
        <v>36548484</v>
      </c>
      <c r="BC288" s="51">
        <f t="shared" si="173"/>
        <v>25.001117743389649</v>
      </c>
      <c r="BD288" s="12"/>
      <c r="BE288" s="52">
        <f t="shared" si="174"/>
        <v>1461874</v>
      </c>
      <c r="BF288" s="48">
        <f t="shared" si="165"/>
        <v>47763947</v>
      </c>
      <c r="BG288" s="48">
        <f t="shared" si="165"/>
        <v>20238096</v>
      </c>
      <c r="BH288" s="48">
        <f t="shared" si="165"/>
        <v>3646748</v>
      </c>
      <c r="BI288" s="48">
        <f t="shared" si="175"/>
        <v>71648791</v>
      </c>
      <c r="BJ288" s="51">
        <f t="shared" si="176"/>
        <v>49.011604967322768</v>
      </c>
      <c r="BK288" s="12"/>
      <c r="BL288" s="1">
        <f t="shared" si="177"/>
        <v>30994077</v>
      </c>
      <c r="BM288" s="53">
        <f t="shared" si="178"/>
        <v>41469427</v>
      </c>
      <c r="BN288" s="48">
        <f t="shared" si="166"/>
        <v>47763947</v>
      </c>
      <c r="BO288" s="48">
        <f t="shared" si="166"/>
        <v>20238096</v>
      </c>
      <c r="BP288" s="48">
        <f t="shared" si="166"/>
        <v>3646748</v>
      </c>
      <c r="BQ288" s="48">
        <f t="shared" si="179"/>
        <v>71648791</v>
      </c>
      <c r="BR288" s="12">
        <f t="shared" si="180"/>
        <v>41469427</v>
      </c>
      <c r="BS288" s="54">
        <f t="shared" si="181"/>
        <v>1.727749722705356</v>
      </c>
      <c r="BT288" s="12"/>
      <c r="BU288" s="48">
        <f t="shared" si="182"/>
        <v>41469427</v>
      </c>
      <c r="BV288" s="48">
        <f t="shared" si="183"/>
        <v>134483029</v>
      </c>
      <c r="BW288" s="54">
        <f t="shared" si="184"/>
        <v>3.2429439885918847</v>
      </c>
      <c r="BX288" s="12"/>
      <c r="BY288" s="52">
        <f t="shared" si="185"/>
        <v>1461874</v>
      </c>
      <c r="BZ288" s="48">
        <f t="shared" si="186"/>
        <v>134483029</v>
      </c>
      <c r="CA288" s="55">
        <f t="shared" si="187"/>
        <v>91.993584262391977</v>
      </c>
      <c r="CB288" s="12"/>
      <c r="CC288" s="48">
        <f t="shared" si="188"/>
        <v>1461874</v>
      </c>
      <c r="CD288" s="48">
        <f t="shared" si="189"/>
        <v>383659894</v>
      </c>
      <c r="CE288" s="55">
        <f t="shared" si="190"/>
        <v>262.44388640881499</v>
      </c>
      <c r="CF288" s="12"/>
      <c r="CG288" s="48">
        <f t="shared" si="191"/>
        <v>41469427</v>
      </c>
      <c r="CH288" s="48">
        <f t="shared" si="192"/>
        <v>30994077</v>
      </c>
      <c r="CI288" s="48">
        <f t="shared" si="193"/>
        <v>383659894</v>
      </c>
      <c r="CJ288" s="55">
        <f t="shared" si="194"/>
        <v>9.2516323893262378</v>
      </c>
      <c r="CK288" s="46"/>
      <c r="CL288" s="48">
        <f t="shared" si="167"/>
        <v>41469427</v>
      </c>
      <c r="CM288" s="48">
        <f t="shared" si="167"/>
        <v>30994077</v>
      </c>
      <c r="CN288" s="48">
        <f t="shared" si="195"/>
        <v>927541902</v>
      </c>
      <c r="CO288" s="55">
        <f t="shared" si="196"/>
        <v>22.366884934291473</v>
      </c>
    </row>
    <row r="289" spans="1:93" x14ac:dyDescent="0.2">
      <c r="A289" s="30" t="s">
        <v>212</v>
      </c>
      <c r="B289" s="30">
        <v>1017</v>
      </c>
      <c r="C289" s="30">
        <v>2008</v>
      </c>
      <c r="D289" s="30" t="s">
        <v>86</v>
      </c>
      <c r="E289" s="30">
        <v>386085</v>
      </c>
      <c r="F289" s="30" t="s">
        <v>317</v>
      </c>
      <c r="G289" s="30">
        <v>105567384</v>
      </c>
      <c r="H289" s="30">
        <v>1114520059</v>
      </c>
      <c r="I289" s="30">
        <v>68702958</v>
      </c>
      <c r="J289" s="30">
        <v>1026470937</v>
      </c>
      <c r="K289" s="30">
        <v>117838083</v>
      </c>
      <c r="L289" s="30">
        <v>309991710</v>
      </c>
      <c r="M289" s="30">
        <v>136399546</v>
      </c>
      <c r="N289" s="30">
        <v>62500</v>
      </c>
      <c r="O289" s="30">
        <v>2929438</v>
      </c>
      <c r="P289" s="30">
        <v>2575706</v>
      </c>
      <c r="Q289" s="30">
        <v>278097090</v>
      </c>
      <c r="R289" s="30">
        <v>286264982</v>
      </c>
      <c r="S289" s="30">
        <v>17676457</v>
      </c>
      <c r="T289" s="30">
        <v>288134968</v>
      </c>
      <c r="U289" s="30">
        <v>-62067424</v>
      </c>
      <c r="V289" s="30">
        <v>1713706189</v>
      </c>
      <c r="W289" s="30">
        <v>225354667</v>
      </c>
      <c r="X289" s="30">
        <v>1939060856</v>
      </c>
      <c r="Y289" s="30">
        <v>43520023</v>
      </c>
      <c r="Z289" s="30">
        <v>14827760</v>
      </c>
      <c r="AA289" s="30">
        <v>58347783</v>
      </c>
      <c r="AB289" s="30">
        <v>23813705</v>
      </c>
      <c r="AC289" s="30">
        <v>61881357</v>
      </c>
      <c r="AD289" s="30">
        <v>43686027</v>
      </c>
      <c r="AE289" s="30">
        <v>45175352</v>
      </c>
      <c r="AF289" s="30">
        <v>11000984</v>
      </c>
      <c r="AG289" s="30">
        <v>3220911</v>
      </c>
      <c r="AH289" s="30">
        <v>285798665</v>
      </c>
      <c r="AI289" s="30">
        <v>3546360</v>
      </c>
      <c r="AJ289" s="30">
        <v>289345025</v>
      </c>
      <c r="AK289" s="30">
        <v>9257153</v>
      </c>
      <c r="AL289" s="30">
        <v>104610824</v>
      </c>
      <c r="AM289" s="30">
        <v>58115817</v>
      </c>
      <c r="AN289" s="30">
        <v>17081010</v>
      </c>
      <c r="AO289" s="30">
        <v>13926093</v>
      </c>
      <c r="AP289" s="30">
        <v>11314662</v>
      </c>
      <c r="AQ289" s="30">
        <v>1447424</v>
      </c>
      <c r="AR289" s="30">
        <v>1218822</v>
      </c>
      <c r="AS289" s="30">
        <v>221989</v>
      </c>
      <c r="AT289" s="30">
        <v>4402</v>
      </c>
      <c r="AU289" s="30" t="s">
        <v>336</v>
      </c>
      <c r="AW289" s="48">
        <f t="shared" si="168"/>
        <v>42321765</v>
      </c>
      <c r="AX289" s="49">
        <f t="shared" si="169"/>
        <v>34534078</v>
      </c>
      <c r="AY289" s="50">
        <f t="shared" si="170"/>
        <v>0.81598860539015805</v>
      </c>
      <c r="AZ289" s="12"/>
      <c r="BA289" s="48">
        <f t="shared" si="171"/>
        <v>1447424</v>
      </c>
      <c r="BB289" s="48">
        <f t="shared" si="172"/>
        <v>34534078</v>
      </c>
      <c r="BC289" s="51">
        <f t="shared" si="173"/>
        <v>23.858992251061196</v>
      </c>
      <c r="BD289" s="12"/>
      <c r="BE289" s="52">
        <f t="shared" si="174"/>
        <v>1447424</v>
      </c>
      <c r="BF289" s="48">
        <f t="shared" si="165"/>
        <v>45175352</v>
      </c>
      <c r="BG289" s="48">
        <f t="shared" si="165"/>
        <v>11000984</v>
      </c>
      <c r="BH289" s="48">
        <f t="shared" si="165"/>
        <v>3220911</v>
      </c>
      <c r="BI289" s="48">
        <f t="shared" si="175"/>
        <v>59397247</v>
      </c>
      <c r="BJ289" s="51">
        <f t="shared" si="176"/>
        <v>41.036522124823136</v>
      </c>
      <c r="BK289" s="12"/>
      <c r="BL289" s="1">
        <f t="shared" si="177"/>
        <v>31007103</v>
      </c>
      <c r="BM289" s="53">
        <f t="shared" si="178"/>
        <v>42321765</v>
      </c>
      <c r="BN289" s="48">
        <f t="shared" si="166"/>
        <v>45175352</v>
      </c>
      <c r="BO289" s="48">
        <f t="shared" si="166"/>
        <v>11000984</v>
      </c>
      <c r="BP289" s="48">
        <f t="shared" si="166"/>
        <v>3220911</v>
      </c>
      <c r="BQ289" s="48">
        <f t="shared" si="179"/>
        <v>59397247</v>
      </c>
      <c r="BR289" s="12">
        <f t="shared" si="180"/>
        <v>42321765</v>
      </c>
      <c r="BS289" s="54">
        <f t="shared" si="181"/>
        <v>1.403468097325336</v>
      </c>
      <c r="BT289" s="12"/>
      <c r="BU289" s="48">
        <f t="shared" si="182"/>
        <v>42321765</v>
      </c>
      <c r="BV289" s="48">
        <f t="shared" si="183"/>
        <v>175477048</v>
      </c>
      <c r="BW289" s="54">
        <f t="shared" si="184"/>
        <v>4.1462601571555435</v>
      </c>
      <c r="BX289" s="12"/>
      <c r="BY289" s="52">
        <f t="shared" si="185"/>
        <v>1447424</v>
      </c>
      <c r="BZ289" s="48">
        <f t="shared" si="186"/>
        <v>175477048</v>
      </c>
      <c r="CA289" s="55">
        <f t="shared" si="187"/>
        <v>121.23403232224973</v>
      </c>
      <c r="CB289" s="12"/>
      <c r="CC289" s="48">
        <f t="shared" si="188"/>
        <v>1447424</v>
      </c>
      <c r="CD289" s="48">
        <f t="shared" si="189"/>
        <v>398789462</v>
      </c>
      <c r="CE289" s="55">
        <f t="shared" si="190"/>
        <v>275.5166848138486</v>
      </c>
      <c r="CF289" s="12"/>
      <c r="CG289" s="48">
        <f t="shared" si="191"/>
        <v>42321765</v>
      </c>
      <c r="CH289" s="48">
        <f t="shared" si="192"/>
        <v>31007103</v>
      </c>
      <c r="CI289" s="48">
        <f t="shared" si="193"/>
        <v>398789462</v>
      </c>
      <c r="CJ289" s="55">
        <f t="shared" si="194"/>
        <v>9.4227984584291313</v>
      </c>
      <c r="CK289" s="46"/>
      <c r="CL289" s="48">
        <f t="shared" si="167"/>
        <v>42321765</v>
      </c>
      <c r="CM289" s="48">
        <f t="shared" si="167"/>
        <v>31007103</v>
      </c>
      <c r="CN289" s="48">
        <f t="shared" si="195"/>
        <v>915381708</v>
      </c>
      <c r="CO289" s="55">
        <f t="shared" si="196"/>
        <v>21.629100487656881</v>
      </c>
    </row>
    <row r="290" spans="1:93" x14ac:dyDescent="0.2">
      <c r="A290" s="30" t="s">
        <v>212</v>
      </c>
      <c r="B290" s="30">
        <v>1017</v>
      </c>
      <c r="C290" s="30">
        <v>2007</v>
      </c>
      <c r="D290" s="30" t="s">
        <v>86</v>
      </c>
      <c r="E290" s="30">
        <v>386085</v>
      </c>
      <c r="F290" s="30" t="s">
        <v>317</v>
      </c>
      <c r="G290" s="30">
        <v>111899793</v>
      </c>
      <c r="H290" s="30">
        <v>1040728904</v>
      </c>
      <c r="I290" s="30">
        <v>71148250</v>
      </c>
      <c r="J290" s="30">
        <v>955735678</v>
      </c>
      <c r="K290" s="30">
        <v>112993873</v>
      </c>
      <c r="L290" s="30">
        <v>287298584</v>
      </c>
      <c r="M290" s="30">
        <v>147230904</v>
      </c>
      <c r="N290" s="30">
        <v>62500</v>
      </c>
      <c r="O290" s="30">
        <v>3110110</v>
      </c>
      <c r="P290" s="30">
        <v>2803732</v>
      </c>
      <c r="Q290" s="30">
        <v>271888703</v>
      </c>
      <c r="R290" s="30">
        <v>280154419</v>
      </c>
      <c r="S290" s="30">
        <v>23282954</v>
      </c>
      <c r="T290" s="30">
        <v>361366907</v>
      </c>
      <c r="U290" s="30">
        <v>55594386</v>
      </c>
      <c r="V290" s="30">
        <v>1611292017</v>
      </c>
      <c r="W290" s="30">
        <v>244465840</v>
      </c>
      <c r="X290" s="30">
        <v>1855757857</v>
      </c>
      <c r="Y290" s="30">
        <v>43272393</v>
      </c>
      <c r="Z290" s="30">
        <v>13483664</v>
      </c>
      <c r="AA290" s="30">
        <v>56756057</v>
      </c>
      <c r="AB290" s="30">
        <v>23755778</v>
      </c>
      <c r="AC290" s="30">
        <v>61587415</v>
      </c>
      <c r="AD290" s="30">
        <v>50312378</v>
      </c>
      <c r="AE290" s="30">
        <v>46350745</v>
      </c>
      <c r="AF290" s="30">
        <v>5990975</v>
      </c>
      <c r="AG290" s="30">
        <v>4590270</v>
      </c>
      <c r="AH290" s="30">
        <v>269167999</v>
      </c>
      <c r="AI290" s="30">
        <v>5169337</v>
      </c>
      <c r="AJ290" s="30">
        <v>274337336</v>
      </c>
      <c r="AK290" s="30">
        <v>11034531</v>
      </c>
      <c r="AL290" s="30">
        <v>126417315</v>
      </c>
      <c r="AM290" s="30">
        <v>59824614</v>
      </c>
      <c r="AN290" s="30">
        <v>17184046</v>
      </c>
      <c r="AO290" s="30">
        <v>14033801</v>
      </c>
      <c r="AP290" s="30">
        <v>11860042</v>
      </c>
      <c r="AQ290" s="30">
        <v>1423759</v>
      </c>
      <c r="AR290" s="30">
        <v>1197211</v>
      </c>
      <c r="AS290" s="30">
        <v>220034</v>
      </c>
      <c r="AT290" s="30">
        <v>4219</v>
      </c>
      <c r="AU290" s="30" t="s">
        <v>336</v>
      </c>
      <c r="AW290" s="48">
        <f t="shared" si="168"/>
        <v>43077889</v>
      </c>
      <c r="AX290" s="49">
        <f t="shared" si="169"/>
        <v>33000279</v>
      </c>
      <c r="AY290" s="50">
        <f t="shared" si="170"/>
        <v>0.76606072781328727</v>
      </c>
      <c r="AZ290" s="12"/>
      <c r="BA290" s="48">
        <f t="shared" si="171"/>
        <v>1423759</v>
      </c>
      <c r="BB290" s="48">
        <f t="shared" si="172"/>
        <v>33000279</v>
      </c>
      <c r="BC290" s="51">
        <f t="shared" si="173"/>
        <v>23.178275958220457</v>
      </c>
      <c r="BD290" s="12"/>
      <c r="BE290" s="52">
        <f t="shared" si="174"/>
        <v>1423759</v>
      </c>
      <c r="BF290" s="48">
        <f t="shared" si="165"/>
        <v>46350745</v>
      </c>
      <c r="BG290" s="48">
        <f t="shared" si="165"/>
        <v>5990975</v>
      </c>
      <c r="BH290" s="48">
        <f t="shared" si="165"/>
        <v>4590270</v>
      </c>
      <c r="BI290" s="48">
        <f t="shared" si="175"/>
        <v>56931990</v>
      </c>
      <c r="BJ290" s="51">
        <f t="shared" si="176"/>
        <v>39.987097535467733</v>
      </c>
      <c r="BK290" s="12"/>
      <c r="BL290" s="1">
        <f t="shared" si="177"/>
        <v>31217847</v>
      </c>
      <c r="BM290" s="53">
        <f t="shared" si="178"/>
        <v>43077889</v>
      </c>
      <c r="BN290" s="48">
        <f t="shared" si="166"/>
        <v>46350745</v>
      </c>
      <c r="BO290" s="48">
        <f t="shared" si="166"/>
        <v>5990975</v>
      </c>
      <c r="BP290" s="48">
        <f t="shared" si="166"/>
        <v>4590270</v>
      </c>
      <c r="BQ290" s="48">
        <f t="shared" si="179"/>
        <v>56931990</v>
      </c>
      <c r="BR290" s="12">
        <f t="shared" si="180"/>
        <v>43077889</v>
      </c>
      <c r="BS290" s="54">
        <f t="shared" si="181"/>
        <v>1.3216058474917376</v>
      </c>
      <c r="BT290" s="12"/>
      <c r="BU290" s="48">
        <f t="shared" si="182"/>
        <v>43077889</v>
      </c>
      <c r="BV290" s="48">
        <f t="shared" si="183"/>
        <v>136885490</v>
      </c>
      <c r="BW290" s="54">
        <f t="shared" si="184"/>
        <v>3.1776276223749034</v>
      </c>
      <c r="BX290" s="12"/>
      <c r="BY290" s="52">
        <f t="shared" si="185"/>
        <v>1423759</v>
      </c>
      <c r="BZ290" s="48">
        <f t="shared" si="186"/>
        <v>136885490</v>
      </c>
      <c r="CA290" s="55">
        <f t="shared" si="187"/>
        <v>96.143722357505723</v>
      </c>
      <c r="CB290" s="12"/>
      <c r="CC290" s="48">
        <f t="shared" si="188"/>
        <v>1423759</v>
      </c>
      <c r="CD290" s="48">
        <f t="shared" si="189"/>
        <v>362473330</v>
      </c>
      <c r="CE290" s="55">
        <f t="shared" si="190"/>
        <v>254.58896484587629</v>
      </c>
      <c r="CF290" s="12"/>
      <c r="CG290" s="48">
        <f t="shared" si="191"/>
        <v>43077889</v>
      </c>
      <c r="CH290" s="48">
        <f t="shared" si="192"/>
        <v>31217847</v>
      </c>
      <c r="CI290" s="48">
        <f t="shared" si="193"/>
        <v>362473330</v>
      </c>
      <c r="CJ290" s="55">
        <f t="shared" si="194"/>
        <v>8.414370769189734</v>
      </c>
      <c r="CK290" s="46"/>
      <c r="CL290" s="48">
        <f t="shared" si="167"/>
        <v>43077889</v>
      </c>
      <c r="CM290" s="48">
        <f t="shared" si="167"/>
        <v>31217847</v>
      </c>
      <c r="CN290" s="48">
        <f t="shared" si="195"/>
        <v>877550433</v>
      </c>
      <c r="CO290" s="55">
        <f t="shared" si="196"/>
        <v>20.371249691460044</v>
      </c>
    </row>
    <row r="291" spans="1:93" x14ac:dyDescent="0.2">
      <c r="A291" s="30" t="s">
        <v>212</v>
      </c>
      <c r="B291" s="30">
        <v>1017</v>
      </c>
      <c r="C291" s="30">
        <v>2006</v>
      </c>
      <c r="D291" s="30" t="s">
        <v>86</v>
      </c>
      <c r="E291" s="30">
        <v>386085</v>
      </c>
      <c r="F291" s="30" t="s">
        <v>317</v>
      </c>
      <c r="G291" s="30">
        <v>100025889</v>
      </c>
      <c r="H291" s="30">
        <v>949486065</v>
      </c>
      <c r="I291" s="30">
        <v>59375745</v>
      </c>
      <c r="J291" s="30">
        <v>875330320</v>
      </c>
      <c r="K291" s="30">
        <v>110629042</v>
      </c>
      <c r="L291" s="30">
        <v>270114101</v>
      </c>
      <c r="M291" s="30">
        <v>120745428</v>
      </c>
      <c r="N291" s="30">
        <v>63640</v>
      </c>
      <c r="O291" s="30">
        <v>2549478</v>
      </c>
      <c r="P291" s="30">
        <v>2623288</v>
      </c>
      <c r="Q291" s="30">
        <v>198854482</v>
      </c>
      <c r="R291" s="30">
        <v>205454974</v>
      </c>
      <c r="S291" s="30">
        <v>16527339</v>
      </c>
      <c r="T291" s="30">
        <v>338264708</v>
      </c>
      <c r="U291" s="30">
        <v>-1917692</v>
      </c>
      <c r="V291" s="30">
        <v>1427604618</v>
      </c>
      <c r="W291" s="30">
        <v>199271800</v>
      </c>
      <c r="X291" s="30">
        <v>1626876418</v>
      </c>
      <c r="Y291" s="30">
        <v>37343492</v>
      </c>
      <c r="Z291" s="30">
        <v>8456459</v>
      </c>
      <c r="AA291" s="30">
        <v>45799951</v>
      </c>
      <c r="AB291" s="30">
        <v>19742727</v>
      </c>
      <c r="AC291" s="30">
        <v>56263540</v>
      </c>
      <c r="AD291" s="30">
        <v>43762349</v>
      </c>
      <c r="AE291" s="30">
        <v>47528723</v>
      </c>
      <c r="AF291" s="30">
        <v>5178997</v>
      </c>
      <c r="AG291" s="30">
        <v>4240990</v>
      </c>
      <c r="AH291" s="30">
        <v>273054938</v>
      </c>
      <c r="AI291" s="30">
        <v>5318640</v>
      </c>
      <c r="AJ291" s="30">
        <v>278373578</v>
      </c>
      <c r="AK291" s="30">
        <v>9726663</v>
      </c>
      <c r="AL291" s="30">
        <v>98636568</v>
      </c>
      <c r="AM291" s="30">
        <v>57875207</v>
      </c>
      <c r="AN291" s="30">
        <v>16177572</v>
      </c>
      <c r="AO291" s="30">
        <v>13332718</v>
      </c>
      <c r="AP291" s="30">
        <v>12364156</v>
      </c>
      <c r="AQ291" s="30">
        <v>1395954</v>
      </c>
      <c r="AR291" s="30">
        <v>1172853</v>
      </c>
      <c r="AS291" s="30">
        <v>216443</v>
      </c>
      <c r="AT291" s="30">
        <v>4287</v>
      </c>
      <c r="AU291" s="30" t="s">
        <v>336</v>
      </c>
      <c r="AW291" s="48">
        <f t="shared" si="168"/>
        <v>41874446</v>
      </c>
      <c r="AX291" s="49">
        <f t="shared" si="169"/>
        <v>26057224</v>
      </c>
      <c r="AY291" s="50">
        <f t="shared" si="170"/>
        <v>0.62227029821481106</v>
      </c>
      <c r="AZ291" s="12"/>
      <c r="BA291" s="48">
        <f t="shared" si="171"/>
        <v>1395954</v>
      </c>
      <c r="BB291" s="48">
        <f t="shared" si="172"/>
        <v>26057224</v>
      </c>
      <c r="BC291" s="51">
        <f t="shared" si="173"/>
        <v>18.666248314772549</v>
      </c>
      <c r="BD291" s="12"/>
      <c r="BE291" s="52">
        <f t="shared" si="174"/>
        <v>1395954</v>
      </c>
      <c r="BF291" s="48">
        <f t="shared" si="165"/>
        <v>47528723</v>
      </c>
      <c r="BG291" s="48">
        <f t="shared" si="165"/>
        <v>5178997</v>
      </c>
      <c r="BH291" s="48">
        <f t="shared" si="165"/>
        <v>4240990</v>
      </c>
      <c r="BI291" s="48">
        <f t="shared" si="175"/>
        <v>56948710</v>
      </c>
      <c r="BJ291" s="51">
        <f t="shared" si="176"/>
        <v>40.795549137005949</v>
      </c>
      <c r="BK291" s="12"/>
      <c r="BL291" s="1">
        <f t="shared" si="177"/>
        <v>29510290</v>
      </c>
      <c r="BM291" s="53">
        <f t="shared" si="178"/>
        <v>41874446</v>
      </c>
      <c r="BN291" s="48">
        <f t="shared" si="166"/>
        <v>47528723</v>
      </c>
      <c r="BO291" s="48">
        <f t="shared" si="166"/>
        <v>5178997</v>
      </c>
      <c r="BP291" s="48">
        <f t="shared" si="166"/>
        <v>4240990</v>
      </c>
      <c r="BQ291" s="48">
        <f t="shared" si="179"/>
        <v>56948710</v>
      </c>
      <c r="BR291" s="12">
        <f t="shared" si="180"/>
        <v>41874446</v>
      </c>
      <c r="BS291" s="54">
        <f t="shared" si="181"/>
        <v>1.3599871864573445</v>
      </c>
      <c r="BT291" s="12"/>
      <c r="BU291" s="48">
        <f t="shared" si="182"/>
        <v>41874446</v>
      </c>
      <c r="BV291" s="48">
        <f t="shared" si="183"/>
        <v>170010347</v>
      </c>
      <c r="BW291" s="54">
        <f t="shared" si="184"/>
        <v>4.0600022982990627</v>
      </c>
      <c r="BX291" s="12"/>
      <c r="BY291" s="52">
        <f t="shared" si="185"/>
        <v>1395954</v>
      </c>
      <c r="BZ291" s="48">
        <f t="shared" si="186"/>
        <v>170010347</v>
      </c>
      <c r="CA291" s="55">
        <f t="shared" si="187"/>
        <v>121.78792925841395</v>
      </c>
      <c r="CB291" s="12"/>
      <c r="CC291" s="48">
        <f t="shared" si="188"/>
        <v>1395954</v>
      </c>
      <c r="CD291" s="48">
        <f t="shared" si="189"/>
        <v>372784897</v>
      </c>
      <c r="CE291" s="55">
        <f t="shared" si="190"/>
        <v>267.04669136662096</v>
      </c>
      <c r="CF291" s="12"/>
      <c r="CG291" s="48">
        <f t="shared" si="191"/>
        <v>41874446</v>
      </c>
      <c r="CH291" s="48">
        <f t="shared" si="192"/>
        <v>29510290</v>
      </c>
      <c r="CI291" s="48">
        <f t="shared" si="193"/>
        <v>372784897</v>
      </c>
      <c r="CJ291" s="55">
        <f t="shared" si="194"/>
        <v>8.9024436765085806</v>
      </c>
      <c r="CK291" s="46"/>
      <c r="CL291" s="48">
        <f t="shared" si="167"/>
        <v>41874446</v>
      </c>
      <c r="CM291" s="48">
        <f t="shared" si="167"/>
        <v>29510290</v>
      </c>
      <c r="CN291" s="48">
        <f t="shared" si="195"/>
        <v>814783831</v>
      </c>
      <c r="CO291" s="55">
        <f t="shared" si="196"/>
        <v>19.457781745936412</v>
      </c>
    </row>
    <row r="292" spans="1:93" x14ac:dyDescent="0.2">
      <c r="A292" s="30" t="s">
        <v>212</v>
      </c>
      <c r="B292" s="30">
        <v>1017</v>
      </c>
      <c r="C292" s="30">
        <v>2005</v>
      </c>
      <c r="D292" s="30" t="s">
        <v>86</v>
      </c>
      <c r="E292" s="30">
        <v>386085</v>
      </c>
      <c r="F292" s="30" t="s">
        <v>317</v>
      </c>
      <c r="G292" s="30">
        <v>107604451</v>
      </c>
      <c r="H292" s="30">
        <v>913948354</v>
      </c>
      <c r="I292" s="30">
        <v>57876593</v>
      </c>
      <c r="J292" s="30">
        <v>833768519</v>
      </c>
      <c r="K292" s="30">
        <v>109183323</v>
      </c>
      <c r="L292" s="30">
        <v>253692395</v>
      </c>
      <c r="M292" s="30">
        <v>101886862</v>
      </c>
      <c r="N292" s="30">
        <v>62499</v>
      </c>
      <c r="O292" s="30">
        <v>2520396</v>
      </c>
      <c r="P292" s="30">
        <v>2048626</v>
      </c>
      <c r="Q292" s="30">
        <v>246656394</v>
      </c>
      <c r="R292" s="30">
        <v>253707881</v>
      </c>
      <c r="S292" s="30">
        <v>13273132</v>
      </c>
      <c r="T292" s="30">
        <v>220353629</v>
      </c>
      <c r="U292" s="30">
        <v>-141307150</v>
      </c>
      <c r="V292" s="30">
        <v>1423869026</v>
      </c>
      <c r="W292" s="30">
        <v>175085213</v>
      </c>
      <c r="X292" s="30">
        <v>1598954239</v>
      </c>
      <c r="Y292" s="30">
        <v>36037825</v>
      </c>
      <c r="Z292" s="30">
        <v>8995743</v>
      </c>
      <c r="AA292" s="30">
        <v>45033568</v>
      </c>
      <c r="AB292" s="30">
        <v>21606985</v>
      </c>
      <c r="AC292" s="30">
        <v>62827757</v>
      </c>
      <c r="AD292" s="30">
        <v>44776694</v>
      </c>
      <c r="AE292" s="30">
        <v>51017105</v>
      </c>
      <c r="AF292" s="30">
        <v>5831279</v>
      </c>
      <c r="AG292" s="30">
        <v>4302669</v>
      </c>
      <c r="AH292" s="30">
        <v>303791977</v>
      </c>
      <c r="AI292" s="30">
        <v>3145235</v>
      </c>
      <c r="AJ292" s="30">
        <v>306937212</v>
      </c>
      <c r="AK292" s="30">
        <v>10223527</v>
      </c>
      <c r="AL292" s="30">
        <v>142055003</v>
      </c>
      <c r="AM292" s="30">
        <v>59541285</v>
      </c>
      <c r="AN292" s="30">
        <v>16720430</v>
      </c>
      <c r="AO292" s="30">
        <v>13322093</v>
      </c>
      <c r="AP292" s="30">
        <v>12693422</v>
      </c>
      <c r="AQ292" s="30">
        <v>1367435</v>
      </c>
      <c r="AR292" s="30">
        <v>1148509</v>
      </c>
      <c r="AS292" s="30">
        <v>212132</v>
      </c>
      <c r="AT292" s="30">
        <v>4363</v>
      </c>
      <c r="AU292" s="30" t="s">
        <v>336</v>
      </c>
      <c r="AW292" s="48">
        <f t="shared" si="168"/>
        <v>42735945</v>
      </c>
      <c r="AX292" s="49">
        <f t="shared" si="169"/>
        <v>23426583</v>
      </c>
      <c r="AY292" s="50">
        <f t="shared" si="170"/>
        <v>0.54817046867689478</v>
      </c>
      <c r="AZ292" s="12"/>
      <c r="BA292" s="48">
        <f t="shared" si="171"/>
        <v>1367435</v>
      </c>
      <c r="BB292" s="48">
        <f t="shared" si="172"/>
        <v>23426583</v>
      </c>
      <c r="BC292" s="51">
        <f t="shared" si="173"/>
        <v>17.131770797149407</v>
      </c>
      <c r="BD292" s="12"/>
      <c r="BE292" s="52">
        <f t="shared" si="174"/>
        <v>1367435</v>
      </c>
      <c r="BF292" s="48">
        <f t="shared" si="165"/>
        <v>51017105</v>
      </c>
      <c r="BG292" s="48">
        <f t="shared" si="165"/>
        <v>5831279</v>
      </c>
      <c r="BH292" s="48">
        <f t="shared" si="165"/>
        <v>4302669</v>
      </c>
      <c r="BI292" s="48">
        <f t="shared" si="175"/>
        <v>61151053</v>
      </c>
      <c r="BJ292" s="51">
        <f t="shared" si="176"/>
        <v>44.719531824181772</v>
      </c>
      <c r="BK292" s="12"/>
      <c r="BL292" s="1">
        <f t="shared" si="177"/>
        <v>30042523</v>
      </c>
      <c r="BM292" s="53">
        <f t="shared" si="178"/>
        <v>42735945</v>
      </c>
      <c r="BN292" s="48">
        <f t="shared" si="166"/>
        <v>51017105</v>
      </c>
      <c r="BO292" s="48">
        <f t="shared" si="166"/>
        <v>5831279</v>
      </c>
      <c r="BP292" s="48">
        <f t="shared" si="166"/>
        <v>4302669</v>
      </c>
      <c r="BQ292" s="48">
        <f t="shared" si="179"/>
        <v>61151053</v>
      </c>
      <c r="BR292" s="12">
        <f t="shared" si="180"/>
        <v>42735945</v>
      </c>
      <c r="BS292" s="54">
        <f t="shared" si="181"/>
        <v>1.4309044295147797</v>
      </c>
      <c r="BT292" s="12"/>
      <c r="BU292" s="48">
        <f t="shared" si="182"/>
        <v>42735945</v>
      </c>
      <c r="BV292" s="48">
        <f t="shared" si="183"/>
        <v>154658682</v>
      </c>
      <c r="BW292" s="54">
        <f t="shared" si="184"/>
        <v>3.6189367521883509</v>
      </c>
      <c r="BX292" s="12"/>
      <c r="BY292" s="52">
        <f t="shared" si="185"/>
        <v>1367435</v>
      </c>
      <c r="BZ292" s="48">
        <f t="shared" si="186"/>
        <v>154658682</v>
      </c>
      <c r="CA292" s="55">
        <f t="shared" si="187"/>
        <v>113.10130426674759</v>
      </c>
      <c r="CB292" s="12"/>
      <c r="CC292" s="48">
        <f t="shared" si="188"/>
        <v>1367435</v>
      </c>
      <c r="CD292" s="48">
        <f t="shared" si="189"/>
        <v>368447754</v>
      </c>
      <c r="CE292" s="55">
        <f t="shared" si="190"/>
        <v>269.44443721273774</v>
      </c>
      <c r="CF292" s="12"/>
      <c r="CG292" s="48">
        <f t="shared" si="191"/>
        <v>42735945</v>
      </c>
      <c r="CH292" s="48">
        <f t="shared" si="192"/>
        <v>30042523</v>
      </c>
      <c r="CI292" s="48">
        <f t="shared" si="193"/>
        <v>368447754</v>
      </c>
      <c r="CJ292" s="55">
        <f t="shared" si="194"/>
        <v>8.6214954179672407</v>
      </c>
      <c r="CK292" s="46"/>
      <c r="CL292" s="48">
        <f t="shared" si="167"/>
        <v>42735945</v>
      </c>
      <c r="CM292" s="48">
        <f t="shared" si="167"/>
        <v>30042523</v>
      </c>
      <c r="CN292" s="48">
        <f t="shared" si="195"/>
        <v>777731258</v>
      </c>
      <c r="CO292" s="55">
        <f t="shared" si="196"/>
        <v>18.19852721169498</v>
      </c>
    </row>
    <row r="293" spans="1:93" x14ac:dyDescent="0.2">
      <c r="A293" s="30" t="s">
        <v>89</v>
      </c>
      <c r="B293" s="30">
        <v>1046</v>
      </c>
      <c r="C293" s="30">
        <v>2014</v>
      </c>
      <c r="D293" s="30" t="s">
        <v>213</v>
      </c>
      <c r="E293" s="30">
        <v>1124844</v>
      </c>
      <c r="F293" s="30" t="s">
        <v>317</v>
      </c>
      <c r="G293" s="30">
        <v>42058934</v>
      </c>
      <c r="H293" s="30">
        <v>0</v>
      </c>
      <c r="I293" s="30">
        <v>0</v>
      </c>
      <c r="J293" s="30">
        <v>0</v>
      </c>
      <c r="K293" s="30">
        <v>0</v>
      </c>
      <c r="L293" s="30">
        <v>0</v>
      </c>
      <c r="M293" s="30">
        <v>0</v>
      </c>
      <c r="N293" s="30">
        <v>0</v>
      </c>
      <c r="O293" s="30">
        <v>0</v>
      </c>
      <c r="P293" s="30">
        <v>0</v>
      </c>
      <c r="Q293" s="30">
        <v>0</v>
      </c>
      <c r="R293" s="30">
        <v>0</v>
      </c>
      <c r="S293" s="30">
        <v>0</v>
      </c>
      <c r="T293" s="30">
        <v>206572235</v>
      </c>
      <c r="U293" s="30">
        <v>-239985</v>
      </c>
      <c r="V293" s="30">
        <v>0</v>
      </c>
      <c r="W293" s="30">
        <v>0</v>
      </c>
      <c r="X293" s="30">
        <v>0</v>
      </c>
      <c r="Y293" s="30">
        <v>3692027</v>
      </c>
      <c r="Z293" s="30">
        <v>5208075</v>
      </c>
      <c r="AA293" s="30">
        <v>8900102</v>
      </c>
      <c r="AB293" s="30">
        <v>0</v>
      </c>
      <c r="AC293" s="30">
        <v>14155888</v>
      </c>
      <c r="AD293" s="30">
        <v>27903046</v>
      </c>
      <c r="AE293" s="30">
        <v>24116407</v>
      </c>
      <c r="AF293" s="30">
        <v>25728690</v>
      </c>
      <c r="AG293" s="30">
        <v>0</v>
      </c>
      <c r="AH293" s="30">
        <v>92599852</v>
      </c>
      <c r="AI293" s="30">
        <v>12352816</v>
      </c>
      <c r="AJ293" s="30">
        <v>104952668</v>
      </c>
      <c r="AK293" s="30">
        <v>740965</v>
      </c>
      <c r="AL293" s="30">
        <v>32357990</v>
      </c>
      <c r="AM293" s="30">
        <v>13747339</v>
      </c>
      <c r="AN293" s="30">
        <v>4068016</v>
      </c>
      <c r="AO293" s="30">
        <v>6431805</v>
      </c>
      <c r="AP293" s="30">
        <v>3164231</v>
      </c>
      <c r="AQ293" s="30">
        <v>591422</v>
      </c>
      <c r="AR293" s="30">
        <v>527512</v>
      </c>
      <c r="AS293" s="30">
        <v>60008</v>
      </c>
      <c r="AT293" s="30">
        <v>1126</v>
      </c>
      <c r="AU293" s="30" t="s">
        <v>339</v>
      </c>
      <c r="AW293" s="48">
        <f t="shared" si="168"/>
        <v>13664052</v>
      </c>
      <c r="AX293" s="49">
        <f t="shared" si="169"/>
        <v>8900102</v>
      </c>
      <c r="AY293" s="50">
        <f t="shared" si="170"/>
        <v>0.65135159028961542</v>
      </c>
      <c r="AZ293" s="12"/>
      <c r="BA293" s="48">
        <f t="shared" si="171"/>
        <v>591422</v>
      </c>
      <c r="BB293" s="48">
        <f t="shared" si="172"/>
        <v>8900102</v>
      </c>
      <c r="BC293" s="51">
        <f t="shared" si="173"/>
        <v>15.048648849721518</v>
      </c>
      <c r="BD293" s="12"/>
      <c r="BE293" s="52">
        <f t="shared" si="174"/>
        <v>591422</v>
      </c>
      <c r="BF293" s="48">
        <f t="shared" si="165"/>
        <v>24116407</v>
      </c>
      <c r="BG293" s="48">
        <f t="shared" si="165"/>
        <v>25728690</v>
      </c>
      <c r="BH293" s="48">
        <f t="shared" si="165"/>
        <v>0</v>
      </c>
      <c r="BI293" s="48">
        <f t="shared" si="175"/>
        <v>49845097</v>
      </c>
      <c r="BJ293" s="51">
        <f t="shared" si="176"/>
        <v>84.280085962307794</v>
      </c>
      <c r="BK293" s="12"/>
      <c r="BL293" s="1">
        <f t="shared" si="177"/>
        <v>10499821</v>
      </c>
      <c r="BM293" s="53">
        <f t="shared" si="178"/>
        <v>13664052</v>
      </c>
      <c r="BN293" s="48">
        <f t="shared" si="166"/>
        <v>24116407</v>
      </c>
      <c r="BO293" s="48">
        <f t="shared" si="166"/>
        <v>25728690</v>
      </c>
      <c r="BP293" s="48">
        <f t="shared" si="166"/>
        <v>0</v>
      </c>
      <c r="BQ293" s="48">
        <f t="shared" si="179"/>
        <v>49845097</v>
      </c>
      <c r="BR293" s="12">
        <f t="shared" si="180"/>
        <v>13664052</v>
      </c>
      <c r="BS293" s="54">
        <f t="shared" si="181"/>
        <v>3.6479001250873462</v>
      </c>
      <c r="BT293" s="12"/>
      <c r="BU293" s="48">
        <f t="shared" si="182"/>
        <v>13664052</v>
      </c>
      <c r="BV293" s="48">
        <f t="shared" si="183"/>
        <v>71853713</v>
      </c>
      <c r="BW293" s="54">
        <f t="shared" si="184"/>
        <v>5.2585948150665702</v>
      </c>
      <c r="BX293" s="12"/>
      <c r="BY293" s="52">
        <f t="shared" si="185"/>
        <v>591422</v>
      </c>
      <c r="BZ293" s="48">
        <f t="shared" si="186"/>
        <v>71853713</v>
      </c>
      <c r="CA293" s="55">
        <f t="shared" si="187"/>
        <v>121.49313518942481</v>
      </c>
      <c r="CB293" s="12"/>
      <c r="CC293" s="48">
        <f t="shared" si="188"/>
        <v>591422</v>
      </c>
      <c r="CD293" s="48">
        <f t="shared" si="189"/>
        <v>172657846</v>
      </c>
      <c r="CE293" s="55">
        <f t="shared" si="190"/>
        <v>291.93679978086715</v>
      </c>
      <c r="CF293" s="12"/>
      <c r="CG293" s="48">
        <f t="shared" si="191"/>
        <v>13664052</v>
      </c>
      <c r="CH293" s="48">
        <f t="shared" si="192"/>
        <v>10499821</v>
      </c>
      <c r="CI293" s="48">
        <f t="shared" si="193"/>
        <v>172657846</v>
      </c>
      <c r="CJ293" s="55">
        <f t="shared" si="194"/>
        <v>12.635918393753185</v>
      </c>
      <c r="CK293" s="46"/>
      <c r="CL293" s="48">
        <f t="shared" si="167"/>
        <v>13664052</v>
      </c>
      <c r="CM293" s="48">
        <f t="shared" si="167"/>
        <v>10499821</v>
      </c>
      <c r="CN293" s="48">
        <f t="shared" si="195"/>
        <v>172657846</v>
      </c>
      <c r="CO293" s="55">
        <f t="shared" si="196"/>
        <v>12.635918393753185</v>
      </c>
    </row>
    <row r="294" spans="1:93" x14ac:dyDescent="0.2">
      <c r="A294" s="30" t="s">
        <v>89</v>
      </c>
      <c r="B294" s="30">
        <v>1046</v>
      </c>
      <c r="C294" s="30">
        <v>2013</v>
      </c>
      <c r="D294" s="30" t="s">
        <v>213</v>
      </c>
      <c r="E294" s="30">
        <v>1124844</v>
      </c>
      <c r="F294" s="30" t="s">
        <v>317</v>
      </c>
      <c r="G294" s="30">
        <v>39294365</v>
      </c>
      <c r="H294" s="30">
        <v>0</v>
      </c>
      <c r="I294" s="30">
        <v>0</v>
      </c>
      <c r="J294" s="30">
        <v>0</v>
      </c>
      <c r="K294" s="30">
        <v>0</v>
      </c>
      <c r="L294" s="30">
        <v>0</v>
      </c>
      <c r="M294" s="30">
        <v>0</v>
      </c>
      <c r="N294" s="30">
        <v>0</v>
      </c>
      <c r="O294" s="30">
        <v>0</v>
      </c>
      <c r="P294" s="30">
        <v>0</v>
      </c>
      <c r="Q294" s="30">
        <v>0</v>
      </c>
      <c r="R294" s="30">
        <v>0</v>
      </c>
      <c r="S294" s="30">
        <v>0</v>
      </c>
      <c r="T294" s="30">
        <v>173995758</v>
      </c>
      <c r="U294" s="30">
        <v>88809</v>
      </c>
      <c r="V294" s="30">
        <v>0</v>
      </c>
      <c r="W294" s="30">
        <v>0</v>
      </c>
      <c r="X294" s="30">
        <v>0</v>
      </c>
      <c r="Y294" s="30">
        <v>4421624</v>
      </c>
      <c r="Z294" s="30">
        <v>5064647</v>
      </c>
      <c r="AA294" s="30">
        <v>9486271</v>
      </c>
      <c r="AB294" s="30">
        <v>0</v>
      </c>
      <c r="AC294" s="30">
        <v>13527832</v>
      </c>
      <c r="AD294" s="30">
        <v>25766533</v>
      </c>
      <c r="AE294" s="30">
        <v>20307410</v>
      </c>
      <c r="AF294" s="30">
        <v>29038390</v>
      </c>
      <c r="AG294" s="30">
        <v>0</v>
      </c>
      <c r="AH294" s="30">
        <v>90586302</v>
      </c>
      <c r="AI294" s="30">
        <v>11411096</v>
      </c>
      <c r="AJ294" s="30">
        <v>101997398</v>
      </c>
      <c r="AK294" s="30">
        <v>1045155</v>
      </c>
      <c r="AL294" s="30">
        <v>37780994</v>
      </c>
      <c r="AM294" s="30">
        <v>14007273</v>
      </c>
      <c r="AN294" s="30">
        <v>4090906</v>
      </c>
      <c r="AO294" s="30">
        <v>6494254</v>
      </c>
      <c r="AP294" s="30">
        <v>3337255</v>
      </c>
      <c r="AQ294" s="30">
        <v>590346</v>
      </c>
      <c r="AR294" s="30">
        <v>526814</v>
      </c>
      <c r="AS294" s="30">
        <v>59698</v>
      </c>
      <c r="AT294" s="30">
        <v>1138</v>
      </c>
      <c r="AU294" s="30" t="s">
        <v>339</v>
      </c>
      <c r="AW294" s="48">
        <f t="shared" si="168"/>
        <v>13922415</v>
      </c>
      <c r="AX294" s="49">
        <f t="shared" si="169"/>
        <v>9486271</v>
      </c>
      <c r="AY294" s="50">
        <f t="shared" si="170"/>
        <v>0.68136677437068205</v>
      </c>
      <c r="AZ294" s="12"/>
      <c r="BA294" s="48">
        <f t="shared" si="171"/>
        <v>590346</v>
      </c>
      <c r="BB294" s="48">
        <f t="shared" si="172"/>
        <v>9486271</v>
      </c>
      <c r="BC294" s="51">
        <f t="shared" si="173"/>
        <v>16.069001907356025</v>
      </c>
      <c r="BD294" s="12"/>
      <c r="BE294" s="52">
        <f t="shared" si="174"/>
        <v>590346</v>
      </c>
      <c r="BF294" s="48">
        <f t="shared" si="165"/>
        <v>20307410</v>
      </c>
      <c r="BG294" s="48">
        <f t="shared" si="165"/>
        <v>29038390</v>
      </c>
      <c r="BH294" s="48">
        <f t="shared" si="165"/>
        <v>0</v>
      </c>
      <c r="BI294" s="48">
        <f t="shared" si="175"/>
        <v>49345800</v>
      </c>
      <c r="BJ294" s="51">
        <f t="shared" si="176"/>
        <v>83.587929790326356</v>
      </c>
      <c r="BK294" s="12"/>
      <c r="BL294" s="1">
        <f t="shared" si="177"/>
        <v>10585160</v>
      </c>
      <c r="BM294" s="53">
        <f t="shared" si="178"/>
        <v>13922415</v>
      </c>
      <c r="BN294" s="48">
        <f t="shared" si="166"/>
        <v>20307410</v>
      </c>
      <c r="BO294" s="48">
        <f t="shared" si="166"/>
        <v>29038390</v>
      </c>
      <c r="BP294" s="48">
        <f t="shared" si="166"/>
        <v>0</v>
      </c>
      <c r="BQ294" s="48">
        <f t="shared" si="179"/>
        <v>49345800</v>
      </c>
      <c r="BR294" s="12">
        <f t="shared" si="180"/>
        <v>13922415</v>
      </c>
      <c r="BS294" s="54">
        <f t="shared" si="181"/>
        <v>3.5443419837722119</v>
      </c>
      <c r="BT294" s="12"/>
      <c r="BU294" s="48">
        <f t="shared" si="182"/>
        <v>13922415</v>
      </c>
      <c r="BV294" s="48">
        <f t="shared" si="183"/>
        <v>63171249</v>
      </c>
      <c r="BW294" s="54">
        <f t="shared" si="184"/>
        <v>4.5373772438186908</v>
      </c>
      <c r="BX294" s="12"/>
      <c r="BY294" s="52">
        <f t="shared" si="185"/>
        <v>590346</v>
      </c>
      <c r="BZ294" s="48">
        <f t="shared" si="186"/>
        <v>63171249</v>
      </c>
      <c r="CA294" s="55">
        <f t="shared" si="187"/>
        <v>107.00716020774257</v>
      </c>
      <c r="CB294" s="12"/>
      <c r="CC294" s="48">
        <f t="shared" si="188"/>
        <v>590346</v>
      </c>
      <c r="CD294" s="48">
        <f t="shared" si="189"/>
        <v>161297685</v>
      </c>
      <c r="CE294" s="55">
        <f t="shared" si="190"/>
        <v>273.22567612891424</v>
      </c>
      <c r="CF294" s="12"/>
      <c r="CG294" s="48">
        <f t="shared" si="191"/>
        <v>13922415</v>
      </c>
      <c r="CH294" s="48">
        <f t="shared" si="192"/>
        <v>10585160</v>
      </c>
      <c r="CI294" s="48">
        <f t="shared" si="193"/>
        <v>161297685</v>
      </c>
      <c r="CJ294" s="55">
        <f t="shared" si="194"/>
        <v>11.585467391971868</v>
      </c>
      <c r="CK294" s="46"/>
      <c r="CL294" s="48">
        <f t="shared" si="167"/>
        <v>13922415</v>
      </c>
      <c r="CM294" s="48">
        <f t="shared" si="167"/>
        <v>10585160</v>
      </c>
      <c r="CN294" s="48">
        <f t="shared" si="195"/>
        <v>161297685</v>
      </c>
      <c r="CO294" s="55">
        <f t="shared" si="196"/>
        <v>11.585467391971868</v>
      </c>
    </row>
    <row r="295" spans="1:93" x14ac:dyDescent="0.2">
      <c r="A295" s="30" t="s">
        <v>89</v>
      </c>
      <c r="B295" s="30">
        <v>1046</v>
      </c>
      <c r="C295" s="30">
        <v>2012</v>
      </c>
      <c r="D295" s="30" t="s">
        <v>213</v>
      </c>
      <c r="E295" s="30">
        <v>1124844</v>
      </c>
      <c r="F295" s="30" t="s">
        <v>317</v>
      </c>
      <c r="G295" s="30">
        <v>34887692</v>
      </c>
      <c r="H295" s="30">
        <v>0</v>
      </c>
      <c r="I295" s="30">
        <v>0</v>
      </c>
      <c r="J295" s="30">
        <v>0</v>
      </c>
      <c r="K295" s="30">
        <v>0</v>
      </c>
      <c r="L295" s="30">
        <v>0</v>
      </c>
      <c r="M295" s="30">
        <v>0</v>
      </c>
      <c r="N295" s="30">
        <v>0</v>
      </c>
      <c r="O295" s="30">
        <v>0</v>
      </c>
      <c r="P295" s="30">
        <v>0</v>
      </c>
      <c r="Q295" s="30">
        <v>0</v>
      </c>
      <c r="R295" s="30">
        <v>0</v>
      </c>
      <c r="S295" s="30">
        <v>0</v>
      </c>
      <c r="T295" s="30">
        <v>221130039</v>
      </c>
      <c r="U295" s="30">
        <v>123735</v>
      </c>
      <c r="V295" s="30">
        <v>0</v>
      </c>
      <c r="W295" s="30">
        <v>0</v>
      </c>
      <c r="X295" s="30">
        <v>0</v>
      </c>
      <c r="Y295" s="30">
        <v>4664785</v>
      </c>
      <c r="Z295" s="30">
        <v>4433543</v>
      </c>
      <c r="AA295" s="30">
        <v>9098328</v>
      </c>
      <c r="AB295" s="30">
        <v>0</v>
      </c>
      <c r="AC295" s="30">
        <v>12526801</v>
      </c>
      <c r="AD295" s="30">
        <v>22360891</v>
      </c>
      <c r="AE295" s="30">
        <v>23034627</v>
      </c>
      <c r="AF295" s="30">
        <v>23492017</v>
      </c>
      <c r="AG295" s="30">
        <v>0</v>
      </c>
      <c r="AH295" s="30">
        <v>85053818</v>
      </c>
      <c r="AI295" s="30">
        <v>10699997</v>
      </c>
      <c r="AJ295" s="30">
        <v>95753815</v>
      </c>
      <c r="AK295" s="30">
        <v>1220058</v>
      </c>
      <c r="AL295" s="30">
        <v>38479088</v>
      </c>
      <c r="AM295" s="30">
        <v>14222059</v>
      </c>
      <c r="AN295" s="30">
        <v>4188051</v>
      </c>
      <c r="AO295" s="30">
        <v>6563610</v>
      </c>
      <c r="AP295" s="30">
        <v>3389958</v>
      </c>
      <c r="AQ295" s="30">
        <v>588676</v>
      </c>
      <c r="AR295" s="30">
        <v>525683</v>
      </c>
      <c r="AS295" s="30">
        <v>59178</v>
      </c>
      <c r="AT295" s="30">
        <v>1147</v>
      </c>
      <c r="AU295" s="30" t="s">
        <v>339</v>
      </c>
      <c r="AW295" s="48">
        <f t="shared" si="168"/>
        <v>14141619</v>
      </c>
      <c r="AX295" s="49">
        <f t="shared" si="169"/>
        <v>9098328</v>
      </c>
      <c r="AY295" s="50">
        <f t="shared" si="170"/>
        <v>0.64337244554530848</v>
      </c>
      <c r="AZ295" s="12"/>
      <c r="BA295" s="48">
        <f t="shared" si="171"/>
        <v>588676</v>
      </c>
      <c r="BB295" s="48">
        <f t="shared" si="172"/>
        <v>9098328</v>
      </c>
      <c r="BC295" s="51">
        <f t="shared" si="173"/>
        <v>15.455578280752061</v>
      </c>
      <c r="BD295" s="12"/>
      <c r="BE295" s="52">
        <f t="shared" si="174"/>
        <v>588676</v>
      </c>
      <c r="BF295" s="48">
        <f t="shared" si="165"/>
        <v>23034627</v>
      </c>
      <c r="BG295" s="48">
        <f t="shared" si="165"/>
        <v>23492017</v>
      </c>
      <c r="BH295" s="48">
        <f t="shared" si="165"/>
        <v>0</v>
      </c>
      <c r="BI295" s="48">
        <f t="shared" si="175"/>
        <v>46526644</v>
      </c>
      <c r="BJ295" s="51">
        <f t="shared" si="176"/>
        <v>79.036080968138677</v>
      </c>
      <c r="BK295" s="12"/>
      <c r="BL295" s="1">
        <f t="shared" si="177"/>
        <v>10751661</v>
      </c>
      <c r="BM295" s="53">
        <f t="shared" si="178"/>
        <v>14141619</v>
      </c>
      <c r="BN295" s="48">
        <f t="shared" si="166"/>
        <v>23034627</v>
      </c>
      <c r="BO295" s="48">
        <f t="shared" si="166"/>
        <v>23492017</v>
      </c>
      <c r="BP295" s="48">
        <f t="shared" si="166"/>
        <v>0</v>
      </c>
      <c r="BQ295" s="48">
        <f t="shared" si="179"/>
        <v>46526644</v>
      </c>
      <c r="BR295" s="12">
        <f t="shared" si="180"/>
        <v>14141619</v>
      </c>
      <c r="BS295" s="54">
        <f t="shared" si="181"/>
        <v>3.2900507360578728</v>
      </c>
      <c r="BT295" s="12"/>
      <c r="BU295" s="48">
        <f t="shared" si="182"/>
        <v>14141619</v>
      </c>
      <c r="BV295" s="48">
        <f t="shared" si="183"/>
        <v>56054669</v>
      </c>
      <c r="BW295" s="54">
        <f t="shared" si="184"/>
        <v>3.9638084578576187</v>
      </c>
      <c r="BX295" s="12"/>
      <c r="BY295" s="52">
        <f t="shared" si="185"/>
        <v>588676</v>
      </c>
      <c r="BZ295" s="48">
        <f t="shared" si="186"/>
        <v>56054669</v>
      </c>
      <c r="CA295" s="55">
        <f t="shared" si="187"/>
        <v>95.221597279318331</v>
      </c>
      <c r="CB295" s="12"/>
      <c r="CC295" s="48">
        <f t="shared" si="188"/>
        <v>588676</v>
      </c>
      <c r="CD295" s="48">
        <f t="shared" si="189"/>
        <v>146567333</v>
      </c>
      <c r="CE295" s="55">
        <f t="shared" si="190"/>
        <v>248.97793183347036</v>
      </c>
      <c r="CF295" s="12"/>
      <c r="CG295" s="48">
        <f t="shared" si="191"/>
        <v>14141619</v>
      </c>
      <c r="CH295" s="48">
        <f t="shared" si="192"/>
        <v>10751661</v>
      </c>
      <c r="CI295" s="48">
        <f t="shared" si="193"/>
        <v>146567333</v>
      </c>
      <c r="CJ295" s="55">
        <f t="shared" si="194"/>
        <v>10.364254121115836</v>
      </c>
      <c r="CK295" s="46"/>
      <c r="CL295" s="48">
        <f t="shared" si="167"/>
        <v>14141619</v>
      </c>
      <c r="CM295" s="48">
        <f t="shared" si="167"/>
        <v>10751661</v>
      </c>
      <c r="CN295" s="48">
        <f t="shared" si="195"/>
        <v>146567333</v>
      </c>
      <c r="CO295" s="55">
        <f t="shared" si="196"/>
        <v>10.364254121115836</v>
      </c>
    </row>
    <row r="296" spans="1:93" x14ac:dyDescent="0.2">
      <c r="A296" s="30" t="s">
        <v>89</v>
      </c>
      <c r="B296" s="30">
        <v>1046</v>
      </c>
      <c r="C296" s="30">
        <v>2011</v>
      </c>
      <c r="D296" s="30" t="s">
        <v>213</v>
      </c>
      <c r="E296" s="30">
        <v>1124844</v>
      </c>
      <c r="F296" s="30" t="s">
        <v>317</v>
      </c>
      <c r="G296" s="30">
        <v>33497765</v>
      </c>
      <c r="H296" s="30">
        <v>0</v>
      </c>
      <c r="I296" s="30">
        <v>0</v>
      </c>
      <c r="J296" s="30">
        <v>0</v>
      </c>
      <c r="K296" s="30">
        <v>0</v>
      </c>
      <c r="L296" s="30">
        <v>0</v>
      </c>
      <c r="M296" s="30">
        <v>0</v>
      </c>
      <c r="N296" s="30">
        <v>0</v>
      </c>
      <c r="O296" s="30">
        <v>0</v>
      </c>
      <c r="P296" s="30">
        <v>0</v>
      </c>
      <c r="Q296" s="30">
        <v>0</v>
      </c>
      <c r="R296" s="30">
        <v>0</v>
      </c>
      <c r="S296" s="30">
        <v>0</v>
      </c>
      <c r="T296" s="30">
        <v>295109224</v>
      </c>
      <c r="U296" s="30">
        <v>525984</v>
      </c>
      <c r="V296" s="30">
        <v>0</v>
      </c>
      <c r="W296" s="30">
        <v>0</v>
      </c>
      <c r="X296" s="30">
        <v>0</v>
      </c>
      <c r="Y296" s="30">
        <v>4136431</v>
      </c>
      <c r="Z296" s="30">
        <v>5183890</v>
      </c>
      <c r="AA296" s="30">
        <v>9320321</v>
      </c>
      <c r="AB296" s="30">
        <v>0</v>
      </c>
      <c r="AC296" s="30">
        <v>13180462</v>
      </c>
      <c r="AD296" s="30">
        <v>20317303</v>
      </c>
      <c r="AE296" s="30">
        <v>24961796</v>
      </c>
      <c r="AF296" s="30">
        <v>22941658</v>
      </c>
      <c r="AG296" s="30">
        <v>0</v>
      </c>
      <c r="AH296" s="30">
        <v>76421467</v>
      </c>
      <c r="AI296" s="30">
        <v>10097167</v>
      </c>
      <c r="AJ296" s="30">
        <v>86518634</v>
      </c>
      <c r="AK296" s="30">
        <v>787133</v>
      </c>
      <c r="AL296" s="30">
        <v>31937033</v>
      </c>
      <c r="AM296" s="30">
        <v>14049670</v>
      </c>
      <c r="AN296" s="30">
        <v>4231990</v>
      </c>
      <c r="AO296" s="30">
        <v>6612422</v>
      </c>
      <c r="AP296" s="30">
        <v>3119737</v>
      </c>
      <c r="AQ296" s="30">
        <v>587610</v>
      </c>
      <c r="AR296" s="30">
        <v>524865</v>
      </c>
      <c r="AS296" s="30">
        <v>58923</v>
      </c>
      <c r="AT296" s="30">
        <v>1158</v>
      </c>
      <c r="AU296" s="30" t="s">
        <v>339</v>
      </c>
      <c r="AW296" s="48">
        <f t="shared" si="168"/>
        <v>13964149</v>
      </c>
      <c r="AX296" s="49">
        <f t="shared" si="169"/>
        <v>9320321</v>
      </c>
      <c r="AY296" s="50">
        <f t="shared" si="170"/>
        <v>0.66744640149571588</v>
      </c>
      <c r="AZ296" s="12"/>
      <c r="BA296" s="48">
        <f t="shared" si="171"/>
        <v>587610</v>
      </c>
      <c r="BB296" s="48">
        <f t="shared" si="172"/>
        <v>9320321</v>
      </c>
      <c r="BC296" s="51">
        <f t="shared" si="173"/>
        <v>15.8614063749766</v>
      </c>
      <c r="BD296" s="12"/>
      <c r="BE296" s="52">
        <f t="shared" si="174"/>
        <v>587610</v>
      </c>
      <c r="BF296" s="48">
        <f t="shared" si="165"/>
        <v>24961796</v>
      </c>
      <c r="BG296" s="48">
        <f t="shared" si="165"/>
        <v>22941658</v>
      </c>
      <c r="BH296" s="48">
        <f t="shared" si="165"/>
        <v>0</v>
      </c>
      <c r="BI296" s="48">
        <f t="shared" si="175"/>
        <v>47903454</v>
      </c>
      <c r="BJ296" s="51">
        <f t="shared" si="176"/>
        <v>81.522530249655389</v>
      </c>
      <c r="BK296" s="12"/>
      <c r="BL296" s="1">
        <f t="shared" si="177"/>
        <v>10844412</v>
      </c>
      <c r="BM296" s="53">
        <f t="shared" si="178"/>
        <v>13964149</v>
      </c>
      <c r="BN296" s="48">
        <f t="shared" si="166"/>
        <v>24961796</v>
      </c>
      <c r="BO296" s="48">
        <f t="shared" si="166"/>
        <v>22941658</v>
      </c>
      <c r="BP296" s="48">
        <f t="shared" si="166"/>
        <v>0</v>
      </c>
      <c r="BQ296" s="48">
        <f t="shared" si="179"/>
        <v>47903454</v>
      </c>
      <c r="BR296" s="12">
        <f t="shared" si="180"/>
        <v>13964149</v>
      </c>
      <c r="BS296" s="54">
        <f t="shared" si="181"/>
        <v>3.43045995856962</v>
      </c>
      <c r="BT296" s="12"/>
      <c r="BU296" s="48">
        <f t="shared" si="182"/>
        <v>13964149</v>
      </c>
      <c r="BV296" s="48">
        <f t="shared" si="183"/>
        <v>53794468</v>
      </c>
      <c r="BW296" s="54">
        <f t="shared" si="184"/>
        <v>3.852326983907147</v>
      </c>
      <c r="BX296" s="12"/>
      <c r="BY296" s="52">
        <f t="shared" si="185"/>
        <v>587610</v>
      </c>
      <c r="BZ296" s="48">
        <f t="shared" si="186"/>
        <v>53794468</v>
      </c>
      <c r="CA296" s="55">
        <f t="shared" si="187"/>
        <v>91.547911029424284</v>
      </c>
      <c r="CB296" s="12"/>
      <c r="CC296" s="48">
        <f t="shared" si="188"/>
        <v>587610</v>
      </c>
      <c r="CD296" s="48">
        <f t="shared" si="189"/>
        <v>144516008</v>
      </c>
      <c r="CE296" s="55">
        <f t="shared" si="190"/>
        <v>245.93864638110313</v>
      </c>
      <c r="CF296" s="12"/>
      <c r="CG296" s="48">
        <f t="shared" si="191"/>
        <v>13964149</v>
      </c>
      <c r="CH296" s="48">
        <f t="shared" si="192"/>
        <v>10844412</v>
      </c>
      <c r="CI296" s="48">
        <f t="shared" si="193"/>
        <v>144516008</v>
      </c>
      <c r="CJ296" s="55">
        <f t="shared" si="194"/>
        <v>10.349073760241316</v>
      </c>
      <c r="CK296" s="46"/>
      <c r="CL296" s="48">
        <f t="shared" si="167"/>
        <v>13964149</v>
      </c>
      <c r="CM296" s="48">
        <f t="shared" si="167"/>
        <v>10844412</v>
      </c>
      <c r="CN296" s="48">
        <f t="shared" si="195"/>
        <v>144516008</v>
      </c>
      <c r="CO296" s="55">
        <f t="shared" si="196"/>
        <v>10.349073760241316</v>
      </c>
    </row>
    <row r="297" spans="1:93" x14ac:dyDescent="0.2">
      <c r="A297" s="30" t="s">
        <v>89</v>
      </c>
      <c r="B297" s="30">
        <v>1046</v>
      </c>
      <c r="C297" s="30">
        <v>2010</v>
      </c>
      <c r="D297" s="30" t="s">
        <v>213</v>
      </c>
      <c r="E297" s="30">
        <v>1124844</v>
      </c>
      <c r="F297" s="30" t="s">
        <v>317</v>
      </c>
      <c r="G297" s="30">
        <v>39585689</v>
      </c>
      <c r="H297" s="30">
        <v>0</v>
      </c>
      <c r="I297" s="30">
        <v>0</v>
      </c>
      <c r="J297" s="30">
        <v>0</v>
      </c>
      <c r="K297" s="30">
        <v>0</v>
      </c>
      <c r="L297" s="30">
        <v>0</v>
      </c>
      <c r="M297" s="30">
        <v>0</v>
      </c>
      <c r="N297" s="30">
        <v>0</v>
      </c>
      <c r="O297" s="30">
        <v>0</v>
      </c>
      <c r="P297" s="30">
        <v>0</v>
      </c>
      <c r="Q297" s="30">
        <v>0</v>
      </c>
      <c r="R297" s="30">
        <v>0</v>
      </c>
      <c r="S297" s="30">
        <v>0</v>
      </c>
      <c r="T297" s="30">
        <v>381085756</v>
      </c>
      <c r="U297" s="30">
        <v>0</v>
      </c>
      <c r="V297" s="30">
        <v>0</v>
      </c>
      <c r="W297" s="30">
        <v>0</v>
      </c>
      <c r="X297" s="30">
        <v>0</v>
      </c>
      <c r="Y297" s="30">
        <v>3235608</v>
      </c>
      <c r="Z297" s="30">
        <v>3634382</v>
      </c>
      <c r="AA297" s="30">
        <v>6869990</v>
      </c>
      <c r="AB297" s="30">
        <v>0</v>
      </c>
      <c r="AC297" s="30">
        <v>12829169</v>
      </c>
      <c r="AD297" s="30">
        <v>26756520</v>
      </c>
      <c r="AE297" s="30">
        <v>27237767</v>
      </c>
      <c r="AF297" s="30">
        <v>27359161</v>
      </c>
      <c r="AG297" s="30">
        <v>0</v>
      </c>
      <c r="AH297" s="30">
        <v>60840222</v>
      </c>
      <c r="AI297" s="30">
        <v>9943188</v>
      </c>
      <c r="AJ297" s="30">
        <v>70783410</v>
      </c>
      <c r="AK297" s="30">
        <v>457319</v>
      </c>
      <c r="AL297" s="30">
        <v>19532432</v>
      </c>
      <c r="AM297" s="30">
        <v>14109961</v>
      </c>
      <c r="AN297" s="30">
        <v>4326761</v>
      </c>
      <c r="AO297" s="30">
        <v>6712326</v>
      </c>
      <c r="AP297" s="30">
        <v>2987278</v>
      </c>
      <c r="AQ297" s="30">
        <v>587094</v>
      </c>
      <c r="AR297" s="30">
        <v>524584</v>
      </c>
      <c r="AS297" s="30">
        <v>58707</v>
      </c>
      <c r="AT297" s="30">
        <v>1171</v>
      </c>
      <c r="AU297" s="30" t="s">
        <v>339</v>
      </c>
      <c r="AW297" s="48">
        <f t="shared" si="168"/>
        <v>14026365</v>
      </c>
      <c r="AX297" s="49">
        <f t="shared" si="169"/>
        <v>6869990</v>
      </c>
      <c r="AY297" s="50">
        <f t="shared" si="170"/>
        <v>0.48979118966318075</v>
      </c>
      <c r="AZ297" s="12"/>
      <c r="BA297" s="48">
        <f t="shared" si="171"/>
        <v>587094</v>
      </c>
      <c r="BB297" s="48">
        <f t="shared" si="172"/>
        <v>6869990</v>
      </c>
      <c r="BC297" s="51">
        <f t="shared" si="173"/>
        <v>11.701686612365311</v>
      </c>
      <c r="BD297" s="12"/>
      <c r="BE297" s="52">
        <f t="shared" si="174"/>
        <v>587094</v>
      </c>
      <c r="BF297" s="48">
        <f t="shared" si="165"/>
        <v>27237767</v>
      </c>
      <c r="BG297" s="48">
        <f t="shared" si="165"/>
        <v>27359161</v>
      </c>
      <c r="BH297" s="48">
        <f t="shared" si="165"/>
        <v>0</v>
      </c>
      <c r="BI297" s="48">
        <f t="shared" si="175"/>
        <v>54596928</v>
      </c>
      <c r="BJ297" s="51">
        <f t="shared" si="176"/>
        <v>92.995206900428215</v>
      </c>
      <c r="BK297" s="12"/>
      <c r="BL297" s="1">
        <f t="shared" si="177"/>
        <v>11039087</v>
      </c>
      <c r="BM297" s="53">
        <f t="shared" si="178"/>
        <v>14026365</v>
      </c>
      <c r="BN297" s="48">
        <f t="shared" si="166"/>
        <v>27237767</v>
      </c>
      <c r="BO297" s="48">
        <f t="shared" si="166"/>
        <v>27359161</v>
      </c>
      <c r="BP297" s="48">
        <f t="shared" si="166"/>
        <v>0</v>
      </c>
      <c r="BQ297" s="48">
        <f t="shared" si="179"/>
        <v>54596928</v>
      </c>
      <c r="BR297" s="12">
        <f t="shared" si="180"/>
        <v>14026365</v>
      </c>
      <c r="BS297" s="54">
        <f t="shared" si="181"/>
        <v>3.8924502535047392</v>
      </c>
      <c r="BT297" s="12"/>
      <c r="BU297" s="48">
        <f t="shared" si="182"/>
        <v>14026365</v>
      </c>
      <c r="BV297" s="48">
        <f t="shared" si="183"/>
        <v>50793659</v>
      </c>
      <c r="BW297" s="54">
        <f t="shared" si="184"/>
        <v>3.6212988183324759</v>
      </c>
      <c r="BX297" s="12"/>
      <c r="BY297" s="52">
        <f t="shared" si="185"/>
        <v>587094</v>
      </c>
      <c r="BZ297" s="48">
        <f t="shared" si="186"/>
        <v>50793659</v>
      </c>
      <c r="CA297" s="55">
        <f t="shared" si="187"/>
        <v>86.517080740051853</v>
      </c>
      <c r="CB297" s="12"/>
      <c r="CC297" s="48">
        <f t="shared" si="188"/>
        <v>587094</v>
      </c>
      <c r="CD297" s="48">
        <f t="shared" si="189"/>
        <v>151846266</v>
      </c>
      <c r="CE297" s="55">
        <f t="shared" si="190"/>
        <v>258.64046643297326</v>
      </c>
      <c r="CF297" s="12"/>
      <c r="CG297" s="48">
        <f t="shared" si="191"/>
        <v>14026365</v>
      </c>
      <c r="CH297" s="48">
        <f t="shared" si="192"/>
        <v>11039087</v>
      </c>
      <c r="CI297" s="48">
        <f t="shared" si="193"/>
        <v>151846266</v>
      </c>
      <c r="CJ297" s="55">
        <f t="shared" si="194"/>
        <v>10.825774603755143</v>
      </c>
      <c r="CK297" s="46"/>
      <c r="CL297" s="48">
        <f t="shared" si="167"/>
        <v>14026365</v>
      </c>
      <c r="CM297" s="48">
        <f t="shared" si="167"/>
        <v>11039087</v>
      </c>
      <c r="CN297" s="48">
        <f t="shared" si="195"/>
        <v>151846266</v>
      </c>
      <c r="CO297" s="55">
        <f t="shared" si="196"/>
        <v>10.825774603755143</v>
      </c>
    </row>
    <row r="298" spans="1:93" x14ac:dyDescent="0.2">
      <c r="A298" s="30" t="s">
        <v>89</v>
      </c>
      <c r="B298" s="30">
        <v>1046</v>
      </c>
      <c r="C298" s="30">
        <v>2009</v>
      </c>
      <c r="D298" s="30" t="s">
        <v>213</v>
      </c>
      <c r="E298" s="30">
        <v>1124844</v>
      </c>
      <c r="F298" s="30" t="s">
        <v>317</v>
      </c>
      <c r="G298" s="30">
        <v>28136345</v>
      </c>
      <c r="H298" s="30">
        <v>0</v>
      </c>
      <c r="I298" s="30">
        <v>0</v>
      </c>
      <c r="J298" s="30">
        <v>0</v>
      </c>
      <c r="K298" s="30">
        <v>0</v>
      </c>
      <c r="L298" s="30">
        <v>0</v>
      </c>
      <c r="M298" s="30">
        <v>0</v>
      </c>
      <c r="N298" s="30">
        <v>0</v>
      </c>
      <c r="O298" s="30">
        <v>0</v>
      </c>
      <c r="P298" s="30">
        <v>0</v>
      </c>
      <c r="Q298" s="30">
        <v>0</v>
      </c>
      <c r="R298" s="30">
        <v>0</v>
      </c>
      <c r="S298" s="30">
        <v>0</v>
      </c>
      <c r="T298" s="30">
        <v>374940572</v>
      </c>
      <c r="U298" s="30">
        <v>0</v>
      </c>
      <c r="V298" s="30">
        <v>0</v>
      </c>
      <c r="W298" s="30">
        <v>0</v>
      </c>
      <c r="X298" s="30">
        <v>0</v>
      </c>
      <c r="Y298" s="30">
        <v>2323927</v>
      </c>
      <c r="Z298" s="30">
        <v>4122733</v>
      </c>
      <c r="AA298" s="30">
        <v>6446660</v>
      </c>
      <c r="AB298" s="30">
        <v>0</v>
      </c>
      <c r="AC298" s="30">
        <v>9930856</v>
      </c>
      <c r="AD298" s="30">
        <v>18205489</v>
      </c>
      <c r="AE298" s="30">
        <v>24469306</v>
      </c>
      <c r="AF298" s="30">
        <v>2606934</v>
      </c>
      <c r="AG298" s="30">
        <v>0</v>
      </c>
      <c r="AH298" s="30">
        <v>71903302</v>
      </c>
      <c r="AI298" s="30">
        <v>8511147</v>
      </c>
      <c r="AJ298" s="30">
        <v>80414449</v>
      </c>
      <c r="AK298" s="30">
        <v>1130678</v>
      </c>
      <c r="AL298" s="30">
        <v>19609439</v>
      </c>
      <c r="AM298" s="30">
        <v>13185422</v>
      </c>
      <c r="AN298" s="30">
        <v>3945655</v>
      </c>
      <c r="AO298" s="30">
        <v>6537414</v>
      </c>
      <c r="AP298" s="30">
        <v>2616153</v>
      </c>
      <c r="AQ298" s="30">
        <v>586835</v>
      </c>
      <c r="AR298" s="30">
        <v>524351</v>
      </c>
      <c r="AS298" s="30">
        <v>58724</v>
      </c>
      <c r="AT298" s="30">
        <v>1185</v>
      </c>
      <c r="AU298" s="30" t="s">
        <v>339</v>
      </c>
      <c r="AW298" s="48">
        <f t="shared" si="168"/>
        <v>13099222</v>
      </c>
      <c r="AX298" s="49">
        <f t="shared" si="169"/>
        <v>6446660</v>
      </c>
      <c r="AY298" s="50">
        <f t="shared" si="170"/>
        <v>0.49214067827845043</v>
      </c>
      <c r="AZ298" s="12"/>
      <c r="BA298" s="48">
        <f t="shared" si="171"/>
        <v>586835</v>
      </c>
      <c r="BB298" s="48">
        <f t="shared" si="172"/>
        <v>6446660</v>
      </c>
      <c r="BC298" s="51">
        <f t="shared" si="173"/>
        <v>10.985472918281971</v>
      </c>
      <c r="BD298" s="12"/>
      <c r="BE298" s="52">
        <f t="shared" si="174"/>
        <v>586835</v>
      </c>
      <c r="BF298" s="48">
        <f t="shared" si="165"/>
        <v>24469306</v>
      </c>
      <c r="BG298" s="48">
        <f t="shared" si="165"/>
        <v>2606934</v>
      </c>
      <c r="BH298" s="48">
        <f t="shared" si="165"/>
        <v>0</v>
      </c>
      <c r="BI298" s="48">
        <f t="shared" si="175"/>
        <v>27076240</v>
      </c>
      <c r="BJ298" s="51">
        <f t="shared" si="176"/>
        <v>46.139442943928017</v>
      </c>
      <c r="BK298" s="12"/>
      <c r="BL298" s="1">
        <f t="shared" si="177"/>
        <v>10483069</v>
      </c>
      <c r="BM298" s="53">
        <f t="shared" si="178"/>
        <v>13099222</v>
      </c>
      <c r="BN298" s="48">
        <f t="shared" si="166"/>
        <v>24469306</v>
      </c>
      <c r="BO298" s="48">
        <f t="shared" si="166"/>
        <v>2606934</v>
      </c>
      <c r="BP298" s="48">
        <f t="shared" si="166"/>
        <v>0</v>
      </c>
      <c r="BQ298" s="48">
        <f t="shared" si="179"/>
        <v>27076240</v>
      </c>
      <c r="BR298" s="12">
        <f t="shared" si="180"/>
        <v>13099222</v>
      </c>
      <c r="BS298" s="54">
        <f t="shared" si="181"/>
        <v>2.0670113079998185</v>
      </c>
      <c r="BT298" s="12"/>
      <c r="BU298" s="48">
        <f t="shared" si="182"/>
        <v>13099222</v>
      </c>
      <c r="BV298" s="48">
        <f t="shared" si="183"/>
        <v>59674332</v>
      </c>
      <c r="BW298" s="54">
        <f t="shared" si="184"/>
        <v>4.555563070844971</v>
      </c>
      <c r="BX298" s="12"/>
      <c r="BY298" s="52">
        <f t="shared" si="185"/>
        <v>586835</v>
      </c>
      <c r="BZ298" s="48">
        <f t="shared" si="186"/>
        <v>59674332</v>
      </c>
      <c r="CA298" s="55">
        <f t="shared" si="187"/>
        <v>101.68843371646204</v>
      </c>
      <c r="CB298" s="12"/>
      <c r="CC298" s="48">
        <f t="shared" si="188"/>
        <v>586835</v>
      </c>
      <c r="CD298" s="48">
        <f t="shared" si="189"/>
        <v>121333577</v>
      </c>
      <c r="CE298" s="55">
        <f t="shared" si="190"/>
        <v>206.75927134543781</v>
      </c>
      <c r="CF298" s="12"/>
      <c r="CG298" s="48">
        <f t="shared" si="191"/>
        <v>13099222</v>
      </c>
      <c r="CH298" s="48">
        <f t="shared" si="192"/>
        <v>10483069</v>
      </c>
      <c r="CI298" s="48">
        <f t="shared" si="193"/>
        <v>121333577</v>
      </c>
      <c r="CJ298" s="55">
        <f t="shared" si="194"/>
        <v>9.2626552172335117</v>
      </c>
      <c r="CK298" s="46"/>
      <c r="CL298" s="48">
        <f t="shared" si="167"/>
        <v>13099222</v>
      </c>
      <c r="CM298" s="48">
        <f t="shared" si="167"/>
        <v>10483069</v>
      </c>
      <c r="CN298" s="48">
        <f t="shared" si="195"/>
        <v>121333577</v>
      </c>
      <c r="CO298" s="55">
        <f t="shared" si="196"/>
        <v>9.2626552172335117</v>
      </c>
    </row>
    <row r="299" spans="1:93" x14ac:dyDescent="0.2">
      <c r="A299" s="30" t="s">
        <v>89</v>
      </c>
      <c r="B299" s="30">
        <v>1046</v>
      </c>
      <c r="C299" s="30">
        <v>2008</v>
      </c>
      <c r="D299" s="30" t="s">
        <v>213</v>
      </c>
      <c r="E299" s="30">
        <v>1124844</v>
      </c>
      <c r="F299" s="30" t="s">
        <v>317</v>
      </c>
      <c r="G299" s="30">
        <v>28418547</v>
      </c>
      <c r="H299" s="30">
        <v>0</v>
      </c>
      <c r="I299" s="30">
        <v>0</v>
      </c>
      <c r="J299" s="30">
        <v>0</v>
      </c>
      <c r="K299" s="30">
        <v>0</v>
      </c>
      <c r="L299" s="30">
        <v>0</v>
      </c>
      <c r="M299" s="30">
        <v>0</v>
      </c>
      <c r="N299" s="30">
        <v>0</v>
      </c>
      <c r="O299" s="30">
        <v>0</v>
      </c>
      <c r="P299" s="30">
        <v>0</v>
      </c>
      <c r="Q299" s="30">
        <v>0</v>
      </c>
      <c r="R299" s="30">
        <v>0</v>
      </c>
      <c r="S299" s="30">
        <v>0</v>
      </c>
      <c r="T299" s="30">
        <v>417714725</v>
      </c>
      <c r="U299" s="30">
        <v>0</v>
      </c>
      <c r="V299" s="30">
        <v>0</v>
      </c>
      <c r="W299" s="30">
        <v>0</v>
      </c>
      <c r="X299" s="30">
        <v>0</v>
      </c>
      <c r="Y299" s="30">
        <v>6902706</v>
      </c>
      <c r="Z299" s="30">
        <v>3207255</v>
      </c>
      <c r="AA299" s="30">
        <v>10109961</v>
      </c>
      <c r="AB299" s="30">
        <v>0</v>
      </c>
      <c r="AC299" s="30">
        <v>12769514</v>
      </c>
      <c r="AD299" s="30">
        <v>15649033</v>
      </c>
      <c r="AE299" s="30">
        <v>19481481</v>
      </c>
      <c r="AF299" s="30">
        <v>2520089</v>
      </c>
      <c r="AG299" s="30">
        <v>0</v>
      </c>
      <c r="AH299" s="30">
        <v>76241473</v>
      </c>
      <c r="AI299" s="30">
        <v>8128262</v>
      </c>
      <c r="AJ299" s="30">
        <v>84369735</v>
      </c>
      <c r="AK299" s="30">
        <v>2042109</v>
      </c>
      <c r="AL299" s="30">
        <v>16461810</v>
      </c>
      <c r="AM299" s="30">
        <v>13860634</v>
      </c>
      <c r="AN299" s="30">
        <v>4060410</v>
      </c>
      <c r="AO299" s="30">
        <v>6631125</v>
      </c>
      <c r="AP299" s="30">
        <v>3079488</v>
      </c>
      <c r="AQ299" s="30">
        <v>586996</v>
      </c>
      <c r="AR299" s="30">
        <v>524404</v>
      </c>
      <c r="AS299" s="30">
        <v>58839</v>
      </c>
      <c r="AT299" s="30">
        <v>1200</v>
      </c>
      <c r="AU299" s="30" t="s">
        <v>339</v>
      </c>
      <c r="AW299" s="48">
        <f t="shared" si="168"/>
        <v>13771023</v>
      </c>
      <c r="AX299" s="49">
        <f t="shared" si="169"/>
        <v>10109961</v>
      </c>
      <c r="AY299" s="50">
        <f t="shared" si="170"/>
        <v>0.7341474195490052</v>
      </c>
      <c r="AZ299" s="12"/>
      <c r="BA299" s="48">
        <f t="shared" si="171"/>
        <v>586996</v>
      </c>
      <c r="BB299" s="48">
        <f t="shared" si="172"/>
        <v>10109961</v>
      </c>
      <c r="BC299" s="51">
        <f t="shared" si="173"/>
        <v>17.223219579009058</v>
      </c>
      <c r="BD299" s="12"/>
      <c r="BE299" s="52">
        <f t="shared" si="174"/>
        <v>586996</v>
      </c>
      <c r="BF299" s="48">
        <f t="shared" si="165"/>
        <v>19481481</v>
      </c>
      <c r="BG299" s="48">
        <f t="shared" si="165"/>
        <v>2520089</v>
      </c>
      <c r="BH299" s="48">
        <f t="shared" si="165"/>
        <v>0</v>
      </c>
      <c r="BI299" s="48">
        <f t="shared" si="175"/>
        <v>22001570</v>
      </c>
      <c r="BJ299" s="51">
        <f t="shared" si="176"/>
        <v>37.481635309269571</v>
      </c>
      <c r="BK299" s="12"/>
      <c r="BL299" s="1">
        <f t="shared" si="177"/>
        <v>10691535</v>
      </c>
      <c r="BM299" s="53">
        <f t="shared" si="178"/>
        <v>13771023</v>
      </c>
      <c r="BN299" s="48">
        <f t="shared" si="166"/>
        <v>19481481</v>
      </c>
      <c r="BO299" s="48">
        <f t="shared" si="166"/>
        <v>2520089</v>
      </c>
      <c r="BP299" s="48">
        <f t="shared" si="166"/>
        <v>0</v>
      </c>
      <c r="BQ299" s="48">
        <f t="shared" si="179"/>
        <v>22001570</v>
      </c>
      <c r="BR299" s="12">
        <f t="shared" si="180"/>
        <v>13771023</v>
      </c>
      <c r="BS299" s="54">
        <f t="shared" si="181"/>
        <v>1.5976714293484224</v>
      </c>
      <c r="BT299" s="12"/>
      <c r="BU299" s="48">
        <f t="shared" si="182"/>
        <v>13771023</v>
      </c>
      <c r="BV299" s="48">
        <f t="shared" si="183"/>
        <v>65865816</v>
      </c>
      <c r="BW299" s="54">
        <f t="shared" si="184"/>
        <v>4.7829283271112102</v>
      </c>
      <c r="BX299" s="12"/>
      <c r="BY299" s="52">
        <f t="shared" si="185"/>
        <v>586996</v>
      </c>
      <c r="BZ299" s="48">
        <f t="shared" si="186"/>
        <v>65865816</v>
      </c>
      <c r="CA299" s="55">
        <f t="shared" si="187"/>
        <v>112.20828762035858</v>
      </c>
      <c r="CB299" s="12"/>
      <c r="CC299" s="48">
        <f t="shared" si="188"/>
        <v>586996</v>
      </c>
      <c r="CD299" s="48">
        <f t="shared" si="189"/>
        <v>126395894</v>
      </c>
      <c r="CE299" s="55">
        <f t="shared" si="190"/>
        <v>215.32667002841586</v>
      </c>
      <c r="CF299" s="12"/>
      <c r="CG299" s="48">
        <f t="shared" si="191"/>
        <v>13771023</v>
      </c>
      <c r="CH299" s="48">
        <f t="shared" si="192"/>
        <v>10691535</v>
      </c>
      <c r="CI299" s="48">
        <f t="shared" si="193"/>
        <v>126395894</v>
      </c>
      <c r="CJ299" s="55">
        <f t="shared" si="194"/>
        <v>9.1783953886359786</v>
      </c>
      <c r="CK299" s="46"/>
      <c r="CL299" s="48">
        <f t="shared" si="167"/>
        <v>13771023</v>
      </c>
      <c r="CM299" s="48">
        <f t="shared" si="167"/>
        <v>10691535</v>
      </c>
      <c r="CN299" s="48">
        <f t="shared" si="195"/>
        <v>126395894</v>
      </c>
      <c r="CO299" s="55">
        <f t="shared" si="196"/>
        <v>9.1783953886359786</v>
      </c>
    </row>
    <row r="300" spans="1:93" x14ac:dyDescent="0.2">
      <c r="A300" s="30" t="s">
        <v>89</v>
      </c>
      <c r="B300" s="30">
        <v>1046</v>
      </c>
      <c r="C300" s="30">
        <v>2007</v>
      </c>
      <c r="D300" s="30" t="s">
        <v>213</v>
      </c>
      <c r="E300" s="30">
        <v>1124844</v>
      </c>
      <c r="F300" s="30" t="s">
        <v>317</v>
      </c>
      <c r="G300" s="30">
        <v>27176080</v>
      </c>
      <c r="H300" s="30">
        <v>0</v>
      </c>
      <c r="I300" s="30">
        <v>0</v>
      </c>
      <c r="J300" s="30">
        <v>0</v>
      </c>
      <c r="K300" s="30">
        <v>0</v>
      </c>
      <c r="L300" s="30">
        <v>0</v>
      </c>
      <c r="M300" s="30">
        <v>0</v>
      </c>
      <c r="N300" s="30">
        <v>0</v>
      </c>
      <c r="O300" s="30">
        <v>0</v>
      </c>
      <c r="P300" s="30">
        <v>0</v>
      </c>
      <c r="Q300" s="30">
        <v>0</v>
      </c>
      <c r="R300" s="30">
        <v>0</v>
      </c>
      <c r="S300" s="30">
        <v>0</v>
      </c>
      <c r="T300" s="30">
        <v>375610563</v>
      </c>
      <c r="U300" s="30">
        <v>0</v>
      </c>
      <c r="V300" s="30">
        <v>0</v>
      </c>
      <c r="W300" s="30">
        <v>0</v>
      </c>
      <c r="X300" s="30">
        <v>0</v>
      </c>
      <c r="Y300" s="30">
        <v>5543688</v>
      </c>
      <c r="Z300" s="30">
        <v>1848447</v>
      </c>
      <c r="AA300" s="30">
        <v>7392135</v>
      </c>
      <c r="AB300" s="30">
        <v>0</v>
      </c>
      <c r="AC300" s="30">
        <v>12787341</v>
      </c>
      <c r="AD300" s="30">
        <v>14388739</v>
      </c>
      <c r="AE300" s="30">
        <v>33676827</v>
      </c>
      <c r="AF300" s="30">
        <v>2604716</v>
      </c>
      <c r="AG300" s="30">
        <v>0</v>
      </c>
      <c r="AH300" s="30">
        <v>102483282</v>
      </c>
      <c r="AI300" s="30">
        <v>8408660</v>
      </c>
      <c r="AJ300" s="30">
        <v>110891942</v>
      </c>
      <c r="AK300" s="30">
        <v>755740</v>
      </c>
      <c r="AL300" s="30">
        <v>31719047</v>
      </c>
      <c r="AM300" s="30">
        <v>14160858</v>
      </c>
      <c r="AN300" s="30">
        <v>4210531</v>
      </c>
      <c r="AO300" s="30">
        <v>6715380</v>
      </c>
      <c r="AP300" s="30">
        <v>3145180</v>
      </c>
      <c r="AQ300" s="30">
        <v>585944</v>
      </c>
      <c r="AR300" s="30">
        <v>524412</v>
      </c>
      <c r="AS300" s="30">
        <v>58224</v>
      </c>
      <c r="AT300" s="30">
        <v>1369</v>
      </c>
      <c r="AU300" s="30" t="s">
        <v>339</v>
      </c>
      <c r="AW300" s="48">
        <f t="shared" si="168"/>
        <v>14071091</v>
      </c>
      <c r="AX300" s="49">
        <f t="shared" si="169"/>
        <v>7392135</v>
      </c>
      <c r="AY300" s="50">
        <f t="shared" si="170"/>
        <v>0.52534199373737256</v>
      </c>
      <c r="AZ300" s="12"/>
      <c r="BA300" s="48">
        <f t="shared" si="171"/>
        <v>585944</v>
      </c>
      <c r="BB300" s="48">
        <f t="shared" si="172"/>
        <v>7392135</v>
      </c>
      <c r="BC300" s="51">
        <f t="shared" si="173"/>
        <v>12.615770449053151</v>
      </c>
      <c r="BD300" s="12"/>
      <c r="BE300" s="52">
        <f t="shared" si="174"/>
        <v>585944</v>
      </c>
      <c r="BF300" s="48">
        <f t="shared" si="165"/>
        <v>33676827</v>
      </c>
      <c r="BG300" s="48">
        <f t="shared" si="165"/>
        <v>2604716</v>
      </c>
      <c r="BH300" s="48">
        <f t="shared" si="165"/>
        <v>0</v>
      </c>
      <c r="BI300" s="48">
        <f t="shared" si="175"/>
        <v>36281543</v>
      </c>
      <c r="BJ300" s="51">
        <f t="shared" si="176"/>
        <v>61.919813156206054</v>
      </c>
      <c r="BK300" s="12"/>
      <c r="BL300" s="1">
        <f t="shared" si="177"/>
        <v>10925911</v>
      </c>
      <c r="BM300" s="53">
        <f t="shared" si="178"/>
        <v>14071091</v>
      </c>
      <c r="BN300" s="48">
        <f t="shared" si="166"/>
        <v>33676827</v>
      </c>
      <c r="BO300" s="48">
        <f t="shared" si="166"/>
        <v>2604716</v>
      </c>
      <c r="BP300" s="48">
        <f t="shared" si="166"/>
        <v>0</v>
      </c>
      <c r="BQ300" s="48">
        <f t="shared" si="179"/>
        <v>36281543</v>
      </c>
      <c r="BR300" s="12">
        <f t="shared" si="180"/>
        <v>14071091</v>
      </c>
      <c r="BS300" s="54">
        <f t="shared" si="181"/>
        <v>2.5784456230153014</v>
      </c>
      <c r="BT300" s="12"/>
      <c r="BU300" s="48">
        <f t="shared" si="182"/>
        <v>14071091</v>
      </c>
      <c r="BV300" s="48">
        <f t="shared" si="183"/>
        <v>78417155</v>
      </c>
      <c r="BW300" s="54">
        <f t="shared" si="184"/>
        <v>5.5729264347732528</v>
      </c>
      <c r="BX300" s="12"/>
      <c r="BY300" s="52">
        <f t="shared" si="185"/>
        <v>585944</v>
      </c>
      <c r="BZ300" s="48">
        <f t="shared" si="186"/>
        <v>78417155</v>
      </c>
      <c r="CA300" s="55">
        <f t="shared" si="187"/>
        <v>133.83045990743142</v>
      </c>
      <c r="CB300" s="12"/>
      <c r="CC300" s="48">
        <f t="shared" si="188"/>
        <v>585944</v>
      </c>
      <c r="CD300" s="48">
        <f t="shared" si="189"/>
        <v>149266913</v>
      </c>
      <c r="CE300" s="55">
        <f t="shared" si="190"/>
        <v>254.7460388706088</v>
      </c>
      <c r="CF300" s="12"/>
      <c r="CG300" s="48">
        <f t="shared" si="191"/>
        <v>14071091</v>
      </c>
      <c r="CH300" s="48">
        <f t="shared" si="192"/>
        <v>10925911</v>
      </c>
      <c r="CI300" s="48">
        <f t="shared" si="193"/>
        <v>149266913</v>
      </c>
      <c r="CJ300" s="55">
        <f t="shared" si="194"/>
        <v>10.608055409491701</v>
      </c>
      <c r="CK300" s="46"/>
      <c r="CL300" s="48">
        <f t="shared" si="167"/>
        <v>14071091</v>
      </c>
      <c r="CM300" s="48">
        <f t="shared" si="167"/>
        <v>10925911</v>
      </c>
      <c r="CN300" s="48">
        <f t="shared" si="195"/>
        <v>149266913</v>
      </c>
      <c r="CO300" s="55">
        <f t="shared" si="196"/>
        <v>10.608055409491701</v>
      </c>
    </row>
    <row r="301" spans="1:93" x14ac:dyDescent="0.2">
      <c r="A301" s="30" t="s">
        <v>89</v>
      </c>
      <c r="B301" s="30">
        <v>1046</v>
      </c>
      <c r="C301" s="30">
        <v>2006</v>
      </c>
      <c r="D301" s="30" t="s">
        <v>213</v>
      </c>
      <c r="E301" s="30">
        <v>1124844</v>
      </c>
      <c r="F301" s="30" t="s">
        <v>317</v>
      </c>
      <c r="G301" s="30">
        <v>28995899</v>
      </c>
      <c r="H301" s="30">
        <v>0</v>
      </c>
      <c r="I301" s="30">
        <v>0</v>
      </c>
      <c r="J301" s="30">
        <v>0</v>
      </c>
      <c r="K301" s="30">
        <v>0</v>
      </c>
      <c r="L301" s="30">
        <v>0</v>
      </c>
      <c r="M301" s="30">
        <v>0</v>
      </c>
      <c r="N301" s="30">
        <v>0</v>
      </c>
      <c r="O301" s="30">
        <v>0</v>
      </c>
      <c r="P301" s="30">
        <v>0</v>
      </c>
      <c r="Q301" s="30">
        <v>0</v>
      </c>
      <c r="R301" s="30">
        <v>0</v>
      </c>
      <c r="S301" s="30">
        <v>0</v>
      </c>
      <c r="T301" s="30">
        <v>361321647</v>
      </c>
      <c r="U301" s="30">
        <v>0</v>
      </c>
      <c r="V301" s="30">
        <v>0</v>
      </c>
      <c r="W301" s="30">
        <v>0</v>
      </c>
      <c r="X301" s="30">
        <v>0</v>
      </c>
      <c r="Y301" s="30">
        <v>4146105</v>
      </c>
      <c r="Z301" s="30">
        <v>2973739</v>
      </c>
      <c r="AA301" s="30">
        <v>7119844</v>
      </c>
      <c r="AB301" s="30">
        <v>0</v>
      </c>
      <c r="AC301" s="30">
        <v>13125502</v>
      </c>
      <c r="AD301" s="30">
        <v>15870397</v>
      </c>
      <c r="AE301" s="30">
        <v>29115784</v>
      </c>
      <c r="AF301" s="30">
        <v>2249978</v>
      </c>
      <c r="AG301" s="30">
        <v>0</v>
      </c>
      <c r="AH301" s="30">
        <v>77474973</v>
      </c>
      <c r="AI301" s="30">
        <v>8354516</v>
      </c>
      <c r="AJ301" s="30">
        <v>85829489</v>
      </c>
      <c r="AK301" s="30">
        <v>6771462</v>
      </c>
      <c r="AL301" s="30">
        <v>11293383</v>
      </c>
      <c r="AM301" s="30">
        <v>13784129</v>
      </c>
      <c r="AN301" s="30">
        <v>3990794</v>
      </c>
      <c r="AO301" s="30">
        <v>6473524</v>
      </c>
      <c r="AP301" s="30">
        <v>3182369</v>
      </c>
      <c r="AQ301" s="30">
        <v>585678</v>
      </c>
      <c r="AR301" s="30">
        <v>524272</v>
      </c>
      <c r="AS301" s="30">
        <v>57955</v>
      </c>
      <c r="AT301" s="30">
        <v>1499</v>
      </c>
      <c r="AU301" s="30" t="s">
        <v>339</v>
      </c>
      <c r="AW301" s="48">
        <f t="shared" si="168"/>
        <v>13646687</v>
      </c>
      <c r="AX301" s="49">
        <f t="shared" si="169"/>
        <v>7119844</v>
      </c>
      <c r="AY301" s="50">
        <f t="shared" si="170"/>
        <v>0.52172692170634527</v>
      </c>
      <c r="AZ301" s="12"/>
      <c r="BA301" s="48">
        <f t="shared" si="171"/>
        <v>585678</v>
      </c>
      <c r="BB301" s="48">
        <f t="shared" si="172"/>
        <v>7119844</v>
      </c>
      <c r="BC301" s="51">
        <f t="shared" si="173"/>
        <v>12.156584334736834</v>
      </c>
      <c r="BD301" s="12"/>
      <c r="BE301" s="52">
        <f t="shared" si="174"/>
        <v>585678</v>
      </c>
      <c r="BF301" s="48">
        <f t="shared" si="165"/>
        <v>29115784</v>
      </c>
      <c r="BG301" s="48">
        <f t="shared" si="165"/>
        <v>2249978</v>
      </c>
      <c r="BH301" s="48">
        <f t="shared" si="165"/>
        <v>0</v>
      </c>
      <c r="BI301" s="48">
        <f t="shared" si="175"/>
        <v>31365762</v>
      </c>
      <c r="BJ301" s="51">
        <f t="shared" si="176"/>
        <v>53.5546187495518</v>
      </c>
      <c r="BK301" s="12"/>
      <c r="BL301" s="1">
        <f t="shared" si="177"/>
        <v>10464318</v>
      </c>
      <c r="BM301" s="53">
        <f t="shared" si="178"/>
        <v>13646687</v>
      </c>
      <c r="BN301" s="48">
        <f t="shared" si="166"/>
        <v>29115784</v>
      </c>
      <c r="BO301" s="48">
        <f t="shared" si="166"/>
        <v>2249978</v>
      </c>
      <c r="BP301" s="48">
        <f t="shared" si="166"/>
        <v>0</v>
      </c>
      <c r="BQ301" s="48">
        <f t="shared" si="179"/>
        <v>31365762</v>
      </c>
      <c r="BR301" s="12">
        <f t="shared" si="180"/>
        <v>13646687</v>
      </c>
      <c r="BS301" s="54">
        <f t="shared" si="181"/>
        <v>2.298415871925545</v>
      </c>
      <c r="BT301" s="12"/>
      <c r="BU301" s="48">
        <f t="shared" si="182"/>
        <v>13646687</v>
      </c>
      <c r="BV301" s="48">
        <f t="shared" si="183"/>
        <v>67764644</v>
      </c>
      <c r="BW301" s="54">
        <f t="shared" si="184"/>
        <v>4.96564799940088</v>
      </c>
      <c r="BX301" s="12"/>
      <c r="BY301" s="52">
        <f t="shared" si="185"/>
        <v>585678</v>
      </c>
      <c r="BZ301" s="48">
        <f t="shared" si="186"/>
        <v>67764644</v>
      </c>
      <c r="CA301" s="55">
        <f t="shared" si="187"/>
        <v>115.70290159439146</v>
      </c>
      <c r="CB301" s="12"/>
      <c r="CC301" s="48">
        <f t="shared" si="188"/>
        <v>585678</v>
      </c>
      <c r="CD301" s="48">
        <f t="shared" si="189"/>
        <v>135246149</v>
      </c>
      <c r="CE301" s="55">
        <f t="shared" si="190"/>
        <v>230.92236519042888</v>
      </c>
      <c r="CF301" s="12"/>
      <c r="CG301" s="48">
        <f t="shared" si="191"/>
        <v>13646687</v>
      </c>
      <c r="CH301" s="48">
        <f t="shared" si="192"/>
        <v>10464318</v>
      </c>
      <c r="CI301" s="48">
        <f t="shared" si="193"/>
        <v>135246149</v>
      </c>
      <c r="CJ301" s="55">
        <f t="shared" si="194"/>
        <v>9.9105481792027614</v>
      </c>
      <c r="CK301" s="46"/>
      <c r="CL301" s="48">
        <f t="shared" si="167"/>
        <v>13646687</v>
      </c>
      <c r="CM301" s="48">
        <f t="shared" si="167"/>
        <v>10464318</v>
      </c>
      <c r="CN301" s="48">
        <f t="shared" si="195"/>
        <v>135246149</v>
      </c>
      <c r="CO301" s="55">
        <f t="shared" si="196"/>
        <v>9.9105481792027614</v>
      </c>
    </row>
    <row r="302" spans="1:93" x14ac:dyDescent="0.2">
      <c r="A302" s="30" t="s">
        <v>89</v>
      </c>
      <c r="B302" s="30">
        <v>1046</v>
      </c>
      <c r="C302" s="30">
        <v>2005</v>
      </c>
      <c r="D302" s="30" t="s">
        <v>213</v>
      </c>
      <c r="E302" s="30">
        <v>1124844</v>
      </c>
      <c r="F302" s="30" t="s">
        <v>317</v>
      </c>
      <c r="G302" s="30">
        <v>30410493</v>
      </c>
      <c r="H302" s="30">
        <v>0</v>
      </c>
      <c r="I302" s="30">
        <v>0</v>
      </c>
      <c r="J302" s="30">
        <v>0</v>
      </c>
      <c r="K302" s="30">
        <v>0</v>
      </c>
      <c r="L302" s="30">
        <v>0</v>
      </c>
      <c r="M302" s="30">
        <v>0</v>
      </c>
      <c r="N302" s="30">
        <v>0</v>
      </c>
      <c r="O302" s="30">
        <v>0</v>
      </c>
      <c r="P302" s="30">
        <v>0</v>
      </c>
      <c r="Q302" s="30">
        <v>0</v>
      </c>
      <c r="R302" s="30">
        <v>0</v>
      </c>
      <c r="S302" s="30">
        <v>0</v>
      </c>
      <c r="T302" s="30">
        <v>373970816</v>
      </c>
      <c r="U302" s="30">
        <v>0</v>
      </c>
      <c r="V302" s="30">
        <v>0</v>
      </c>
      <c r="W302" s="30">
        <v>0</v>
      </c>
      <c r="X302" s="30">
        <v>0</v>
      </c>
      <c r="Y302" s="30">
        <v>4325861</v>
      </c>
      <c r="Z302" s="30">
        <v>2641447</v>
      </c>
      <c r="AA302" s="30">
        <v>6967308</v>
      </c>
      <c r="AB302" s="30">
        <v>-4752</v>
      </c>
      <c r="AC302" s="30">
        <v>13742466</v>
      </c>
      <c r="AD302" s="30">
        <v>16668027</v>
      </c>
      <c r="AE302" s="30">
        <v>32864782</v>
      </c>
      <c r="AF302" s="30">
        <v>670491</v>
      </c>
      <c r="AG302" s="30">
        <v>0</v>
      </c>
      <c r="AH302" s="30">
        <v>71252328</v>
      </c>
      <c r="AI302" s="30">
        <v>8047526</v>
      </c>
      <c r="AJ302" s="30">
        <v>79299854</v>
      </c>
      <c r="AK302" s="30">
        <v>6761890</v>
      </c>
      <c r="AL302" s="30">
        <v>8677884</v>
      </c>
      <c r="AM302" s="30">
        <v>13979271</v>
      </c>
      <c r="AN302" s="30">
        <v>4133600</v>
      </c>
      <c r="AO302" s="30">
        <v>6565958</v>
      </c>
      <c r="AP302" s="30">
        <v>3128361</v>
      </c>
      <c r="AQ302" s="30">
        <v>586050</v>
      </c>
      <c r="AR302" s="30">
        <v>524694</v>
      </c>
      <c r="AS302" s="30">
        <v>57899</v>
      </c>
      <c r="AT302" s="30">
        <v>1515</v>
      </c>
      <c r="AU302" s="30" t="s">
        <v>339</v>
      </c>
      <c r="AW302" s="48">
        <f t="shared" si="168"/>
        <v>13827919</v>
      </c>
      <c r="AX302" s="49">
        <f t="shared" si="169"/>
        <v>6972060</v>
      </c>
      <c r="AY302" s="50">
        <f t="shared" si="170"/>
        <v>0.50420168067226889</v>
      </c>
      <c r="AZ302" s="12"/>
      <c r="BA302" s="48">
        <f t="shared" si="171"/>
        <v>586050</v>
      </c>
      <c r="BB302" s="48">
        <f t="shared" si="172"/>
        <v>6972060</v>
      </c>
      <c r="BC302" s="51">
        <f t="shared" si="173"/>
        <v>11.896698233939084</v>
      </c>
      <c r="BD302" s="12"/>
      <c r="BE302" s="52">
        <f t="shared" si="174"/>
        <v>586050</v>
      </c>
      <c r="BF302" s="48">
        <f t="shared" si="165"/>
        <v>32864782</v>
      </c>
      <c r="BG302" s="48">
        <f t="shared" si="165"/>
        <v>670491</v>
      </c>
      <c r="BH302" s="48">
        <f t="shared" si="165"/>
        <v>0</v>
      </c>
      <c r="BI302" s="48">
        <f t="shared" si="175"/>
        <v>33535273</v>
      </c>
      <c r="BJ302" s="51">
        <f t="shared" si="176"/>
        <v>57.222545857861959</v>
      </c>
      <c r="BK302" s="12"/>
      <c r="BL302" s="1">
        <f t="shared" si="177"/>
        <v>10699558</v>
      </c>
      <c r="BM302" s="53">
        <f t="shared" si="178"/>
        <v>13827919</v>
      </c>
      <c r="BN302" s="48">
        <f t="shared" si="166"/>
        <v>32864782</v>
      </c>
      <c r="BO302" s="48">
        <f t="shared" si="166"/>
        <v>670491</v>
      </c>
      <c r="BP302" s="48">
        <f t="shared" si="166"/>
        <v>0</v>
      </c>
      <c r="BQ302" s="48">
        <f t="shared" si="179"/>
        <v>33535273</v>
      </c>
      <c r="BR302" s="12">
        <f t="shared" si="180"/>
        <v>13827919</v>
      </c>
      <c r="BS302" s="54">
        <f t="shared" si="181"/>
        <v>2.4251858142935316</v>
      </c>
      <c r="BT302" s="12"/>
      <c r="BU302" s="48">
        <f t="shared" si="182"/>
        <v>13827919</v>
      </c>
      <c r="BV302" s="48">
        <f t="shared" si="183"/>
        <v>63860080</v>
      </c>
      <c r="BW302" s="54">
        <f t="shared" si="184"/>
        <v>4.6181988772135565</v>
      </c>
      <c r="BX302" s="12"/>
      <c r="BY302" s="52">
        <f t="shared" si="185"/>
        <v>586050</v>
      </c>
      <c r="BZ302" s="48">
        <f t="shared" si="186"/>
        <v>63860080</v>
      </c>
      <c r="CA302" s="55">
        <f t="shared" si="187"/>
        <v>108.96694821260985</v>
      </c>
      <c r="CB302" s="12"/>
      <c r="CC302" s="48">
        <f t="shared" si="188"/>
        <v>586050</v>
      </c>
      <c r="CD302" s="48">
        <f t="shared" si="189"/>
        <v>134773154</v>
      </c>
      <c r="CE302" s="55">
        <f t="shared" si="190"/>
        <v>229.9686955037966</v>
      </c>
      <c r="CF302" s="12"/>
      <c r="CG302" s="48">
        <f t="shared" si="191"/>
        <v>13827919</v>
      </c>
      <c r="CH302" s="48">
        <f t="shared" si="192"/>
        <v>10699558</v>
      </c>
      <c r="CI302" s="48">
        <f t="shared" si="193"/>
        <v>134773154</v>
      </c>
      <c r="CJ302" s="55">
        <f t="shared" si="194"/>
        <v>9.7464523765289623</v>
      </c>
      <c r="CK302" s="46"/>
      <c r="CL302" s="48">
        <f t="shared" si="167"/>
        <v>13827919</v>
      </c>
      <c r="CM302" s="48">
        <f t="shared" si="167"/>
        <v>10699558</v>
      </c>
      <c r="CN302" s="48">
        <f t="shared" si="195"/>
        <v>134773154</v>
      </c>
      <c r="CO302" s="55">
        <f t="shared" si="196"/>
        <v>9.7464523765289623</v>
      </c>
    </row>
    <row r="303" spans="1:93" x14ac:dyDescent="0.2">
      <c r="A303" s="30" t="s">
        <v>224</v>
      </c>
      <c r="B303" s="30">
        <v>1048</v>
      </c>
      <c r="C303" s="30">
        <v>2009</v>
      </c>
      <c r="D303" s="30" t="s">
        <v>219</v>
      </c>
      <c r="E303" s="30">
        <v>386091</v>
      </c>
      <c r="F303" s="30" t="s">
        <v>317</v>
      </c>
      <c r="G303" s="30">
        <v>2278133</v>
      </c>
      <c r="H303" s="30">
        <v>0</v>
      </c>
      <c r="I303" s="30">
        <v>0</v>
      </c>
      <c r="J303" s="30">
        <v>0</v>
      </c>
      <c r="K303" s="30">
        <v>0</v>
      </c>
      <c r="L303" s="30">
        <v>0</v>
      </c>
      <c r="M303" s="30">
        <v>0</v>
      </c>
      <c r="N303" s="30">
        <v>796498</v>
      </c>
      <c r="O303" s="30">
        <v>1200395</v>
      </c>
      <c r="P303" s="30">
        <v>668219</v>
      </c>
      <c r="Q303" s="30">
        <v>439215</v>
      </c>
      <c r="R303" s="30">
        <v>503752</v>
      </c>
      <c r="S303" s="30">
        <v>113818</v>
      </c>
      <c r="T303" s="30">
        <v>41579907</v>
      </c>
      <c r="U303" s="30">
        <v>0</v>
      </c>
      <c r="V303" s="30">
        <v>1704147</v>
      </c>
      <c r="W303" s="30">
        <v>782037</v>
      </c>
      <c r="X303" s="30">
        <v>2486184</v>
      </c>
      <c r="Y303" s="30">
        <v>5934028</v>
      </c>
      <c r="Z303" s="30">
        <v>0</v>
      </c>
      <c r="AA303" s="30">
        <v>5934028</v>
      </c>
      <c r="AB303" s="30">
        <v>5934028</v>
      </c>
      <c r="AC303" s="30">
        <v>744659</v>
      </c>
      <c r="AD303" s="30">
        <v>1533474</v>
      </c>
      <c r="AE303" s="30">
        <v>1282332</v>
      </c>
      <c r="AF303" s="30">
        <v>270448</v>
      </c>
      <c r="AG303" s="30">
        <v>0</v>
      </c>
      <c r="AH303" s="30">
        <v>3347306</v>
      </c>
      <c r="AI303" s="30">
        <v>39153</v>
      </c>
      <c r="AJ303" s="30">
        <v>3386459</v>
      </c>
      <c r="AK303" s="30">
        <v>123708</v>
      </c>
      <c r="AL303" s="30">
        <v>1939422</v>
      </c>
      <c r="AM303" s="30">
        <v>848777</v>
      </c>
      <c r="AN303" s="30">
        <v>173614</v>
      </c>
      <c r="AO303" s="30">
        <v>228419</v>
      </c>
      <c r="AP303" s="30">
        <v>208004</v>
      </c>
      <c r="AQ303" s="30">
        <v>22802</v>
      </c>
      <c r="AR303" s="30">
        <v>19068</v>
      </c>
      <c r="AS303" s="30">
        <v>3688</v>
      </c>
      <c r="AT303" s="30">
        <v>5</v>
      </c>
      <c r="AU303" s="30" t="s">
        <v>335</v>
      </c>
      <c r="AW303" s="48">
        <f t="shared" si="168"/>
        <v>610037</v>
      </c>
      <c r="AX303" s="49">
        <f t="shared" si="169"/>
        <v>0</v>
      </c>
      <c r="AY303" s="50">
        <f t="shared" si="170"/>
        <v>0</v>
      </c>
      <c r="AZ303" s="12"/>
      <c r="BA303" s="48">
        <f t="shared" si="171"/>
        <v>22802</v>
      </c>
      <c r="BB303" s="48">
        <f t="shared" si="172"/>
        <v>0</v>
      </c>
      <c r="BC303" s="51">
        <f t="shared" si="173"/>
        <v>0</v>
      </c>
      <c r="BD303" s="12"/>
      <c r="BE303" s="52">
        <f t="shared" si="174"/>
        <v>22802</v>
      </c>
      <c r="BF303" s="48">
        <f t="shared" si="165"/>
        <v>1282332</v>
      </c>
      <c r="BG303" s="48">
        <f t="shared" si="165"/>
        <v>270448</v>
      </c>
      <c r="BH303" s="48">
        <f t="shared" si="165"/>
        <v>0</v>
      </c>
      <c r="BI303" s="48">
        <f t="shared" si="175"/>
        <v>1552780</v>
      </c>
      <c r="BJ303" s="51">
        <f t="shared" si="176"/>
        <v>68.098412419963168</v>
      </c>
      <c r="BK303" s="12"/>
      <c r="BL303" s="1">
        <f t="shared" si="177"/>
        <v>402033</v>
      </c>
      <c r="BM303" s="53">
        <f t="shared" si="178"/>
        <v>610037</v>
      </c>
      <c r="BN303" s="48">
        <f t="shared" si="166"/>
        <v>1282332</v>
      </c>
      <c r="BO303" s="48">
        <f t="shared" si="166"/>
        <v>270448</v>
      </c>
      <c r="BP303" s="48">
        <f t="shared" si="166"/>
        <v>0</v>
      </c>
      <c r="BQ303" s="48">
        <f t="shared" si="179"/>
        <v>1552780</v>
      </c>
      <c r="BR303" s="12">
        <f t="shared" si="180"/>
        <v>610037</v>
      </c>
      <c r="BS303" s="54">
        <f t="shared" si="181"/>
        <v>2.5453865913051175</v>
      </c>
      <c r="BT303" s="12"/>
      <c r="BU303" s="48">
        <f t="shared" si="182"/>
        <v>610037</v>
      </c>
      <c r="BV303" s="48">
        <f t="shared" si="183"/>
        <v>1323329</v>
      </c>
      <c r="BW303" s="54">
        <f t="shared" si="184"/>
        <v>2.169260225199455</v>
      </c>
      <c r="BX303" s="12"/>
      <c r="BY303" s="52">
        <f t="shared" si="185"/>
        <v>22802</v>
      </c>
      <c r="BZ303" s="48">
        <f t="shared" si="186"/>
        <v>1323329</v>
      </c>
      <c r="CA303" s="55">
        <f t="shared" si="187"/>
        <v>58.035654767125692</v>
      </c>
      <c r="CB303" s="12"/>
      <c r="CC303" s="48">
        <f t="shared" si="188"/>
        <v>22802</v>
      </c>
      <c r="CD303" s="48">
        <f t="shared" si="189"/>
        <v>11088270</v>
      </c>
      <c r="CE303" s="55">
        <f t="shared" si="190"/>
        <v>486.28497500219277</v>
      </c>
      <c r="CF303" s="12"/>
      <c r="CG303" s="48">
        <f t="shared" si="191"/>
        <v>610037</v>
      </c>
      <c r="CH303" s="48">
        <f t="shared" si="192"/>
        <v>402033</v>
      </c>
      <c r="CI303" s="48">
        <f t="shared" si="193"/>
        <v>11088270</v>
      </c>
      <c r="CJ303" s="55">
        <f t="shared" si="194"/>
        <v>18.176389300976826</v>
      </c>
      <c r="CK303" s="46"/>
      <c r="CL303" s="48">
        <f t="shared" si="167"/>
        <v>610037</v>
      </c>
      <c r="CM303" s="48">
        <f t="shared" si="167"/>
        <v>402033</v>
      </c>
      <c r="CN303" s="48">
        <f t="shared" si="195"/>
        <v>12338741</v>
      </c>
      <c r="CO303" s="55">
        <f t="shared" si="196"/>
        <v>20.226217426156119</v>
      </c>
    </row>
    <row r="304" spans="1:93" x14ac:dyDescent="0.2">
      <c r="A304" s="30" t="s">
        <v>224</v>
      </c>
      <c r="B304" s="30">
        <v>1048</v>
      </c>
      <c r="C304" s="30">
        <v>2008</v>
      </c>
      <c r="D304" s="30" t="s">
        <v>219</v>
      </c>
      <c r="E304" s="30">
        <v>386091</v>
      </c>
      <c r="F304" s="30" t="s">
        <v>317</v>
      </c>
      <c r="G304" s="30">
        <v>2495508</v>
      </c>
      <c r="H304" s="30">
        <v>0</v>
      </c>
      <c r="I304" s="30">
        <v>0</v>
      </c>
      <c r="J304" s="30">
        <v>0</v>
      </c>
      <c r="K304" s="30">
        <v>0</v>
      </c>
      <c r="L304" s="30">
        <v>0</v>
      </c>
      <c r="M304" s="30">
        <v>0</v>
      </c>
      <c r="N304" s="30">
        <v>872671</v>
      </c>
      <c r="O304" s="30">
        <v>1273959</v>
      </c>
      <c r="P304" s="30">
        <v>690188</v>
      </c>
      <c r="Q304" s="30">
        <v>219596</v>
      </c>
      <c r="R304" s="30">
        <v>283644</v>
      </c>
      <c r="S304" s="30">
        <v>68432</v>
      </c>
      <c r="T304" s="30">
        <v>37678547</v>
      </c>
      <c r="U304" s="30">
        <v>0</v>
      </c>
      <c r="V304" s="30">
        <v>1557603</v>
      </c>
      <c r="W304" s="30">
        <v>758620</v>
      </c>
      <c r="X304" s="30">
        <v>2316223</v>
      </c>
      <c r="Y304" s="30">
        <v>5377442</v>
      </c>
      <c r="Z304" s="30">
        <v>0</v>
      </c>
      <c r="AA304" s="30">
        <v>5377442</v>
      </c>
      <c r="AB304" s="30">
        <v>5377442</v>
      </c>
      <c r="AC304" s="30">
        <v>811787</v>
      </c>
      <c r="AD304" s="30">
        <v>1683721</v>
      </c>
      <c r="AE304" s="30">
        <v>1296747</v>
      </c>
      <c r="AF304" s="30">
        <v>28279</v>
      </c>
      <c r="AG304" s="30">
        <v>0</v>
      </c>
      <c r="AH304" s="30">
        <v>3140958</v>
      </c>
      <c r="AI304" s="30">
        <v>27607</v>
      </c>
      <c r="AJ304" s="30">
        <v>3168565</v>
      </c>
      <c r="AK304" s="30">
        <v>12802</v>
      </c>
      <c r="AL304" s="30">
        <v>1947595</v>
      </c>
      <c r="AM304" s="30">
        <v>862975</v>
      </c>
      <c r="AN304" s="30">
        <v>171067</v>
      </c>
      <c r="AO304" s="30">
        <v>236540</v>
      </c>
      <c r="AP304" s="30">
        <v>211280</v>
      </c>
      <c r="AQ304" s="30">
        <v>22699</v>
      </c>
      <c r="AR304" s="30">
        <v>18972</v>
      </c>
      <c r="AS304" s="30">
        <v>3681</v>
      </c>
      <c r="AT304" s="30">
        <v>5</v>
      </c>
      <c r="AU304" s="30" t="s">
        <v>335</v>
      </c>
      <c r="AW304" s="48">
        <f t="shared" si="168"/>
        <v>618887</v>
      </c>
      <c r="AX304" s="49">
        <f t="shared" si="169"/>
        <v>0</v>
      </c>
      <c r="AY304" s="50">
        <f t="shared" si="170"/>
        <v>0</v>
      </c>
      <c r="AZ304" s="12"/>
      <c r="BA304" s="48">
        <f t="shared" si="171"/>
        <v>22699</v>
      </c>
      <c r="BB304" s="48">
        <f t="shared" si="172"/>
        <v>0</v>
      </c>
      <c r="BC304" s="51">
        <f t="shared" si="173"/>
        <v>0</v>
      </c>
      <c r="BD304" s="12"/>
      <c r="BE304" s="52">
        <f t="shared" si="174"/>
        <v>22699</v>
      </c>
      <c r="BF304" s="48">
        <f t="shared" si="165"/>
        <v>1296747</v>
      </c>
      <c r="BG304" s="48">
        <f t="shared" si="165"/>
        <v>28279</v>
      </c>
      <c r="BH304" s="48">
        <f t="shared" si="165"/>
        <v>0</v>
      </c>
      <c r="BI304" s="48">
        <f t="shared" si="175"/>
        <v>1325026</v>
      </c>
      <c r="BJ304" s="51">
        <f t="shared" si="176"/>
        <v>58.373760958632538</v>
      </c>
      <c r="BK304" s="12"/>
      <c r="BL304" s="1">
        <f t="shared" si="177"/>
        <v>407607</v>
      </c>
      <c r="BM304" s="53">
        <f t="shared" si="178"/>
        <v>618887</v>
      </c>
      <c r="BN304" s="48">
        <f t="shared" si="166"/>
        <v>1296747</v>
      </c>
      <c r="BO304" s="48">
        <f t="shared" si="166"/>
        <v>28279</v>
      </c>
      <c r="BP304" s="48">
        <f t="shared" si="166"/>
        <v>0</v>
      </c>
      <c r="BQ304" s="48">
        <f t="shared" si="179"/>
        <v>1325026</v>
      </c>
      <c r="BR304" s="12">
        <f t="shared" si="180"/>
        <v>618887</v>
      </c>
      <c r="BS304" s="54">
        <f t="shared" si="181"/>
        <v>2.1409821178987438</v>
      </c>
      <c r="BT304" s="12"/>
      <c r="BU304" s="48">
        <f t="shared" si="182"/>
        <v>618887</v>
      </c>
      <c r="BV304" s="48">
        <f t="shared" si="183"/>
        <v>1208168</v>
      </c>
      <c r="BW304" s="54">
        <f t="shared" si="184"/>
        <v>1.952162511088454</v>
      </c>
      <c r="BX304" s="12"/>
      <c r="BY304" s="52">
        <f t="shared" si="185"/>
        <v>22699</v>
      </c>
      <c r="BZ304" s="48">
        <f t="shared" si="186"/>
        <v>1208168</v>
      </c>
      <c r="CA304" s="55">
        <f t="shared" si="187"/>
        <v>53.225604652187322</v>
      </c>
      <c r="CB304" s="12"/>
      <c r="CC304" s="48">
        <f t="shared" si="188"/>
        <v>22699</v>
      </c>
      <c r="CD304" s="48">
        <f t="shared" si="189"/>
        <v>10406144</v>
      </c>
      <c r="CE304" s="55">
        <f t="shared" si="190"/>
        <v>458.4406361513723</v>
      </c>
      <c r="CF304" s="12"/>
      <c r="CG304" s="48">
        <f t="shared" si="191"/>
        <v>618887</v>
      </c>
      <c r="CH304" s="48">
        <f t="shared" si="192"/>
        <v>407607</v>
      </c>
      <c r="CI304" s="48">
        <f t="shared" si="193"/>
        <v>10406144</v>
      </c>
      <c r="CJ304" s="55">
        <f t="shared" si="194"/>
        <v>16.814287584001605</v>
      </c>
      <c r="CK304" s="46"/>
      <c r="CL304" s="48">
        <f t="shared" si="167"/>
        <v>618887</v>
      </c>
      <c r="CM304" s="48">
        <f t="shared" si="167"/>
        <v>407607</v>
      </c>
      <c r="CN304" s="48">
        <f t="shared" si="195"/>
        <v>11630100</v>
      </c>
      <c r="CO304" s="55">
        <f t="shared" si="196"/>
        <v>18.791960406342355</v>
      </c>
    </row>
    <row r="305" spans="1:93" x14ac:dyDescent="0.2">
      <c r="A305" s="30" t="s">
        <v>224</v>
      </c>
      <c r="B305" s="30">
        <v>1048</v>
      </c>
      <c r="C305" s="30">
        <v>2007</v>
      </c>
      <c r="D305" s="30" t="s">
        <v>219</v>
      </c>
      <c r="E305" s="30">
        <v>386091</v>
      </c>
      <c r="F305" s="30" t="s">
        <v>317</v>
      </c>
      <c r="G305" s="30">
        <v>2371426</v>
      </c>
      <c r="H305" s="30">
        <v>0</v>
      </c>
      <c r="I305" s="30">
        <v>0</v>
      </c>
      <c r="J305" s="30">
        <v>0</v>
      </c>
      <c r="K305" s="30">
        <v>0</v>
      </c>
      <c r="L305" s="30">
        <v>0</v>
      </c>
      <c r="M305" s="30">
        <v>0</v>
      </c>
      <c r="N305" s="30">
        <v>580374</v>
      </c>
      <c r="O305" s="30">
        <v>959802</v>
      </c>
      <c r="P305" s="30">
        <v>574667</v>
      </c>
      <c r="Q305" s="30">
        <v>102765</v>
      </c>
      <c r="R305" s="30">
        <v>156163</v>
      </c>
      <c r="S305" s="30">
        <v>74184</v>
      </c>
      <c r="T305" s="30">
        <v>37541087</v>
      </c>
      <c r="U305" s="30">
        <v>0</v>
      </c>
      <c r="V305" s="30">
        <v>1115965</v>
      </c>
      <c r="W305" s="30">
        <v>648851</v>
      </c>
      <c r="X305" s="30">
        <v>1764816</v>
      </c>
      <c r="Y305" s="30">
        <v>5023179</v>
      </c>
      <c r="Z305" s="30">
        <v>0</v>
      </c>
      <c r="AA305" s="30">
        <v>5023179</v>
      </c>
      <c r="AB305" s="30">
        <v>5023179</v>
      </c>
      <c r="AC305" s="30">
        <v>688655</v>
      </c>
      <c r="AD305" s="30">
        <v>1682771</v>
      </c>
      <c r="AE305" s="30">
        <v>1182088</v>
      </c>
      <c r="AF305" s="30">
        <v>32212</v>
      </c>
      <c r="AG305" s="30">
        <v>0</v>
      </c>
      <c r="AH305" s="30">
        <v>3347834</v>
      </c>
      <c r="AI305" s="30">
        <v>32683</v>
      </c>
      <c r="AJ305" s="30">
        <v>3380517</v>
      </c>
      <c r="AK305" s="30">
        <v>-794</v>
      </c>
      <c r="AL305" s="30">
        <v>2053089</v>
      </c>
      <c r="AM305" s="30">
        <v>869549</v>
      </c>
      <c r="AN305" s="30">
        <v>170569</v>
      </c>
      <c r="AO305" s="30">
        <v>244873</v>
      </c>
      <c r="AP305" s="30">
        <v>208824</v>
      </c>
      <c r="AQ305" s="30">
        <v>22690</v>
      </c>
      <c r="AR305" s="30">
        <v>18968</v>
      </c>
      <c r="AS305" s="30">
        <v>3676</v>
      </c>
      <c r="AT305" s="30">
        <v>5</v>
      </c>
      <c r="AU305" s="30" t="s">
        <v>335</v>
      </c>
      <c r="AW305" s="48">
        <f t="shared" si="168"/>
        <v>624266</v>
      </c>
      <c r="AX305" s="49">
        <f t="shared" si="169"/>
        <v>0</v>
      </c>
      <c r="AY305" s="50">
        <f t="shared" si="170"/>
        <v>0</v>
      </c>
      <c r="AZ305" s="12"/>
      <c r="BA305" s="48">
        <f t="shared" si="171"/>
        <v>22690</v>
      </c>
      <c r="BB305" s="48">
        <f t="shared" si="172"/>
        <v>0</v>
      </c>
      <c r="BC305" s="51">
        <f t="shared" si="173"/>
        <v>0</v>
      </c>
      <c r="BD305" s="12"/>
      <c r="BE305" s="52">
        <f t="shared" si="174"/>
        <v>22690</v>
      </c>
      <c r="BF305" s="48">
        <f t="shared" si="165"/>
        <v>1182088</v>
      </c>
      <c r="BG305" s="48">
        <f t="shared" si="165"/>
        <v>32212</v>
      </c>
      <c r="BH305" s="48">
        <f t="shared" si="165"/>
        <v>0</v>
      </c>
      <c r="BI305" s="48">
        <f t="shared" si="175"/>
        <v>1214300</v>
      </c>
      <c r="BJ305" s="51">
        <f t="shared" si="176"/>
        <v>53.51696782723667</v>
      </c>
      <c r="BK305" s="12"/>
      <c r="BL305" s="1">
        <f t="shared" si="177"/>
        <v>415442</v>
      </c>
      <c r="BM305" s="53">
        <f t="shared" si="178"/>
        <v>624266</v>
      </c>
      <c r="BN305" s="48">
        <f t="shared" si="166"/>
        <v>1182088</v>
      </c>
      <c r="BO305" s="48">
        <f t="shared" si="166"/>
        <v>32212</v>
      </c>
      <c r="BP305" s="48">
        <f t="shared" si="166"/>
        <v>0</v>
      </c>
      <c r="BQ305" s="48">
        <f t="shared" si="179"/>
        <v>1214300</v>
      </c>
      <c r="BR305" s="12">
        <f t="shared" si="180"/>
        <v>624266</v>
      </c>
      <c r="BS305" s="54">
        <f t="shared" si="181"/>
        <v>1.9451644010726197</v>
      </c>
      <c r="BT305" s="12"/>
      <c r="BU305" s="48">
        <f t="shared" si="182"/>
        <v>624266</v>
      </c>
      <c r="BV305" s="48">
        <f t="shared" si="183"/>
        <v>1328222</v>
      </c>
      <c r="BW305" s="54">
        <f t="shared" si="184"/>
        <v>2.1276539167598427</v>
      </c>
      <c r="BX305" s="12"/>
      <c r="BY305" s="52">
        <f t="shared" si="185"/>
        <v>22690</v>
      </c>
      <c r="BZ305" s="48">
        <f t="shared" si="186"/>
        <v>1328222</v>
      </c>
      <c r="CA305" s="55">
        <f t="shared" si="187"/>
        <v>58.537769942706035</v>
      </c>
      <c r="CB305" s="12"/>
      <c r="CC305" s="48">
        <f t="shared" si="188"/>
        <v>22690</v>
      </c>
      <c r="CD305" s="48">
        <f t="shared" si="189"/>
        <v>9937127</v>
      </c>
      <c r="CE305" s="55">
        <f t="shared" si="190"/>
        <v>437.95182899955927</v>
      </c>
      <c r="CF305" s="12"/>
      <c r="CG305" s="48">
        <f t="shared" si="191"/>
        <v>624266</v>
      </c>
      <c r="CH305" s="48">
        <f t="shared" si="192"/>
        <v>415442</v>
      </c>
      <c r="CI305" s="48">
        <f t="shared" si="193"/>
        <v>9937127</v>
      </c>
      <c r="CJ305" s="55">
        <f t="shared" si="194"/>
        <v>15.918097413602535</v>
      </c>
      <c r="CK305" s="46"/>
      <c r="CL305" s="48">
        <f t="shared" si="167"/>
        <v>624266</v>
      </c>
      <c r="CM305" s="48">
        <f t="shared" si="167"/>
        <v>415442</v>
      </c>
      <c r="CN305" s="48">
        <f t="shared" si="195"/>
        <v>11018804</v>
      </c>
      <c r="CO305" s="55">
        <f t="shared" si="196"/>
        <v>17.650815517744039</v>
      </c>
    </row>
    <row r="306" spans="1:93" x14ac:dyDescent="0.2">
      <c r="A306" s="30" t="s">
        <v>224</v>
      </c>
      <c r="B306" s="30">
        <v>1048</v>
      </c>
      <c r="C306" s="30">
        <v>2006</v>
      </c>
      <c r="D306" s="30" t="s">
        <v>219</v>
      </c>
      <c r="E306" s="30">
        <v>386091</v>
      </c>
      <c r="F306" s="30" t="s">
        <v>317</v>
      </c>
      <c r="G306" s="30">
        <v>2129083</v>
      </c>
      <c r="H306" s="30">
        <v>0</v>
      </c>
      <c r="I306" s="30">
        <v>0</v>
      </c>
      <c r="J306" s="30">
        <v>0</v>
      </c>
      <c r="K306" s="30">
        <v>0</v>
      </c>
      <c r="L306" s="30">
        <v>0</v>
      </c>
      <c r="M306" s="30">
        <v>0</v>
      </c>
      <c r="N306" s="30">
        <v>835206</v>
      </c>
      <c r="O306" s="30">
        <v>1178331</v>
      </c>
      <c r="P306" s="30">
        <v>695770</v>
      </c>
      <c r="Q306" s="30">
        <v>129827</v>
      </c>
      <c r="R306" s="30">
        <v>175591</v>
      </c>
      <c r="S306" s="30">
        <v>32848</v>
      </c>
      <c r="T306" s="30">
        <v>30499828</v>
      </c>
      <c r="U306" s="30">
        <v>0</v>
      </c>
      <c r="V306" s="30">
        <v>1353922</v>
      </c>
      <c r="W306" s="30">
        <v>728618</v>
      </c>
      <c r="X306" s="30">
        <v>2082540</v>
      </c>
      <c r="Y306" s="30">
        <v>3914586</v>
      </c>
      <c r="Z306" s="30">
        <v>0</v>
      </c>
      <c r="AA306" s="30">
        <v>3914586</v>
      </c>
      <c r="AB306" s="30">
        <v>3914586</v>
      </c>
      <c r="AC306" s="30">
        <v>601467</v>
      </c>
      <c r="AD306" s="30">
        <v>1527616</v>
      </c>
      <c r="AE306" s="30">
        <v>1034120</v>
      </c>
      <c r="AF306" s="30">
        <v>33035</v>
      </c>
      <c r="AG306" s="30">
        <v>0</v>
      </c>
      <c r="AH306" s="30">
        <v>3868878</v>
      </c>
      <c r="AI306" s="30">
        <v>25747</v>
      </c>
      <c r="AJ306" s="30">
        <v>3894625</v>
      </c>
      <c r="AK306" s="30">
        <v>423269</v>
      </c>
      <c r="AL306" s="30">
        <v>2201281</v>
      </c>
      <c r="AM306" s="30">
        <v>858305</v>
      </c>
      <c r="AN306" s="30">
        <v>168700</v>
      </c>
      <c r="AO306" s="30">
        <v>243217</v>
      </c>
      <c r="AP306" s="30">
        <v>200931</v>
      </c>
      <c r="AQ306" s="30">
        <v>22694</v>
      </c>
      <c r="AR306" s="30">
        <v>18987</v>
      </c>
      <c r="AS306" s="30">
        <v>3662</v>
      </c>
      <c r="AT306" s="30">
        <v>4</v>
      </c>
      <c r="AU306" s="30" t="s">
        <v>335</v>
      </c>
      <c r="AW306" s="48">
        <f t="shared" si="168"/>
        <v>612848</v>
      </c>
      <c r="AX306" s="49">
        <f t="shared" si="169"/>
        <v>0</v>
      </c>
      <c r="AY306" s="50">
        <f t="shared" si="170"/>
        <v>0</v>
      </c>
      <c r="AZ306" s="12"/>
      <c r="BA306" s="48">
        <f t="shared" si="171"/>
        <v>22694</v>
      </c>
      <c r="BB306" s="48">
        <f t="shared" si="172"/>
        <v>0</v>
      </c>
      <c r="BC306" s="51">
        <f t="shared" si="173"/>
        <v>0</v>
      </c>
      <c r="BD306" s="12"/>
      <c r="BE306" s="52">
        <f t="shared" si="174"/>
        <v>22694</v>
      </c>
      <c r="BF306" s="48">
        <f t="shared" si="165"/>
        <v>1034120</v>
      </c>
      <c r="BG306" s="48">
        <f t="shared" si="165"/>
        <v>33035</v>
      </c>
      <c r="BH306" s="48">
        <f t="shared" si="165"/>
        <v>0</v>
      </c>
      <c r="BI306" s="48">
        <f t="shared" si="175"/>
        <v>1067155</v>
      </c>
      <c r="BJ306" s="51">
        <f t="shared" si="176"/>
        <v>47.023662642108043</v>
      </c>
      <c r="BK306" s="12"/>
      <c r="BL306" s="1">
        <f t="shared" si="177"/>
        <v>411917</v>
      </c>
      <c r="BM306" s="53">
        <f t="shared" si="178"/>
        <v>612848</v>
      </c>
      <c r="BN306" s="48">
        <f t="shared" si="166"/>
        <v>1034120</v>
      </c>
      <c r="BO306" s="48">
        <f t="shared" si="166"/>
        <v>33035</v>
      </c>
      <c r="BP306" s="48">
        <f t="shared" si="166"/>
        <v>0</v>
      </c>
      <c r="BQ306" s="48">
        <f t="shared" si="179"/>
        <v>1067155</v>
      </c>
      <c r="BR306" s="12">
        <f t="shared" si="180"/>
        <v>612848</v>
      </c>
      <c r="BS306" s="54">
        <f t="shared" si="181"/>
        <v>1.7413045322820666</v>
      </c>
      <c r="BT306" s="12"/>
      <c r="BU306" s="48">
        <f t="shared" si="182"/>
        <v>612848</v>
      </c>
      <c r="BV306" s="48">
        <f t="shared" si="183"/>
        <v>1270075</v>
      </c>
      <c r="BW306" s="54">
        <f t="shared" si="184"/>
        <v>2.0724143670208601</v>
      </c>
      <c r="BX306" s="12"/>
      <c r="BY306" s="52">
        <f t="shared" si="185"/>
        <v>22694</v>
      </c>
      <c r="BZ306" s="48">
        <f t="shared" si="186"/>
        <v>1270075</v>
      </c>
      <c r="CA306" s="55">
        <f t="shared" si="187"/>
        <v>55.965233101260246</v>
      </c>
      <c r="CB306" s="12"/>
      <c r="CC306" s="48">
        <f t="shared" si="188"/>
        <v>22694</v>
      </c>
      <c r="CD306" s="48">
        <f t="shared" si="189"/>
        <v>8380899</v>
      </c>
      <c r="CE306" s="55">
        <f t="shared" si="190"/>
        <v>369.30021150965013</v>
      </c>
      <c r="CF306" s="12"/>
      <c r="CG306" s="48">
        <f t="shared" si="191"/>
        <v>612848</v>
      </c>
      <c r="CH306" s="48">
        <f t="shared" si="192"/>
        <v>411917</v>
      </c>
      <c r="CI306" s="48">
        <f t="shared" si="193"/>
        <v>8380899</v>
      </c>
      <c r="CJ306" s="55">
        <f t="shared" si="194"/>
        <v>13.675330587682428</v>
      </c>
      <c r="CK306" s="46"/>
      <c r="CL306" s="48">
        <f t="shared" si="167"/>
        <v>612848</v>
      </c>
      <c r="CM306" s="48">
        <f t="shared" si="167"/>
        <v>411917</v>
      </c>
      <c r="CN306" s="48">
        <f t="shared" si="195"/>
        <v>9498406</v>
      </c>
      <c r="CO306" s="55">
        <f t="shared" si="196"/>
        <v>15.498795786230843</v>
      </c>
    </row>
    <row r="307" spans="1:93" x14ac:dyDescent="0.2">
      <c r="A307" s="30" t="s">
        <v>224</v>
      </c>
      <c r="B307" s="30">
        <v>1048</v>
      </c>
      <c r="C307" s="30">
        <v>2005</v>
      </c>
      <c r="D307" s="30" t="s">
        <v>219</v>
      </c>
      <c r="E307" s="30">
        <v>386091</v>
      </c>
      <c r="F307" s="30" t="s">
        <v>317</v>
      </c>
      <c r="G307" s="30">
        <v>2220438</v>
      </c>
      <c r="H307" s="30">
        <v>0</v>
      </c>
      <c r="I307" s="30">
        <v>0</v>
      </c>
      <c r="J307" s="30">
        <v>0</v>
      </c>
      <c r="K307" s="30">
        <v>0</v>
      </c>
      <c r="L307" s="30">
        <v>0</v>
      </c>
      <c r="M307" s="30">
        <v>0</v>
      </c>
      <c r="N307" s="30">
        <v>978126</v>
      </c>
      <c r="O307" s="30">
        <v>1312084</v>
      </c>
      <c r="P307" s="30">
        <v>754248</v>
      </c>
      <c r="Q307" s="30">
        <v>124701</v>
      </c>
      <c r="R307" s="30">
        <v>155834</v>
      </c>
      <c r="S307" s="30">
        <v>22834</v>
      </c>
      <c r="T307" s="30">
        <v>28275782</v>
      </c>
      <c r="U307" s="30">
        <v>0</v>
      </c>
      <c r="V307" s="30">
        <v>1467918</v>
      </c>
      <c r="W307" s="30">
        <v>777082</v>
      </c>
      <c r="X307" s="30">
        <v>2245000</v>
      </c>
      <c r="Y307" s="30">
        <v>3647299</v>
      </c>
      <c r="Z307" s="30">
        <v>0</v>
      </c>
      <c r="AA307" s="30">
        <v>3647299</v>
      </c>
      <c r="AB307" s="30">
        <v>3647299</v>
      </c>
      <c r="AC307" s="30">
        <v>635372</v>
      </c>
      <c r="AD307" s="30">
        <v>1585066</v>
      </c>
      <c r="AE307" s="30">
        <v>986364</v>
      </c>
      <c r="AF307" s="30">
        <v>30385</v>
      </c>
      <c r="AG307" s="30">
        <v>0</v>
      </c>
      <c r="AH307" s="30">
        <v>3610662</v>
      </c>
      <c r="AI307" s="30">
        <v>37161</v>
      </c>
      <c r="AJ307" s="30">
        <v>3647823</v>
      </c>
      <c r="AK307" s="30">
        <v>501949</v>
      </c>
      <c r="AL307" s="30">
        <v>1850542</v>
      </c>
      <c r="AM307" s="30">
        <v>870387</v>
      </c>
      <c r="AN307" s="30">
        <v>173052</v>
      </c>
      <c r="AO307" s="30">
        <v>248739</v>
      </c>
      <c r="AP307" s="30">
        <v>197770</v>
      </c>
      <c r="AQ307" s="30">
        <v>22621</v>
      </c>
      <c r="AR307" s="30">
        <v>18933</v>
      </c>
      <c r="AS307" s="30">
        <v>3643</v>
      </c>
      <c r="AT307" s="30">
        <v>4</v>
      </c>
      <c r="AU307" s="30" t="s">
        <v>335</v>
      </c>
      <c r="AW307" s="48">
        <f t="shared" si="168"/>
        <v>619561</v>
      </c>
      <c r="AX307" s="49">
        <f t="shared" si="169"/>
        <v>0</v>
      </c>
      <c r="AY307" s="50">
        <f t="shared" si="170"/>
        <v>0</v>
      </c>
      <c r="AZ307" s="12"/>
      <c r="BA307" s="48">
        <f t="shared" si="171"/>
        <v>22621</v>
      </c>
      <c r="BB307" s="48">
        <f t="shared" si="172"/>
        <v>0</v>
      </c>
      <c r="BC307" s="51">
        <f t="shared" si="173"/>
        <v>0</v>
      </c>
      <c r="BD307" s="12"/>
      <c r="BE307" s="52">
        <f t="shared" si="174"/>
        <v>22621</v>
      </c>
      <c r="BF307" s="48">
        <f t="shared" si="165"/>
        <v>986364</v>
      </c>
      <c r="BG307" s="48">
        <f t="shared" si="165"/>
        <v>30385</v>
      </c>
      <c r="BH307" s="48">
        <f t="shared" si="165"/>
        <v>0</v>
      </c>
      <c r="BI307" s="48">
        <f t="shared" si="175"/>
        <v>1016749</v>
      </c>
      <c r="BJ307" s="51">
        <f t="shared" si="176"/>
        <v>44.947128774147913</v>
      </c>
      <c r="BK307" s="12"/>
      <c r="BL307" s="1">
        <f t="shared" si="177"/>
        <v>421791</v>
      </c>
      <c r="BM307" s="53">
        <f t="shared" si="178"/>
        <v>619561</v>
      </c>
      <c r="BN307" s="48">
        <f t="shared" si="166"/>
        <v>986364</v>
      </c>
      <c r="BO307" s="48">
        <f t="shared" si="166"/>
        <v>30385</v>
      </c>
      <c r="BP307" s="48">
        <f t="shared" si="166"/>
        <v>0</v>
      </c>
      <c r="BQ307" s="48">
        <f t="shared" si="179"/>
        <v>1016749</v>
      </c>
      <c r="BR307" s="12">
        <f t="shared" si="180"/>
        <v>619561</v>
      </c>
      <c r="BS307" s="54">
        <f t="shared" si="181"/>
        <v>1.6410797322620372</v>
      </c>
      <c r="BT307" s="12"/>
      <c r="BU307" s="48">
        <f t="shared" si="182"/>
        <v>619561</v>
      </c>
      <c r="BV307" s="48">
        <f t="shared" si="183"/>
        <v>1295332</v>
      </c>
      <c r="BW307" s="54">
        <f t="shared" si="184"/>
        <v>2.090725529850975</v>
      </c>
      <c r="BX307" s="12"/>
      <c r="BY307" s="52">
        <f t="shared" si="185"/>
        <v>22621</v>
      </c>
      <c r="BZ307" s="48">
        <f t="shared" si="186"/>
        <v>1295332</v>
      </c>
      <c r="CA307" s="55">
        <f t="shared" si="187"/>
        <v>57.262366827284382</v>
      </c>
      <c r="CB307" s="12"/>
      <c r="CC307" s="48">
        <f t="shared" si="188"/>
        <v>22621</v>
      </c>
      <c r="CD307" s="48">
        <f t="shared" si="189"/>
        <v>8179818</v>
      </c>
      <c r="CE307" s="55">
        <f t="shared" si="190"/>
        <v>361.60284691216128</v>
      </c>
      <c r="CF307" s="12"/>
      <c r="CG307" s="48">
        <f t="shared" si="191"/>
        <v>619561</v>
      </c>
      <c r="CH307" s="48">
        <f t="shared" si="192"/>
        <v>421791</v>
      </c>
      <c r="CI307" s="48">
        <f t="shared" si="193"/>
        <v>8179818</v>
      </c>
      <c r="CJ307" s="55">
        <f t="shared" si="194"/>
        <v>13.202603133509049</v>
      </c>
      <c r="CK307" s="46"/>
      <c r="CL307" s="48">
        <f t="shared" si="167"/>
        <v>619561</v>
      </c>
      <c r="CM307" s="48">
        <f t="shared" si="167"/>
        <v>421791</v>
      </c>
      <c r="CN307" s="48">
        <f t="shared" si="195"/>
        <v>9321991</v>
      </c>
      <c r="CO307" s="55">
        <f t="shared" si="196"/>
        <v>15.046122980626604</v>
      </c>
    </row>
    <row r="308" spans="1:93" x14ac:dyDescent="0.2">
      <c r="A308" s="30" t="s">
        <v>90</v>
      </c>
      <c r="B308" s="30">
        <v>1049</v>
      </c>
      <c r="C308" s="30">
        <v>2014</v>
      </c>
      <c r="D308" s="30" t="s">
        <v>90</v>
      </c>
      <c r="E308" s="30">
        <v>585322</v>
      </c>
      <c r="F308" s="30" t="s">
        <v>317</v>
      </c>
      <c r="G308" s="30">
        <v>22321324</v>
      </c>
      <c r="H308" s="30">
        <v>214001990</v>
      </c>
      <c r="I308" s="30">
        <v>24698233</v>
      </c>
      <c r="J308" s="30">
        <v>197844410</v>
      </c>
      <c r="K308" s="30">
        <v>41554981</v>
      </c>
      <c r="L308" s="30">
        <v>90477162</v>
      </c>
      <c r="M308" s="30">
        <v>23034358</v>
      </c>
      <c r="N308" s="30">
        <v>0</v>
      </c>
      <c r="O308" s="30">
        <v>0</v>
      </c>
      <c r="P308" s="30">
        <v>0</v>
      </c>
      <c r="Q308" s="30">
        <v>11870668</v>
      </c>
      <c r="R308" s="30">
        <v>11952559</v>
      </c>
      <c r="S308" s="30">
        <v>2987589</v>
      </c>
      <c r="T308" s="30">
        <v>66398048</v>
      </c>
      <c r="U308" s="30">
        <v>481290</v>
      </c>
      <c r="V308" s="30">
        <v>316431711</v>
      </c>
      <c r="W308" s="30">
        <v>50720180</v>
      </c>
      <c r="X308" s="30">
        <v>367151891</v>
      </c>
      <c r="Y308" s="30">
        <v>15826678</v>
      </c>
      <c r="Z308" s="30">
        <v>2028739</v>
      </c>
      <c r="AA308" s="30">
        <v>17855417</v>
      </c>
      <c r="AB308" s="30">
        <v>5540105</v>
      </c>
      <c r="AC308" s="30">
        <v>14999305</v>
      </c>
      <c r="AD308" s="30">
        <v>7322019</v>
      </c>
      <c r="AE308" s="30">
        <v>19737102</v>
      </c>
      <c r="AF308" s="30">
        <v>207968</v>
      </c>
      <c r="AG308" s="30">
        <v>0</v>
      </c>
      <c r="AH308" s="30">
        <v>115503151</v>
      </c>
      <c r="AI308" s="30">
        <v>5558323</v>
      </c>
      <c r="AJ308" s="30">
        <v>121061474</v>
      </c>
      <c r="AK308" s="30">
        <v>5359530</v>
      </c>
      <c r="AL308" s="30">
        <v>30806717</v>
      </c>
      <c r="AM308" s="30">
        <v>11009422</v>
      </c>
      <c r="AN308" s="30">
        <v>2640535</v>
      </c>
      <c r="AO308" s="30">
        <v>2357846</v>
      </c>
      <c r="AP308" s="30">
        <v>1064475</v>
      </c>
      <c r="AQ308" s="30">
        <v>397014</v>
      </c>
      <c r="AR308" s="30">
        <v>352277</v>
      </c>
      <c r="AS308" s="30">
        <v>39600</v>
      </c>
      <c r="AT308" s="30">
        <v>49</v>
      </c>
      <c r="AU308" s="30" t="s">
        <v>318</v>
      </c>
      <c r="AW308" s="48">
        <f t="shared" si="168"/>
        <v>6062856</v>
      </c>
      <c r="AX308" s="49">
        <f t="shared" si="169"/>
        <v>12315312</v>
      </c>
      <c r="AY308" s="50">
        <f t="shared" si="170"/>
        <v>2.0312723904377741</v>
      </c>
      <c r="AZ308" s="12"/>
      <c r="BA308" s="48">
        <f t="shared" si="171"/>
        <v>397014</v>
      </c>
      <c r="BB308" s="48">
        <f t="shared" si="172"/>
        <v>12315312</v>
      </c>
      <c r="BC308" s="51">
        <f t="shared" si="173"/>
        <v>31.019843128957667</v>
      </c>
      <c r="BD308" s="12"/>
      <c r="BE308" s="52">
        <f t="shared" si="174"/>
        <v>397014</v>
      </c>
      <c r="BF308" s="48">
        <f t="shared" si="165"/>
        <v>19737102</v>
      </c>
      <c r="BG308" s="48">
        <f t="shared" si="165"/>
        <v>207968</v>
      </c>
      <c r="BH308" s="48">
        <f t="shared" si="165"/>
        <v>0</v>
      </c>
      <c r="BI308" s="48">
        <f t="shared" si="175"/>
        <v>19945070</v>
      </c>
      <c r="BJ308" s="51">
        <f t="shared" si="176"/>
        <v>50.237699426216707</v>
      </c>
      <c r="BK308" s="12"/>
      <c r="BL308" s="1">
        <f t="shared" si="177"/>
        <v>4998381</v>
      </c>
      <c r="BM308" s="53">
        <f t="shared" si="178"/>
        <v>6062856</v>
      </c>
      <c r="BN308" s="48">
        <f t="shared" si="166"/>
        <v>19737102</v>
      </c>
      <c r="BO308" s="48">
        <f t="shared" si="166"/>
        <v>207968</v>
      </c>
      <c r="BP308" s="48">
        <f t="shared" si="166"/>
        <v>0</v>
      </c>
      <c r="BQ308" s="48">
        <f t="shared" si="179"/>
        <v>19945070</v>
      </c>
      <c r="BR308" s="12">
        <f t="shared" si="180"/>
        <v>6062856</v>
      </c>
      <c r="BS308" s="54">
        <f t="shared" si="181"/>
        <v>3.2897152761009001</v>
      </c>
      <c r="BT308" s="12"/>
      <c r="BU308" s="48">
        <f t="shared" si="182"/>
        <v>6062856</v>
      </c>
      <c r="BV308" s="48">
        <f t="shared" si="183"/>
        <v>84895227</v>
      </c>
      <c r="BW308" s="54">
        <f t="shared" si="184"/>
        <v>14.002514161642631</v>
      </c>
      <c r="BX308" s="12"/>
      <c r="BY308" s="52">
        <f t="shared" si="185"/>
        <v>397014</v>
      </c>
      <c r="BZ308" s="48">
        <f t="shared" si="186"/>
        <v>84895227</v>
      </c>
      <c r="CA308" s="55">
        <f t="shared" si="187"/>
        <v>213.83434085447868</v>
      </c>
      <c r="CB308" s="12"/>
      <c r="CC308" s="48">
        <f t="shared" si="188"/>
        <v>397014</v>
      </c>
      <c r="CD308" s="48">
        <f t="shared" si="189"/>
        <v>145017038</v>
      </c>
      <c r="CE308" s="55">
        <f t="shared" si="190"/>
        <v>365.26933055257496</v>
      </c>
      <c r="CF308" s="12"/>
      <c r="CG308" s="48">
        <f t="shared" si="191"/>
        <v>6062856</v>
      </c>
      <c r="CH308" s="48">
        <f t="shared" si="192"/>
        <v>4998381</v>
      </c>
      <c r="CI308" s="48">
        <f t="shared" si="193"/>
        <v>145017038</v>
      </c>
      <c r="CJ308" s="55">
        <f t="shared" si="194"/>
        <v>23.91893160583065</v>
      </c>
      <c r="CK308" s="46"/>
      <c r="CL308" s="48">
        <f t="shared" si="167"/>
        <v>6062856</v>
      </c>
      <c r="CM308" s="48">
        <f t="shared" si="167"/>
        <v>4998381</v>
      </c>
      <c r="CN308" s="48">
        <f t="shared" si="195"/>
        <v>260898870</v>
      </c>
      <c r="CO308" s="55">
        <f t="shared" si="196"/>
        <v>43.032338224757439</v>
      </c>
    </row>
    <row r="309" spans="1:93" x14ac:dyDescent="0.2">
      <c r="A309" s="30" t="s">
        <v>90</v>
      </c>
      <c r="B309" s="30">
        <v>1049</v>
      </c>
      <c r="C309" s="30">
        <v>2013</v>
      </c>
      <c r="D309" s="30" t="s">
        <v>90</v>
      </c>
      <c r="E309" s="30">
        <v>585322</v>
      </c>
      <c r="F309" s="30" t="s">
        <v>317</v>
      </c>
      <c r="G309" s="30">
        <v>21739777</v>
      </c>
      <c r="H309" s="30">
        <v>186550688</v>
      </c>
      <c r="I309" s="30">
        <v>23747177</v>
      </c>
      <c r="J309" s="30">
        <v>171009451</v>
      </c>
      <c r="K309" s="30">
        <v>49180710</v>
      </c>
      <c r="L309" s="30">
        <v>95904831</v>
      </c>
      <c r="M309" s="30">
        <v>21989916</v>
      </c>
      <c r="N309" s="30">
        <v>0</v>
      </c>
      <c r="O309" s="30">
        <v>0</v>
      </c>
      <c r="P309" s="30">
        <v>0</v>
      </c>
      <c r="Q309" s="30">
        <v>6810024</v>
      </c>
      <c r="R309" s="30">
        <v>6899623</v>
      </c>
      <c r="S309" s="30">
        <v>761942</v>
      </c>
      <c r="T309" s="30">
        <v>64175812</v>
      </c>
      <c r="U309" s="30">
        <v>755704</v>
      </c>
      <c r="V309" s="30">
        <v>289355142</v>
      </c>
      <c r="W309" s="30">
        <v>46499035</v>
      </c>
      <c r="X309" s="30">
        <v>335854177</v>
      </c>
      <c r="Y309" s="30">
        <v>14693979</v>
      </c>
      <c r="Z309" s="30">
        <v>2070895</v>
      </c>
      <c r="AA309" s="30">
        <v>16764874</v>
      </c>
      <c r="AB309" s="30">
        <v>5487004</v>
      </c>
      <c r="AC309" s="30">
        <v>14320269</v>
      </c>
      <c r="AD309" s="30">
        <v>7419508</v>
      </c>
      <c r="AE309" s="30">
        <v>17602480</v>
      </c>
      <c r="AF309" s="30">
        <v>199670</v>
      </c>
      <c r="AG309" s="30">
        <v>0</v>
      </c>
      <c r="AH309" s="30">
        <v>120269599</v>
      </c>
      <c r="AI309" s="30">
        <v>5078594</v>
      </c>
      <c r="AJ309" s="30">
        <v>125348193</v>
      </c>
      <c r="AK309" s="30">
        <v>3577666</v>
      </c>
      <c r="AL309" s="30">
        <v>38569847</v>
      </c>
      <c r="AM309" s="30">
        <v>10884241</v>
      </c>
      <c r="AN309" s="30">
        <v>2679262</v>
      </c>
      <c r="AO309" s="30">
        <v>2349148</v>
      </c>
      <c r="AP309" s="30">
        <v>1095379</v>
      </c>
      <c r="AQ309" s="30">
        <v>391774</v>
      </c>
      <c r="AR309" s="30">
        <v>347891</v>
      </c>
      <c r="AS309" s="30">
        <v>38836</v>
      </c>
      <c r="AT309" s="30">
        <v>50</v>
      </c>
      <c r="AU309" s="30" t="s">
        <v>318</v>
      </c>
      <c r="AW309" s="48">
        <f t="shared" si="168"/>
        <v>6123789</v>
      </c>
      <c r="AX309" s="49">
        <f t="shared" si="169"/>
        <v>11277870</v>
      </c>
      <c r="AY309" s="50">
        <f t="shared" si="170"/>
        <v>1.8416490182793692</v>
      </c>
      <c r="AZ309" s="12"/>
      <c r="BA309" s="48">
        <f t="shared" si="171"/>
        <v>391774</v>
      </c>
      <c r="BB309" s="48">
        <f t="shared" si="172"/>
        <v>11277870</v>
      </c>
      <c r="BC309" s="51">
        <f t="shared" si="173"/>
        <v>28.786672928780369</v>
      </c>
      <c r="BD309" s="12"/>
      <c r="BE309" s="52">
        <f t="shared" si="174"/>
        <v>391774</v>
      </c>
      <c r="BF309" s="48">
        <f t="shared" si="165"/>
        <v>17602480</v>
      </c>
      <c r="BG309" s="48">
        <f t="shared" si="165"/>
        <v>199670</v>
      </c>
      <c r="BH309" s="48">
        <f t="shared" si="165"/>
        <v>0</v>
      </c>
      <c r="BI309" s="48">
        <f t="shared" si="175"/>
        <v>17802150</v>
      </c>
      <c r="BJ309" s="51">
        <f t="shared" si="176"/>
        <v>45.439845421084605</v>
      </c>
      <c r="BK309" s="12"/>
      <c r="BL309" s="1">
        <f t="shared" si="177"/>
        <v>5028410</v>
      </c>
      <c r="BM309" s="53">
        <f t="shared" si="178"/>
        <v>6123789</v>
      </c>
      <c r="BN309" s="48">
        <f t="shared" si="166"/>
        <v>17602480</v>
      </c>
      <c r="BO309" s="48">
        <f t="shared" si="166"/>
        <v>199670</v>
      </c>
      <c r="BP309" s="48">
        <f t="shared" si="166"/>
        <v>0</v>
      </c>
      <c r="BQ309" s="48">
        <f t="shared" si="179"/>
        <v>17802150</v>
      </c>
      <c r="BR309" s="12">
        <f t="shared" si="180"/>
        <v>6123789</v>
      </c>
      <c r="BS309" s="54">
        <f t="shared" si="181"/>
        <v>2.9070482343529473</v>
      </c>
      <c r="BT309" s="12"/>
      <c r="BU309" s="48">
        <f t="shared" si="182"/>
        <v>6123789</v>
      </c>
      <c r="BV309" s="48">
        <f t="shared" si="183"/>
        <v>83200680</v>
      </c>
      <c r="BW309" s="54">
        <f t="shared" si="184"/>
        <v>13.586470729151511</v>
      </c>
      <c r="BX309" s="12"/>
      <c r="BY309" s="52">
        <f t="shared" si="185"/>
        <v>391774</v>
      </c>
      <c r="BZ309" s="48">
        <f t="shared" si="186"/>
        <v>83200680</v>
      </c>
      <c r="CA309" s="55">
        <f t="shared" si="187"/>
        <v>212.36906992296579</v>
      </c>
      <c r="CB309" s="12"/>
      <c r="CC309" s="48">
        <f t="shared" si="188"/>
        <v>391774</v>
      </c>
      <c r="CD309" s="48">
        <f t="shared" si="189"/>
        <v>139507481</v>
      </c>
      <c r="CE309" s="55">
        <f t="shared" si="190"/>
        <v>356.09172890492988</v>
      </c>
      <c r="CF309" s="12"/>
      <c r="CG309" s="48">
        <f t="shared" si="191"/>
        <v>6123789</v>
      </c>
      <c r="CH309" s="48">
        <f t="shared" si="192"/>
        <v>5028410</v>
      </c>
      <c r="CI309" s="48">
        <f t="shared" si="193"/>
        <v>139507481</v>
      </c>
      <c r="CJ309" s="55">
        <f t="shared" si="194"/>
        <v>22.781235767594215</v>
      </c>
      <c r="CK309" s="46"/>
      <c r="CL309" s="48">
        <f t="shared" si="167"/>
        <v>6123789</v>
      </c>
      <c r="CM309" s="48">
        <f t="shared" si="167"/>
        <v>5028410</v>
      </c>
      <c r="CN309" s="48">
        <f t="shared" si="195"/>
        <v>248361473</v>
      </c>
      <c r="CO309" s="55">
        <f t="shared" si="196"/>
        <v>40.55683058315693</v>
      </c>
    </row>
    <row r="310" spans="1:93" x14ac:dyDescent="0.2">
      <c r="A310" s="30" t="s">
        <v>90</v>
      </c>
      <c r="B310" s="30">
        <v>1049</v>
      </c>
      <c r="C310" s="30">
        <v>2012</v>
      </c>
      <c r="D310" s="30" t="s">
        <v>90</v>
      </c>
      <c r="E310" s="30">
        <v>585322</v>
      </c>
      <c r="F310" s="30" t="s">
        <v>317</v>
      </c>
      <c r="G310" s="30">
        <v>21004083</v>
      </c>
      <c r="H310" s="30">
        <v>154314481</v>
      </c>
      <c r="I310" s="30">
        <v>24516761</v>
      </c>
      <c r="J310" s="30">
        <v>138989057</v>
      </c>
      <c r="K310" s="30">
        <v>49794664</v>
      </c>
      <c r="L310" s="30">
        <v>97926703</v>
      </c>
      <c r="M310" s="30">
        <v>22096460</v>
      </c>
      <c r="N310" s="30">
        <v>0</v>
      </c>
      <c r="O310" s="30">
        <v>0</v>
      </c>
      <c r="P310" s="30">
        <v>0</v>
      </c>
      <c r="Q310" s="30">
        <v>2448213</v>
      </c>
      <c r="R310" s="30">
        <v>2809911</v>
      </c>
      <c r="S310" s="30">
        <v>950722</v>
      </c>
      <c r="T310" s="30">
        <v>62231384</v>
      </c>
      <c r="U310" s="30">
        <v>804000</v>
      </c>
      <c r="V310" s="30">
        <v>255051095</v>
      </c>
      <c r="W310" s="30">
        <v>47563943</v>
      </c>
      <c r="X310" s="30">
        <v>302615038</v>
      </c>
      <c r="Y310" s="30">
        <v>13549739</v>
      </c>
      <c r="Z310" s="30">
        <v>2070789</v>
      </c>
      <c r="AA310" s="30">
        <v>15620528</v>
      </c>
      <c r="AB310" s="30">
        <v>4712519</v>
      </c>
      <c r="AC310" s="30">
        <v>15207696</v>
      </c>
      <c r="AD310" s="30">
        <v>5796387</v>
      </c>
      <c r="AE310" s="30">
        <v>19271204</v>
      </c>
      <c r="AF310" s="30">
        <v>203167</v>
      </c>
      <c r="AG310" s="30">
        <v>0</v>
      </c>
      <c r="AH310" s="30">
        <v>119394586</v>
      </c>
      <c r="AI310" s="30">
        <v>4907991</v>
      </c>
      <c r="AJ310" s="30">
        <v>124302577</v>
      </c>
      <c r="AK310" s="30">
        <v>4145167</v>
      </c>
      <c r="AL310" s="30">
        <v>41948590</v>
      </c>
      <c r="AM310" s="30">
        <v>10844444</v>
      </c>
      <c r="AN310" s="30">
        <v>2648348</v>
      </c>
      <c r="AO310" s="30">
        <v>2366541</v>
      </c>
      <c r="AP310" s="30">
        <v>1082973</v>
      </c>
      <c r="AQ310" s="30">
        <v>383588</v>
      </c>
      <c r="AR310" s="30">
        <v>340962</v>
      </c>
      <c r="AS310" s="30">
        <v>37966</v>
      </c>
      <c r="AT310" s="30">
        <v>50</v>
      </c>
      <c r="AU310" s="30" t="s">
        <v>318</v>
      </c>
      <c r="AW310" s="48">
        <f t="shared" si="168"/>
        <v>6097862</v>
      </c>
      <c r="AX310" s="49">
        <f t="shared" si="169"/>
        <v>10908009</v>
      </c>
      <c r="AY310" s="50">
        <f t="shared" si="170"/>
        <v>1.7888251652792404</v>
      </c>
      <c r="AZ310" s="12"/>
      <c r="BA310" s="48">
        <f t="shared" si="171"/>
        <v>383588</v>
      </c>
      <c r="BB310" s="48">
        <f t="shared" si="172"/>
        <v>10908009</v>
      </c>
      <c r="BC310" s="51">
        <f t="shared" si="173"/>
        <v>28.436783736717519</v>
      </c>
      <c r="BD310" s="12"/>
      <c r="BE310" s="52">
        <f t="shared" si="174"/>
        <v>383588</v>
      </c>
      <c r="BF310" s="48">
        <f t="shared" si="165"/>
        <v>19271204</v>
      </c>
      <c r="BG310" s="48">
        <f t="shared" si="165"/>
        <v>203167</v>
      </c>
      <c r="BH310" s="48">
        <f t="shared" si="165"/>
        <v>0</v>
      </c>
      <c r="BI310" s="48">
        <f t="shared" si="175"/>
        <v>19474371</v>
      </c>
      <c r="BJ310" s="51">
        <f t="shared" si="176"/>
        <v>50.768978695892471</v>
      </c>
      <c r="BK310" s="12"/>
      <c r="BL310" s="1">
        <f t="shared" si="177"/>
        <v>5014889</v>
      </c>
      <c r="BM310" s="53">
        <f t="shared" si="178"/>
        <v>6097862</v>
      </c>
      <c r="BN310" s="48">
        <f t="shared" si="166"/>
        <v>19271204</v>
      </c>
      <c r="BO310" s="48">
        <f t="shared" si="166"/>
        <v>203167</v>
      </c>
      <c r="BP310" s="48">
        <f t="shared" si="166"/>
        <v>0</v>
      </c>
      <c r="BQ310" s="48">
        <f t="shared" si="179"/>
        <v>19474371</v>
      </c>
      <c r="BR310" s="12">
        <f t="shared" si="180"/>
        <v>6097862</v>
      </c>
      <c r="BS310" s="54">
        <f t="shared" si="181"/>
        <v>3.193639180420941</v>
      </c>
      <c r="BT310" s="12"/>
      <c r="BU310" s="48">
        <f t="shared" si="182"/>
        <v>6097862</v>
      </c>
      <c r="BV310" s="48">
        <f t="shared" si="183"/>
        <v>78208820</v>
      </c>
      <c r="BW310" s="54">
        <f t="shared" si="184"/>
        <v>12.825613305122353</v>
      </c>
      <c r="BX310" s="12"/>
      <c r="BY310" s="52">
        <f t="shared" si="185"/>
        <v>383588</v>
      </c>
      <c r="BZ310" s="48">
        <f t="shared" si="186"/>
        <v>78208820</v>
      </c>
      <c r="CA310" s="55">
        <f t="shared" si="187"/>
        <v>203.88755644076457</v>
      </c>
      <c r="CB310" s="12"/>
      <c r="CC310" s="48">
        <f t="shared" si="188"/>
        <v>383588</v>
      </c>
      <c r="CD310" s="48">
        <f t="shared" si="189"/>
        <v>134307802</v>
      </c>
      <c r="CE310" s="55">
        <f t="shared" si="190"/>
        <v>350.13556732744507</v>
      </c>
      <c r="CF310" s="12"/>
      <c r="CG310" s="48">
        <f t="shared" si="191"/>
        <v>6097862</v>
      </c>
      <c r="CH310" s="48">
        <f t="shared" si="192"/>
        <v>5014889</v>
      </c>
      <c r="CI310" s="48">
        <f t="shared" si="193"/>
        <v>134307802</v>
      </c>
      <c r="CJ310" s="55">
        <f t="shared" si="194"/>
        <v>22.025392178438935</v>
      </c>
      <c r="CK310" s="46"/>
      <c r="CL310" s="48">
        <f t="shared" si="167"/>
        <v>6097862</v>
      </c>
      <c r="CM310" s="48">
        <f t="shared" si="167"/>
        <v>5014889</v>
      </c>
      <c r="CN310" s="48">
        <f t="shared" si="195"/>
        <v>245690906</v>
      </c>
      <c r="CO310" s="55">
        <f t="shared" si="196"/>
        <v>40.291319482139805</v>
      </c>
    </row>
    <row r="311" spans="1:93" x14ac:dyDescent="0.2">
      <c r="A311" s="30" t="s">
        <v>90</v>
      </c>
      <c r="B311" s="30">
        <v>1049</v>
      </c>
      <c r="C311" s="30">
        <v>2011</v>
      </c>
      <c r="D311" s="30" t="s">
        <v>90</v>
      </c>
      <c r="E311" s="30">
        <v>585322</v>
      </c>
      <c r="F311" s="30" t="s">
        <v>317</v>
      </c>
      <c r="G311" s="30">
        <v>19842031</v>
      </c>
      <c r="H311" s="30">
        <v>191622959</v>
      </c>
      <c r="I311" s="30">
        <v>24087922</v>
      </c>
      <c r="J311" s="30">
        <v>176480323</v>
      </c>
      <c r="K311" s="30">
        <v>44118186</v>
      </c>
      <c r="L311" s="30">
        <v>91900539</v>
      </c>
      <c r="M311" s="30">
        <v>25250012</v>
      </c>
      <c r="N311" s="30">
        <v>0</v>
      </c>
      <c r="O311" s="30">
        <v>0</v>
      </c>
      <c r="P311" s="30">
        <v>0</v>
      </c>
      <c r="Q311" s="30">
        <v>3053028</v>
      </c>
      <c r="R311" s="30">
        <v>3184160</v>
      </c>
      <c r="S311" s="30">
        <v>151029</v>
      </c>
      <c r="T311" s="30">
        <v>76429983</v>
      </c>
      <c r="U311" s="30">
        <v>96900</v>
      </c>
      <c r="V311" s="30">
        <v>286707658</v>
      </c>
      <c r="W311" s="30">
        <v>49488963</v>
      </c>
      <c r="X311" s="30">
        <v>336196621</v>
      </c>
      <c r="Y311" s="30">
        <v>15403710</v>
      </c>
      <c r="Z311" s="30">
        <v>2035487</v>
      </c>
      <c r="AA311" s="30">
        <v>17439197</v>
      </c>
      <c r="AB311" s="30">
        <v>6577553</v>
      </c>
      <c r="AC311" s="30">
        <v>13852109</v>
      </c>
      <c r="AD311" s="30">
        <v>5989922</v>
      </c>
      <c r="AE311" s="30">
        <v>21965042</v>
      </c>
      <c r="AF311" s="30">
        <v>830216</v>
      </c>
      <c r="AG311" s="30">
        <v>0</v>
      </c>
      <c r="AH311" s="30">
        <v>109560393</v>
      </c>
      <c r="AI311" s="30">
        <v>4577258</v>
      </c>
      <c r="AJ311" s="30">
        <v>114137651</v>
      </c>
      <c r="AK311" s="30">
        <v>4477454</v>
      </c>
      <c r="AL311" s="30">
        <v>35713358</v>
      </c>
      <c r="AM311" s="30">
        <v>11020188</v>
      </c>
      <c r="AN311" s="30">
        <v>2633390</v>
      </c>
      <c r="AO311" s="30">
        <v>2352218</v>
      </c>
      <c r="AP311" s="30">
        <v>1096040</v>
      </c>
      <c r="AQ311" s="30">
        <v>378547</v>
      </c>
      <c r="AR311" s="30">
        <v>336219</v>
      </c>
      <c r="AS311" s="30">
        <v>37652</v>
      </c>
      <c r="AT311" s="30">
        <v>50</v>
      </c>
      <c r="AU311" s="30" t="s">
        <v>318</v>
      </c>
      <c r="AW311" s="48">
        <f t="shared" si="168"/>
        <v>6081648</v>
      </c>
      <c r="AX311" s="49">
        <f t="shared" si="169"/>
        <v>10861644</v>
      </c>
      <c r="AY311" s="50">
        <f t="shared" si="170"/>
        <v>1.7859705132556176</v>
      </c>
      <c r="AZ311" s="12"/>
      <c r="BA311" s="48">
        <f t="shared" si="171"/>
        <v>378547</v>
      </c>
      <c r="BB311" s="48">
        <f t="shared" si="172"/>
        <v>10861644</v>
      </c>
      <c r="BC311" s="51">
        <f t="shared" si="173"/>
        <v>28.692986604041241</v>
      </c>
      <c r="BD311" s="12"/>
      <c r="BE311" s="52">
        <f t="shared" si="174"/>
        <v>378547</v>
      </c>
      <c r="BF311" s="48">
        <f t="shared" si="165"/>
        <v>21965042</v>
      </c>
      <c r="BG311" s="48">
        <f t="shared" si="165"/>
        <v>830216</v>
      </c>
      <c r="BH311" s="48">
        <f t="shared" si="165"/>
        <v>0</v>
      </c>
      <c r="BI311" s="48">
        <f t="shared" si="175"/>
        <v>22795258</v>
      </c>
      <c r="BJ311" s="51">
        <f t="shared" si="176"/>
        <v>60.217774807355497</v>
      </c>
      <c r="BK311" s="12"/>
      <c r="BL311" s="1">
        <f t="shared" si="177"/>
        <v>4985608</v>
      </c>
      <c r="BM311" s="53">
        <f t="shared" si="178"/>
        <v>6081648</v>
      </c>
      <c r="BN311" s="48">
        <f t="shared" si="166"/>
        <v>21965042</v>
      </c>
      <c r="BO311" s="48">
        <f t="shared" si="166"/>
        <v>830216</v>
      </c>
      <c r="BP311" s="48">
        <f t="shared" si="166"/>
        <v>0</v>
      </c>
      <c r="BQ311" s="48">
        <f t="shared" si="179"/>
        <v>22795258</v>
      </c>
      <c r="BR311" s="12">
        <f t="shared" si="180"/>
        <v>6081648</v>
      </c>
      <c r="BS311" s="54">
        <f t="shared" si="181"/>
        <v>3.7482041052030635</v>
      </c>
      <c r="BT311" s="12"/>
      <c r="BU311" s="48">
        <f t="shared" si="182"/>
        <v>6081648</v>
      </c>
      <c r="BV311" s="48">
        <f t="shared" si="183"/>
        <v>73946839</v>
      </c>
      <c r="BW311" s="54">
        <f t="shared" si="184"/>
        <v>12.159013313496605</v>
      </c>
      <c r="BX311" s="12"/>
      <c r="BY311" s="52">
        <f t="shared" si="185"/>
        <v>378547</v>
      </c>
      <c r="BZ311" s="48">
        <f t="shared" si="186"/>
        <v>73946839</v>
      </c>
      <c r="CA311" s="55">
        <f t="shared" si="187"/>
        <v>195.34387803892253</v>
      </c>
      <c r="CB311" s="12"/>
      <c r="CC311" s="48">
        <f t="shared" si="188"/>
        <v>378547</v>
      </c>
      <c r="CD311" s="48">
        <f t="shared" si="189"/>
        <v>134023325</v>
      </c>
      <c r="CE311" s="55">
        <f t="shared" si="190"/>
        <v>354.04672339233963</v>
      </c>
      <c r="CF311" s="12"/>
      <c r="CG311" s="48">
        <f t="shared" si="191"/>
        <v>6081648</v>
      </c>
      <c r="CH311" s="48">
        <f t="shared" si="192"/>
        <v>4985608</v>
      </c>
      <c r="CI311" s="48">
        <f t="shared" si="193"/>
        <v>134023325</v>
      </c>
      <c r="CJ311" s="55">
        <f t="shared" si="194"/>
        <v>22.037336754774365</v>
      </c>
      <c r="CK311" s="46"/>
      <c r="CL311" s="48">
        <f t="shared" si="167"/>
        <v>6081648</v>
      </c>
      <c r="CM311" s="48">
        <f t="shared" si="167"/>
        <v>4985608</v>
      </c>
      <c r="CN311" s="48">
        <f t="shared" si="195"/>
        <v>246568409</v>
      </c>
      <c r="CO311" s="55">
        <f t="shared" si="196"/>
        <v>40.543025344446107</v>
      </c>
    </row>
    <row r="312" spans="1:93" x14ac:dyDescent="0.2">
      <c r="A312" s="30" t="s">
        <v>90</v>
      </c>
      <c r="B312" s="30">
        <v>1049</v>
      </c>
      <c r="C312" s="30">
        <v>2010</v>
      </c>
      <c r="D312" s="30" t="s">
        <v>90</v>
      </c>
      <c r="E312" s="30">
        <v>585322</v>
      </c>
      <c r="F312" s="30" t="s">
        <v>317</v>
      </c>
      <c r="G312" s="30">
        <v>19369776</v>
      </c>
      <c r="H312" s="30">
        <v>179282621</v>
      </c>
      <c r="I312" s="30">
        <v>17379208</v>
      </c>
      <c r="J312" s="30">
        <v>163130861</v>
      </c>
      <c r="K312" s="30">
        <v>35326817</v>
      </c>
      <c r="L312" s="30">
        <v>83943024</v>
      </c>
      <c r="M312" s="30">
        <v>27089871</v>
      </c>
      <c r="N312" s="30">
        <v>0</v>
      </c>
      <c r="O312" s="30">
        <v>0</v>
      </c>
      <c r="P312" s="30">
        <v>0</v>
      </c>
      <c r="Q312" s="30">
        <v>1447506</v>
      </c>
      <c r="R312" s="30">
        <v>1509265</v>
      </c>
      <c r="S312" s="30">
        <v>363780</v>
      </c>
      <c r="T312" s="30">
        <v>93932675</v>
      </c>
      <c r="U312" s="30">
        <v>730956</v>
      </c>
      <c r="V312" s="30">
        <v>264734910</v>
      </c>
      <c r="W312" s="30">
        <v>44832859</v>
      </c>
      <c r="X312" s="30">
        <v>309567769</v>
      </c>
      <c r="Y312" s="30">
        <v>13524427</v>
      </c>
      <c r="Z312" s="30">
        <v>2313069</v>
      </c>
      <c r="AA312" s="30">
        <v>15837496</v>
      </c>
      <c r="AB312" s="30">
        <v>5804002</v>
      </c>
      <c r="AC312" s="30">
        <v>14072798</v>
      </c>
      <c r="AD312" s="30">
        <v>5296978</v>
      </c>
      <c r="AE312" s="30">
        <v>19569104</v>
      </c>
      <c r="AF312" s="30">
        <v>456361</v>
      </c>
      <c r="AG312" s="30">
        <v>0</v>
      </c>
      <c r="AH312" s="30">
        <v>102732409</v>
      </c>
      <c r="AI312" s="30">
        <v>4380092</v>
      </c>
      <c r="AJ312" s="30">
        <v>107112501</v>
      </c>
      <c r="AK312" s="30">
        <v>4079658</v>
      </c>
      <c r="AL312" s="30">
        <v>35404788</v>
      </c>
      <c r="AM312" s="30">
        <v>10895853</v>
      </c>
      <c r="AN312" s="30">
        <v>2508834</v>
      </c>
      <c r="AO312" s="30">
        <v>2295537</v>
      </c>
      <c r="AP312" s="30">
        <v>1087413</v>
      </c>
      <c r="AQ312" s="30">
        <v>373155</v>
      </c>
      <c r="AR312" s="30">
        <v>331869</v>
      </c>
      <c r="AS312" s="30">
        <v>36536</v>
      </c>
      <c r="AT312" s="30">
        <v>49</v>
      </c>
      <c r="AU312" s="30" t="s">
        <v>318</v>
      </c>
      <c r="AW312" s="48">
        <f t="shared" si="168"/>
        <v>5891784</v>
      </c>
      <c r="AX312" s="49">
        <f t="shared" si="169"/>
        <v>10033494</v>
      </c>
      <c r="AY312" s="50">
        <f t="shared" si="170"/>
        <v>1.7029636524353235</v>
      </c>
      <c r="AZ312" s="12"/>
      <c r="BA312" s="48">
        <f t="shared" si="171"/>
        <v>373155</v>
      </c>
      <c r="BB312" s="48">
        <f t="shared" si="172"/>
        <v>10033494</v>
      </c>
      <c r="BC312" s="51">
        <f t="shared" si="173"/>
        <v>26.888274309603247</v>
      </c>
      <c r="BD312" s="12"/>
      <c r="BE312" s="52">
        <f t="shared" si="174"/>
        <v>373155</v>
      </c>
      <c r="BF312" s="48">
        <f t="shared" si="165"/>
        <v>19569104</v>
      </c>
      <c r="BG312" s="48">
        <f t="shared" si="165"/>
        <v>456361</v>
      </c>
      <c r="BH312" s="48">
        <f t="shared" si="165"/>
        <v>0</v>
      </c>
      <c r="BI312" s="48">
        <f t="shared" si="175"/>
        <v>20025465</v>
      </c>
      <c r="BJ312" s="51">
        <f t="shared" si="176"/>
        <v>53.665273143867829</v>
      </c>
      <c r="BK312" s="12"/>
      <c r="BL312" s="1">
        <f t="shared" si="177"/>
        <v>4804371</v>
      </c>
      <c r="BM312" s="53">
        <f t="shared" si="178"/>
        <v>5891784</v>
      </c>
      <c r="BN312" s="48">
        <f t="shared" si="166"/>
        <v>19569104</v>
      </c>
      <c r="BO312" s="48">
        <f t="shared" si="166"/>
        <v>456361</v>
      </c>
      <c r="BP312" s="48">
        <f t="shared" si="166"/>
        <v>0</v>
      </c>
      <c r="BQ312" s="48">
        <f t="shared" si="179"/>
        <v>20025465</v>
      </c>
      <c r="BR312" s="12">
        <f t="shared" si="180"/>
        <v>5891784</v>
      </c>
      <c r="BS312" s="54">
        <f t="shared" si="181"/>
        <v>3.398879694163941</v>
      </c>
      <c r="BT312" s="12"/>
      <c r="BU312" s="48">
        <f t="shared" si="182"/>
        <v>5891784</v>
      </c>
      <c r="BV312" s="48">
        <f t="shared" si="183"/>
        <v>67628055</v>
      </c>
      <c r="BW312" s="54">
        <f t="shared" si="184"/>
        <v>11.478366314854719</v>
      </c>
      <c r="BX312" s="12"/>
      <c r="BY312" s="52">
        <f t="shared" si="185"/>
        <v>373155</v>
      </c>
      <c r="BZ312" s="48">
        <f t="shared" si="186"/>
        <v>67628055</v>
      </c>
      <c r="CA312" s="55">
        <f t="shared" si="187"/>
        <v>181.23314708365157</v>
      </c>
      <c r="CB312" s="12"/>
      <c r="CC312" s="48">
        <f t="shared" si="188"/>
        <v>373155</v>
      </c>
      <c r="CD312" s="48">
        <f t="shared" si="189"/>
        <v>122860792</v>
      </c>
      <c r="CE312" s="55">
        <f t="shared" si="190"/>
        <v>329.24868218300708</v>
      </c>
      <c r="CF312" s="12"/>
      <c r="CG312" s="48">
        <f t="shared" si="191"/>
        <v>5891784</v>
      </c>
      <c r="CH312" s="48">
        <f t="shared" si="192"/>
        <v>4804371</v>
      </c>
      <c r="CI312" s="48">
        <f t="shared" si="193"/>
        <v>122860792</v>
      </c>
      <c r="CJ312" s="55">
        <f t="shared" si="194"/>
        <v>20.852901599922877</v>
      </c>
      <c r="CK312" s="46"/>
      <c r="CL312" s="48">
        <f t="shared" si="167"/>
        <v>5891784</v>
      </c>
      <c r="CM312" s="48">
        <f t="shared" si="167"/>
        <v>4804371</v>
      </c>
      <c r="CN312" s="48">
        <f t="shared" si="195"/>
        <v>232523377</v>
      </c>
      <c r="CO312" s="55">
        <f t="shared" si="196"/>
        <v>39.465699523268334</v>
      </c>
    </row>
    <row r="313" spans="1:93" x14ac:dyDescent="0.2">
      <c r="A313" s="30" t="s">
        <v>90</v>
      </c>
      <c r="B313" s="30">
        <v>1049</v>
      </c>
      <c r="C313" s="30">
        <v>2009</v>
      </c>
      <c r="D313" s="30" t="s">
        <v>90</v>
      </c>
      <c r="E313" s="30">
        <v>585322</v>
      </c>
      <c r="F313" s="30" t="s">
        <v>317</v>
      </c>
      <c r="G313" s="30">
        <v>19066546</v>
      </c>
      <c r="H313" s="30">
        <v>170400060</v>
      </c>
      <c r="I313" s="30">
        <v>17366815</v>
      </c>
      <c r="J313" s="30">
        <v>155616742</v>
      </c>
      <c r="K313" s="30">
        <v>29148224</v>
      </c>
      <c r="L313" s="30">
        <v>77949176</v>
      </c>
      <c r="M313" s="30">
        <v>30123239</v>
      </c>
      <c r="N313" s="30">
        <v>0</v>
      </c>
      <c r="O313" s="30">
        <v>0</v>
      </c>
      <c r="P313" s="30">
        <v>0</v>
      </c>
      <c r="Q313" s="30">
        <v>1163895</v>
      </c>
      <c r="R313" s="30">
        <v>1160285</v>
      </c>
      <c r="S313" s="30">
        <v>283581</v>
      </c>
      <c r="T313" s="30">
        <v>109958947</v>
      </c>
      <c r="U313" s="30">
        <v>0</v>
      </c>
      <c r="V313" s="30">
        <v>249509521</v>
      </c>
      <c r="W313" s="30">
        <v>47773635</v>
      </c>
      <c r="X313" s="30">
        <v>297283156</v>
      </c>
      <c r="Y313" s="30">
        <v>14465208</v>
      </c>
      <c r="Z313" s="30">
        <v>2748711</v>
      </c>
      <c r="AA313" s="30">
        <v>17213919</v>
      </c>
      <c r="AB313" s="30">
        <v>7771202</v>
      </c>
      <c r="AC313" s="30">
        <v>14050776</v>
      </c>
      <c r="AD313" s="30">
        <v>5015770</v>
      </c>
      <c r="AE313" s="30">
        <v>14692849</v>
      </c>
      <c r="AF313" s="30">
        <v>878966</v>
      </c>
      <c r="AG313" s="30">
        <v>0</v>
      </c>
      <c r="AH313" s="30">
        <v>101481190</v>
      </c>
      <c r="AI313" s="30">
        <v>4067886</v>
      </c>
      <c r="AJ313" s="30">
        <v>105549076</v>
      </c>
      <c r="AK313" s="30">
        <v>4194840</v>
      </c>
      <c r="AL313" s="30">
        <v>32706891</v>
      </c>
      <c r="AM313" s="30">
        <v>10687696</v>
      </c>
      <c r="AN313" s="30">
        <v>2361650</v>
      </c>
      <c r="AO313" s="30">
        <v>2251399</v>
      </c>
      <c r="AP313" s="30">
        <v>1024186</v>
      </c>
      <c r="AQ313" s="30">
        <v>367031</v>
      </c>
      <c r="AR313" s="30">
        <v>326002</v>
      </c>
      <c r="AS313" s="30">
        <v>36040</v>
      </c>
      <c r="AT313" s="30">
        <v>49</v>
      </c>
      <c r="AU313" s="30" t="s">
        <v>318</v>
      </c>
      <c r="AW313" s="48">
        <f t="shared" si="168"/>
        <v>5637235</v>
      </c>
      <c r="AX313" s="49">
        <f t="shared" si="169"/>
        <v>9442717</v>
      </c>
      <c r="AY313" s="50">
        <f t="shared" si="170"/>
        <v>1.6750617989138292</v>
      </c>
      <c r="AZ313" s="12"/>
      <c r="BA313" s="48">
        <f t="shared" si="171"/>
        <v>367031</v>
      </c>
      <c r="BB313" s="48">
        <f t="shared" si="172"/>
        <v>9442717</v>
      </c>
      <c r="BC313" s="51">
        <f t="shared" si="173"/>
        <v>25.727300963678818</v>
      </c>
      <c r="BD313" s="12"/>
      <c r="BE313" s="52">
        <f t="shared" si="174"/>
        <v>367031</v>
      </c>
      <c r="BF313" s="48">
        <f t="shared" si="165"/>
        <v>14692849</v>
      </c>
      <c r="BG313" s="48">
        <f t="shared" si="165"/>
        <v>878966</v>
      </c>
      <c r="BH313" s="48">
        <f t="shared" si="165"/>
        <v>0</v>
      </c>
      <c r="BI313" s="48">
        <f t="shared" si="175"/>
        <v>15571815</v>
      </c>
      <c r="BJ313" s="51">
        <f t="shared" si="176"/>
        <v>42.426429920088495</v>
      </c>
      <c r="BK313" s="12"/>
      <c r="BL313" s="1">
        <f t="shared" si="177"/>
        <v>4613049</v>
      </c>
      <c r="BM313" s="53">
        <f t="shared" si="178"/>
        <v>5637235</v>
      </c>
      <c r="BN313" s="48">
        <f t="shared" si="166"/>
        <v>14692849</v>
      </c>
      <c r="BO313" s="48">
        <f t="shared" si="166"/>
        <v>878966</v>
      </c>
      <c r="BP313" s="48">
        <f t="shared" si="166"/>
        <v>0</v>
      </c>
      <c r="BQ313" s="48">
        <f t="shared" si="179"/>
        <v>15571815</v>
      </c>
      <c r="BR313" s="12">
        <f t="shared" si="180"/>
        <v>5637235</v>
      </c>
      <c r="BS313" s="54">
        <f t="shared" si="181"/>
        <v>2.7623143260836209</v>
      </c>
      <c r="BT313" s="12"/>
      <c r="BU313" s="48">
        <f t="shared" si="182"/>
        <v>5637235</v>
      </c>
      <c r="BV313" s="48">
        <f t="shared" si="183"/>
        <v>68647345</v>
      </c>
      <c r="BW313" s="54">
        <f t="shared" si="184"/>
        <v>12.177485061382043</v>
      </c>
      <c r="BX313" s="12"/>
      <c r="BY313" s="52">
        <f t="shared" si="185"/>
        <v>367031</v>
      </c>
      <c r="BZ313" s="48">
        <f t="shared" si="186"/>
        <v>68647345</v>
      </c>
      <c r="CA313" s="55">
        <f t="shared" si="187"/>
        <v>187.03418784789295</v>
      </c>
      <c r="CB313" s="12"/>
      <c r="CC313" s="48">
        <f t="shared" si="188"/>
        <v>367031</v>
      </c>
      <c r="CD313" s="48">
        <f t="shared" si="189"/>
        <v>120499625</v>
      </c>
      <c r="CE313" s="55">
        <f t="shared" si="190"/>
        <v>328.30912102792405</v>
      </c>
      <c r="CF313" s="12"/>
      <c r="CG313" s="48">
        <f t="shared" si="191"/>
        <v>5637235</v>
      </c>
      <c r="CH313" s="48">
        <f t="shared" si="192"/>
        <v>4613049</v>
      </c>
      <c r="CI313" s="48">
        <f t="shared" si="193"/>
        <v>120499625</v>
      </c>
      <c r="CJ313" s="55">
        <f t="shared" si="194"/>
        <v>21.375661117551424</v>
      </c>
      <c r="CK313" s="46"/>
      <c r="CL313" s="48">
        <f t="shared" si="167"/>
        <v>5637235</v>
      </c>
      <c r="CM313" s="48">
        <f t="shared" si="167"/>
        <v>4613049</v>
      </c>
      <c r="CN313" s="48">
        <f t="shared" si="195"/>
        <v>231853920</v>
      </c>
      <c r="CO313" s="55">
        <f t="shared" si="196"/>
        <v>41.129014490259856</v>
      </c>
    </row>
    <row r="314" spans="1:93" x14ac:dyDescent="0.2">
      <c r="A314" s="30" t="s">
        <v>90</v>
      </c>
      <c r="B314" s="30">
        <v>1049</v>
      </c>
      <c r="C314" s="30">
        <v>2008</v>
      </c>
      <c r="D314" s="30" t="s">
        <v>90</v>
      </c>
      <c r="E314" s="30">
        <v>585322</v>
      </c>
      <c r="F314" s="30" t="s">
        <v>317</v>
      </c>
      <c r="G314" s="30">
        <v>19812186</v>
      </c>
      <c r="H314" s="30">
        <v>273320723</v>
      </c>
      <c r="I314" s="30">
        <v>19562332</v>
      </c>
      <c r="J314" s="30">
        <v>260744458</v>
      </c>
      <c r="K314" s="30">
        <v>26080537</v>
      </c>
      <c r="L314" s="30">
        <v>73890038</v>
      </c>
      <c r="M314" s="30">
        <v>32789857</v>
      </c>
      <c r="N314" s="30">
        <v>0</v>
      </c>
      <c r="O314" s="30">
        <v>0</v>
      </c>
      <c r="P314" s="30">
        <v>0</v>
      </c>
      <c r="Q314" s="30">
        <v>3142690</v>
      </c>
      <c r="R314" s="30">
        <v>3368294</v>
      </c>
      <c r="S314" s="30">
        <v>817127</v>
      </c>
      <c r="T314" s="30">
        <v>211491183</v>
      </c>
      <c r="U314" s="30">
        <v>0</v>
      </c>
      <c r="V314" s="30">
        <v>350579055</v>
      </c>
      <c r="W314" s="30">
        <v>53169316</v>
      </c>
      <c r="X314" s="30">
        <v>403748371</v>
      </c>
      <c r="Y314" s="30">
        <v>14350417</v>
      </c>
      <c r="Z314" s="30">
        <v>2718296</v>
      </c>
      <c r="AA314" s="30">
        <v>17068713</v>
      </c>
      <c r="AB314" s="30">
        <v>8169069</v>
      </c>
      <c r="AC314" s="30">
        <v>13773208</v>
      </c>
      <c r="AD314" s="30">
        <v>6038978</v>
      </c>
      <c r="AE314" s="30">
        <v>14333692</v>
      </c>
      <c r="AF314" s="30">
        <v>471604</v>
      </c>
      <c r="AG314" s="30">
        <v>0</v>
      </c>
      <c r="AH314" s="30">
        <v>91273845</v>
      </c>
      <c r="AI314" s="30">
        <v>5183539</v>
      </c>
      <c r="AJ314" s="30">
        <v>96457384</v>
      </c>
      <c r="AK314" s="30">
        <v>4214903</v>
      </c>
      <c r="AL314" s="30">
        <v>25521291</v>
      </c>
      <c r="AM314" s="30">
        <v>11300424</v>
      </c>
      <c r="AN314" s="30">
        <v>2227838</v>
      </c>
      <c r="AO314" s="30">
        <v>2255585</v>
      </c>
      <c r="AP314" s="30">
        <v>1102277</v>
      </c>
      <c r="AQ314" s="30">
        <v>361034</v>
      </c>
      <c r="AR314" s="30">
        <v>320323</v>
      </c>
      <c r="AS314" s="30">
        <v>35767</v>
      </c>
      <c r="AT314" s="30">
        <v>52</v>
      </c>
      <c r="AU314" s="30" t="s">
        <v>318</v>
      </c>
      <c r="AW314" s="48">
        <f t="shared" si="168"/>
        <v>5585700</v>
      </c>
      <c r="AX314" s="49">
        <f t="shared" si="169"/>
        <v>8899644</v>
      </c>
      <c r="AY314" s="50">
        <f t="shared" si="170"/>
        <v>1.5932907245287071</v>
      </c>
      <c r="AZ314" s="12"/>
      <c r="BA314" s="48">
        <f t="shared" si="171"/>
        <v>361034</v>
      </c>
      <c r="BB314" s="48">
        <f t="shared" si="172"/>
        <v>8899644</v>
      </c>
      <c r="BC314" s="51">
        <f t="shared" si="173"/>
        <v>24.650431815286094</v>
      </c>
      <c r="BD314" s="12"/>
      <c r="BE314" s="52">
        <f t="shared" si="174"/>
        <v>361034</v>
      </c>
      <c r="BF314" s="48">
        <f t="shared" si="165"/>
        <v>14333692</v>
      </c>
      <c r="BG314" s="48">
        <f t="shared" si="165"/>
        <v>471604</v>
      </c>
      <c r="BH314" s="48">
        <f t="shared" si="165"/>
        <v>0</v>
      </c>
      <c r="BI314" s="48">
        <f t="shared" si="175"/>
        <v>14805296</v>
      </c>
      <c r="BJ314" s="51">
        <f t="shared" si="176"/>
        <v>41.008038024119614</v>
      </c>
      <c r="BK314" s="12"/>
      <c r="BL314" s="1">
        <f t="shared" si="177"/>
        <v>4483423</v>
      </c>
      <c r="BM314" s="53">
        <f t="shared" si="178"/>
        <v>5585700</v>
      </c>
      <c r="BN314" s="48">
        <f t="shared" si="166"/>
        <v>14333692</v>
      </c>
      <c r="BO314" s="48">
        <f t="shared" si="166"/>
        <v>471604</v>
      </c>
      <c r="BP314" s="48">
        <f t="shared" si="166"/>
        <v>0</v>
      </c>
      <c r="BQ314" s="48">
        <f t="shared" si="179"/>
        <v>14805296</v>
      </c>
      <c r="BR314" s="12">
        <f t="shared" si="180"/>
        <v>5585700</v>
      </c>
      <c r="BS314" s="54">
        <f t="shared" si="181"/>
        <v>2.6505712802334531</v>
      </c>
      <c r="BT314" s="12"/>
      <c r="BU314" s="48">
        <f t="shared" si="182"/>
        <v>5585700</v>
      </c>
      <c r="BV314" s="48">
        <f t="shared" si="183"/>
        <v>66721190</v>
      </c>
      <c r="BW314" s="54">
        <f t="shared" si="184"/>
        <v>11.945000626600068</v>
      </c>
      <c r="BX314" s="12"/>
      <c r="BY314" s="52">
        <f t="shared" si="185"/>
        <v>361034</v>
      </c>
      <c r="BZ314" s="48">
        <f t="shared" si="186"/>
        <v>66721190</v>
      </c>
      <c r="CA314" s="55">
        <f t="shared" si="187"/>
        <v>184.80583546148009</v>
      </c>
      <c r="CB314" s="12"/>
      <c r="CC314" s="48">
        <f t="shared" si="188"/>
        <v>361034</v>
      </c>
      <c r="CD314" s="48">
        <f t="shared" si="189"/>
        <v>118407385</v>
      </c>
      <c r="CE314" s="55">
        <f t="shared" si="190"/>
        <v>327.96740750178651</v>
      </c>
      <c r="CF314" s="12"/>
      <c r="CG314" s="48">
        <f t="shared" si="191"/>
        <v>5585700</v>
      </c>
      <c r="CH314" s="48">
        <f t="shared" si="192"/>
        <v>4483423</v>
      </c>
      <c r="CI314" s="48">
        <f t="shared" si="193"/>
        <v>118407385</v>
      </c>
      <c r="CJ314" s="55">
        <f t="shared" si="194"/>
        <v>21.198307284673362</v>
      </c>
      <c r="CK314" s="46"/>
      <c r="CL314" s="48">
        <f t="shared" si="167"/>
        <v>5585700</v>
      </c>
      <c r="CM314" s="48">
        <f t="shared" si="167"/>
        <v>4483423</v>
      </c>
      <c r="CN314" s="48">
        <f t="shared" si="195"/>
        <v>232188071</v>
      </c>
      <c r="CO314" s="55">
        <f t="shared" si="196"/>
        <v>41.56830316701577</v>
      </c>
    </row>
    <row r="315" spans="1:93" x14ac:dyDescent="0.2">
      <c r="A315" s="30" t="s">
        <v>90</v>
      </c>
      <c r="B315" s="30">
        <v>1049</v>
      </c>
      <c r="C315" s="30">
        <v>2007</v>
      </c>
      <c r="D315" s="30" t="s">
        <v>90</v>
      </c>
      <c r="E315" s="30">
        <v>585322</v>
      </c>
      <c r="F315" s="30" t="s">
        <v>317</v>
      </c>
      <c r="G315" s="30">
        <v>18861890</v>
      </c>
      <c r="H315" s="30">
        <v>236750566</v>
      </c>
      <c r="I315" s="30">
        <v>14671492</v>
      </c>
      <c r="J315" s="30">
        <v>224759253</v>
      </c>
      <c r="K315" s="30">
        <v>24527429</v>
      </c>
      <c r="L315" s="30">
        <v>63406895</v>
      </c>
      <c r="M315" s="30">
        <v>28140762</v>
      </c>
      <c r="N315" s="30">
        <v>0</v>
      </c>
      <c r="O315" s="30">
        <v>0</v>
      </c>
      <c r="P315" s="30">
        <v>0</v>
      </c>
      <c r="Q315" s="30">
        <v>2036009</v>
      </c>
      <c r="R315" s="30">
        <v>2147489</v>
      </c>
      <c r="S315" s="30">
        <v>743094</v>
      </c>
      <c r="T315" s="30">
        <v>127549021</v>
      </c>
      <c r="U315" s="30">
        <v>0</v>
      </c>
      <c r="V315" s="30">
        <v>302304950</v>
      </c>
      <c r="W315" s="30">
        <v>43555348</v>
      </c>
      <c r="X315" s="30">
        <v>345860298</v>
      </c>
      <c r="Y315" s="30">
        <v>13956457</v>
      </c>
      <c r="Z315" s="30">
        <v>2426969</v>
      </c>
      <c r="AA315" s="30">
        <v>16383426</v>
      </c>
      <c r="AB315" s="30">
        <v>7972880</v>
      </c>
      <c r="AC315" s="30">
        <v>11661762</v>
      </c>
      <c r="AD315" s="30">
        <v>7200128</v>
      </c>
      <c r="AE315" s="30">
        <v>14874432</v>
      </c>
      <c r="AF315" s="30">
        <v>1033780</v>
      </c>
      <c r="AG315" s="30">
        <v>0</v>
      </c>
      <c r="AH315" s="30">
        <v>97659635</v>
      </c>
      <c r="AI315" s="30">
        <v>3791825</v>
      </c>
      <c r="AJ315" s="30">
        <v>101451460</v>
      </c>
      <c r="AK315" s="30">
        <v>4735707</v>
      </c>
      <c r="AL315" s="30">
        <v>33362938</v>
      </c>
      <c r="AM315" s="30">
        <v>10110800</v>
      </c>
      <c r="AN315" s="30">
        <v>2232668</v>
      </c>
      <c r="AO315" s="30">
        <v>2216428</v>
      </c>
      <c r="AP315" s="30">
        <v>1195038</v>
      </c>
      <c r="AQ315" s="30">
        <v>354203</v>
      </c>
      <c r="AR315" s="30">
        <v>315114</v>
      </c>
      <c r="AS315" s="30">
        <v>34199</v>
      </c>
      <c r="AT315" s="30">
        <v>56</v>
      </c>
      <c r="AU315" s="30" t="s">
        <v>318</v>
      </c>
      <c r="AW315" s="48">
        <f t="shared" si="168"/>
        <v>5644134</v>
      </c>
      <c r="AX315" s="49">
        <f t="shared" si="169"/>
        <v>8410546</v>
      </c>
      <c r="AY315" s="50">
        <f t="shared" si="170"/>
        <v>1.4901393198673172</v>
      </c>
      <c r="AZ315" s="12"/>
      <c r="BA315" s="48">
        <f t="shared" si="171"/>
        <v>354203</v>
      </c>
      <c r="BB315" s="48">
        <f t="shared" si="172"/>
        <v>8410546</v>
      </c>
      <c r="BC315" s="51">
        <f t="shared" si="173"/>
        <v>23.744988043579529</v>
      </c>
      <c r="BD315" s="12"/>
      <c r="BE315" s="52">
        <f t="shared" si="174"/>
        <v>354203</v>
      </c>
      <c r="BF315" s="48">
        <f t="shared" si="165"/>
        <v>14874432</v>
      </c>
      <c r="BG315" s="48">
        <f t="shared" si="165"/>
        <v>1033780</v>
      </c>
      <c r="BH315" s="48">
        <f t="shared" si="165"/>
        <v>0</v>
      </c>
      <c r="BI315" s="48">
        <f t="shared" si="175"/>
        <v>15908212</v>
      </c>
      <c r="BJ315" s="51">
        <f t="shared" si="176"/>
        <v>44.912696956265194</v>
      </c>
      <c r="BK315" s="12"/>
      <c r="BL315" s="1">
        <f t="shared" si="177"/>
        <v>4449096</v>
      </c>
      <c r="BM315" s="53">
        <f t="shared" si="178"/>
        <v>5644134</v>
      </c>
      <c r="BN315" s="48">
        <f t="shared" si="166"/>
        <v>14874432</v>
      </c>
      <c r="BO315" s="48">
        <f t="shared" si="166"/>
        <v>1033780</v>
      </c>
      <c r="BP315" s="48">
        <f t="shared" si="166"/>
        <v>0</v>
      </c>
      <c r="BQ315" s="48">
        <f t="shared" si="179"/>
        <v>15908212</v>
      </c>
      <c r="BR315" s="12">
        <f t="shared" si="180"/>
        <v>5644134</v>
      </c>
      <c r="BS315" s="54">
        <f t="shared" si="181"/>
        <v>2.8185390353949784</v>
      </c>
      <c r="BT315" s="12"/>
      <c r="BU315" s="48">
        <f t="shared" si="182"/>
        <v>5644134</v>
      </c>
      <c r="BV315" s="48">
        <f t="shared" si="183"/>
        <v>63352815</v>
      </c>
      <c r="BW315" s="54">
        <f t="shared" si="184"/>
        <v>11.224541267092524</v>
      </c>
      <c r="BX315" s="12"/>
      <c r="BY315" s="52">
        <f t="shared" si="185"/>
        <v>354203</v>
      </c>
      <c r="BZ315" s="48">
        <f t="shared" si="186"/>
        <v>63352815</v>
      </c>
      <c r="CA315" s="55">
        <f t="shared" si="187"/>
        <v>178.86018751958622</v>
      </c>
      <c r="CB315" s="12"/>
      <c r="CC315" s="48">
        <f t="shared" si="188"/>
        <v>354203</v>
      </c>
      <c r="CD315" s="48">
        <f t="shared" si="189"/>
        <v>114506343</v>
      </c>
      <c r="CE315" s="55">
        <f t="shared" si="190"/>
        <v>323.27886268608677</v>
      </c>
      <c r="CF315" s="12"/>
      <c r="CG315" s="48">
        <f t="shared" si="191"/>
        <v>5644134</v>
      </c>
      <c r="CH315" s="48">
        <f t="shared" si="192"/>
        <v>4449096</v>
      </c>
      <c r="CI315" s="48">
        <f t="shared" si="193"/>
        <v>114506343</v>
      </c>
      <c r="CJ315" s="55">
        <f t="shared" si="194"/>
        <v>20.287672652704561</v>
      </c>
      <c r="CK315" s="46"/>
      <c r="CL315" s="48">
        <f t="shared" si="167"/>
        <v>5644134</v>
      </c>
      <c r="CM315" s="48">
        <f t="shared" si="167"/>
        <v>4449096</v>
      </c>
      <c r="CN315" s="48">
        <f t="shared" si="195"/>
        <v>209043950</v>
      </c>
      <c r="CO315" s="55">
        <f t="shared" si="196"/>
        <v>37.037382528480009</v>
      </c>
    </row>
    <row r="316" spans="1:93" x14ac:dyDescent="0.2">
      <c r="A316" s="30" t="s">
        <v>90</v>
      </c>
      <c r="B316" s="30">
        <v>1049</v>
      </c>
      <c r="C316" s="30">
        <v>2006</v>
      </c>
      <c r="D316" s="30" t="s">
        <v>90</v>
      </c>
      <c r="E316" s="30">
        <v>585322</v>
      </c>
      <c r="F316" s="30" t="s">
        <v>317</v>
      </c>
      <c r="G316" s="30">
        <v>20756714</v>
      </c>
      <c r="H316" s="30">
        <v>203030600</v>
      </c>
      <c r="I316" s="30">
        <v>20651725</v>
      </c>
      <c r="J316" s="30">
        <v>190836542</v>
      </c>
      <c r="K316" s="30">
        <v>22965200</v>
      </c>
      <c r="L316" s="30">
        <v>54817520</v>
      </c>
      <c r="M316" s="30">
        <v>25847838</v>
      </c>
      <c r="N316" s="30">
        <v>0</v>
      </c>
      <c r="O316" s="30">
        <v>0</v>
      </c>
      <c r="P316" s="30">
        <v>0</v>
      </c>
      <c r="Q316" s="30">
        <v>1345692</v>
      </c>
      <c r="R316" s="30">
        <v>1444420</v>
      </c>
      <c r="S316" s="30">
        <v>343063</v>
      </c>
      <c r="T316" s="30">
        <v>117713935</v>
      </c>
      <c r="U316" s="30">
        <v>0</v>
      </c>
      <c r="V316" s="30">
        <v>259292540</v>
      </c>
      <c r="W316" s="30">
        <v>46842626</v>
      </c>
      <c r="X316" s="30">
        <v>306135166</v>
      </c>
      <c r="Y316" s="30">
        <v>13094362</v>
      </c>
      <c r="Z316" s="30">
        <v>2517518</v>
      </c>
      <c r="AA316" s="30">
        <v>15611880</v>
      </c>
      <c r="AB316" s="30">
        <v>7888427</v>
      </c>
      <c r="AC316" s="30">
        <v>13802646</v>
      </c>
      <c r="AD316" s="30">
        <v>6954068</v>
      </c>
      <c r="AE316" s="30">
        <v>13493326</v>
      </c>
      <c r="AF316" s="30">
        <v>45433</v>
      </c>
      <c r="AG316" s="30">
        <v>0</v>
      </c>
      <c r="AH316" s="30">
        <v>101102753</v>
      </c>
      <c r="AI316" s="30">
        <v>3729867</v>
      </c>
      <c r="AJ316" s="30">
        <v>104832620</v>
      </c>
      <c r="AK316" s="30">
        <v>6390567</v>
      </c>
      <c r="AL316" s="30">
        <v>34913362</v>
      </c>
      <c r="AM316" s="30">
        <v>8932342</v>
      </c>
      <c r="AN316" s="30">
        <v>2113733</v>
      </c>
      <c r="AO316" s="30">
        <v>2159599</v>
      </c>
      <c r="AP316" s="30">
        <v>1204707</v>
      </c>
      <c r="AQ316" s="30">
        <v>345929</v>
      </c>
      <c r="AR316" s="30">
        <v>308483</v>
      </c>
      <c r="AS316" s="30">
        <v>32591</v>
      </c>
      <c r="AT316" s="30">
        <v>58</v>
      </c>
      <c r="AU316" s="30" t="s">
        <v>318</v>
      </c>
      <c r="AW316" s="48">
        <f t="shared" si="168"/>
        <v>5478039</v>
      </c>
      <c r="AX316" s="49">
        <f t="shared" si="169"/>
        <v>7723453</v>
      </c>
      <c r="AY316" s="50">
        <f t="shared" si="170"/>
        <v>1.4098937594274155</v>
      </c>
      <c r="AZ316" s="12"/>
      <c r="BA316" s="48">
        <f t="shared" si="171"/>
        <v>345929</v>
      </c>
      <c r="BB316" s="48">
        <f t="shared" si="172"/>
        <v>7723453</v>
      </c>
      <c r="BC316" s="51">
        <f t="shared" si="173"/>
        <v>22.326699987569704</v>
      </c>
      <c r="BD316" s="12"/>
      <c r="BE316" s="52">
        <f t="shared" si="174"/>
        <v>345929</v>
      </c>
      <c r="BF316" s="48">
        <f t="shared" si="165"/>
        <v>13493326</v>
      </c>
      <c r="BG316" s="48">
        <f t="shared" si="165"/>
        <v>45433</v>
      </c>
      <c r="BH316" s="48">
        <f t="shared" si="165"/>
        <v>0</v>
      </c>
      <c r="BI316" s="48">
        <f t="shared" si="175"/>
        <v>13538759</v>
      </c>
      <c r="BJ316" s="51">
        <f t="shared" si="176"/>
        <v>39.137392355078646</v>
      </c>
      <c r="BK316" s="12"/>
      <c r="BL316" s="1">
        <f t="shared" si="177"/>
        <v>4273332</v>
      </c>
      <c r="BM316" s="53">
        <f t="shared" si="178"/>
        <v>5478039</v>
      </c>
      <c r="BN316" s="48">
        <f t="shared" si="166"/>
        <v>13493326</v>
      </c>
      <c r="BO316" s="48">
        <f t="shared" si="166"/>
        <v>45433</v>
      </c>
      <c r="BP316" s="48">
        <f t="shared" si="166"/>
        <v>0</v>
      </c>
      <c r="BQ316" s="48">
        <f t="shared" si="179"/>
        <v>13538759</v>
      </c>
      <c r="BR316" s="12">
        <f t="shared" si="180"/>
        <v>5478039</v>
      </c>
      <c r="BS316" s="54">
        <f t="shared" si="181"/>
        <v>2.4714608640062621</v>
      </c>
      <c r="BT316" s="12"/>
      <c r="BU316" s="48">
        <f t="shared" si="182"/>
        <v>5478039</v>
      </c>
      <c r="BV316" s="48">
        <f t="shared" si="183"/>
        <v>63528691</v>
      </c>
      <c r="BW316" s="54">
        <f t="shared" si="184"/>
        <v>11.596976764860564</v>
      </c>
      <c r="BX316" s="12"/>
      <c r="BY316" s="52">
        <f t="shared" si="185"/>
        <v>345929</v>
      </c>
      <c r="BZ316" s="48">
        <f t="shared" si="186"/>
        <v>63528691</v>
      </c>
      <c r="CA316" s="55">
        <f t="shared" si="187"/>
        <v>183.64661823669019</v>
      </c>
      <c r="CB316" s="12"/>
      <c r="CC316" s="48">
        <f t="shared" si="188"/>
        <v>345929</v>
      </c>
      <c r="CD316" s="48">
        <f t="shared" si="189"/>
        <v>113436044</v>
      </c>
      <c r="CE316" s="55">
        <f t="shared" si="190"/>
        <v>327.91712750304254</v>
      </c>
      <c r="CF316" s="12"/>
      <c r="CG316" s="48">
        <f t="shared" si="191"/>
        <v>5478039</v>
      </c>
      <c r="CH316" s="48">
        <f t="shared" si="192"/>
        <v>4273332</v>
      </c>
      <c r="CI316" s="48">
        <f t="shared" si="193"/>
        <v>113436044</v>
      </c>
      <c r="CJ316" s="55">
        <f t="shared" si="194"/>
        <v>20.707418110750947</v>
      </c>
      <c r="CK316" s="46"/>
      <c r="CL316" s="48">
        <f t="shared" si="167"/>
        <v>5478039</v>
      </c>
      <c r="CM316" s="48">
        <f t="shared" si="167"/>
        <v>4273332</v>
      </c>
      <c r="CN316" s="48">
        <f t="shared" si="195"/>
        <v>204423776</v>
      </c>
      <c r="CO316" s="55">
        <f t="shared" si="196"/>
        <v>37.316962511584897</v>
      </c>
    </row>
    <row r="317" spans="1:93" x14ac:dyDescent="0.2">
      <c r="A317" s="30" t="s">
        <v>90</v>
      </c>
      <c r="B317" s="30">
        <v>1049</v>
      </c>
      <c r="C317" s="30">
        <v>2005</v>
      </c>
      <c r="D317" s="30" t="s">
        <v>90</v>
      </c>
      <c r="E317" s="30">
        <v>585322</v>
      </c>
      <c r="F317" s="30" t="s">
        <v>317</v>
      </c>
      <c r="G317" s="30">
        <v>17803333</v>
      </c>
      <c r="H317" s="30">
        <v>251188896</v>
      </c>
      <c r="I317" s="30">
        <v>16672492</v>
      </c>
      <c r="J317" s="30">
        <v>239183243</v>
      </c>
      <c r="K317" s="30">
        <v>23155494</v>
      </c>
      <c r="L317" s="30">
        <v>50816920</v>
      </c>
      <c r="M317" s="30">
        <v>17986693</v>
      </c>
      <c r="N317" s="30">
        <v>0</v>
      </c>
      <c r="O317" s="30">
        <v>0</v>
      </c>
      <c r="P317" s="30">
        <v>0</v>
      </c>
      <c r="Q317" s="30">
        <v>2068366</v>
      </c>
      <c r="R317" s="30">
        <v>2160020</v>
      </c>
      <c r="S317" s="30">
        <v>387277</v>
      </c>
      <c r="T317" s="30">
        <v>81961886</v>
      </c>
      <c r="U317" s="30">
        <v>0</v>
      </c>
      <c r="V317" s="30">
        <v>304165836</v>
      </c>
      <c r="W317" s="30">
        <v>35046462</v>
      </c>
      <c r="X317" s="30">
        <v>339212298</v>
      </c>
      <c r="Y317" s="30">
        <v>8774834</v>
      </c>
      <c r="Z317" s="30">
        <v>1724496</v>
      </c>
      <c r="AA317" s="30">
        <v>10499330</v>
      </c>
      <c r="AB317" s="30">
        <v>5374255</v>
      </c>
      <c r="AC317" s="30">
        <v>11472344</v>
      </c>
      <c r="AD317" s="30">
        <v>6330989</v>
      </c>
      <c r="AE317" s="30">
        <v>10968678</v>
      </c>
      <c r="AF317" s="30">
        <v>461588</v>
      </c>
      <c r="AG317" s="30">
        <v>42078</v>
      </c>
      <c r="AH317" s="30">
        <v>100874816</v>
      </c>
      <c r="AI317" s="30">
        <v>4235591</v>
      </c>
      <c r="AJ317" s="30">
        <v>105110407</v>
      </c>
      <c r="AK317" s="30">
        <v>5420508</v>
      </c>
      <c r="AL317" s="30">
        <v>41593777</v>
      </c>
      <c r="AM317" s="30">
        <v>8115299</v>
      </c>
      <c r="AN317" s="30">
        <v>2090098</v>
      </c>
      <c r="AO317" s="30">
        <v>2126918</v>
      </c>
      <c r="AP317" s="30">
        <v>1165506</v>
      </c>
      <c r="AQ317" s="30">
        <v>337621</v>
      </c>
      <c r="AR317" s="30">
        <v>301331</v>
      </c>
      <c r="AS317" s="30">
        <v>31573</v>
      </c>
      <c r="AT317" s="30">
        <v>59</v>
      </c>
      <c r="AU317" s="30" t="s">
        <v>318</v>
      </c>
      <c r="AW317" s="48">
        <f t="shared" si="168"/>
        <v>5382522</v>
      </c>
      <c r="AX317" s="49">
        <f t="shared" si="169"/>
        <v>5125075</v>
      </c>
      <c r="AY317" s="50">
        <f t="shared" si="170"/>
        <v>0.95216981927802613</v>
      </c>
      <c r="AZ317" s="12"/>
      <c r="BA317" s="48">
        <f t="shared" si="171"/>
        <v>337621</v>
      </c>
      <c r="BB317" s="48">
        <f t="shared" si="172"/>
        <v>5125075</v>
      </c>
      <c r="BC317" s="51">
        <f t="shared" si="173"/>
        <v>15.179965108805435</v>
      </c>
      <c r="BD317" s="12"/>
      <c r="BE317" s="52">
        <f t="shared" si="174"/>
        <v>337621</v>
      </c>
      <c r="BF317" s="48">
        <f t="shared" si="165"/>
        <v>10968678</v>
      </c>
      <c r="BG317" s="48">
        <f t="shared" si="165"/>
        <v>461588</v>
      </c>
      <c r="BH317" s="48">
        <f t="shared" si="165"/>
        <v>42078</v>
      </c>
      <c r="BI317" s="48">
        <f t="shared" si="175"/>
        <v>11472344</v>
      </c>
      <c r="BJ317" s="51">
        <f t="shared" si="176"/>
        <v>33.97994792977925</v>
      </c>
      <c r="BK317" s="12"/>
      <c r="BL317" s="1">
        <f t="shared" si="177"/>
        <v>4217016</v>
      </c>
      <c r="BM317" s="53">
        <f t="shared" si="178"/>
        <v>5382522</v>
      </c>
      <c r="BN317" s="48">
        <f t="shared" si="166"/>
        <v>10968678</v>
      </c>
      <c r="BO317" s="48">
        <f t="shared" si="166"/>
        <v>461588</v>
      </c>
      <c r="BP317" s="48">
        <f t="shared" si="166"/>
        <v>42078</v>
      </c>
      <c r="BQ317" s="48">
        <f t="shared" si="179"/>
        <v>11472344</v>
      </c>
      <c r="BR317" s="12">
        <f t="shared" si="180"/>
        <v>5382522</v>
      </c>
      <c r="BS317" s="54">
        <f t="shared" si="181"/>
        <v>2.1314068014956558</v>
      </c>
      <c r="BT317" s="12"/>
      <c r="BU317" s="48">
        <f t="shared" si="182"/>
        <v>5382522</v>
      </c>
      <c r="BV317" s="48">
        <f t="shared" si="183"/>
        <v>58096122</v>
      </c>
      <c r="BW317" s="54">
        <f t="shared" si="184"/>
        <v>10.79347599508186</v>
      </c>
      <c r="BX317" s="12"/>
      <c r="BY317" s="52">
        <f t="shared" si="185"/>
        <v>337621</v>
      </c>
      <c r="BZ317" s="48">
        <f t="shared" si="186"/>
        <v>58096122</v>
      </c>
      <c r="CA317" s="55">
        <f t="shared" si="187"/>
        <v>172.07496571599515</v>
      </c>
      <c r="CB317" s="12"/>
      <c r="CC317" s="48">
        <f t="shared" si="188"/>
        <v>337621</v>
      </c>
      <c r="CD317" s="48">
        <f t="shared" si="189"/>
        <v>97871129</v>
      </c>
      <c r="CE317" s="55">
        <f t="shared" si="190"/>
        <v>289.88460137254498</v>
      </c>
      <c r="CF317" s="12"/>
      <c r="CG317" s="48">
        <f t="shared" si="191"/>
        <v>5382522</v>
      </c>
      <c r="CH317" s="48">
        <f t="shared" si="192"/>
        <v>4217016</v>
      </c>
      <c r="CI317" s="48">
        <f t="shared" si="193"/>
        <v>97871129</v>
      </c>
      <c r="CJ317" s="55">
        <f t="shared" si="194"/>
        <v>18.183135898004689</v>
      </c>
      <c r="CK317" s="46"/>
      <c r="CL317" s="48">
        <f t="shared" si="167"/>
        <v>5382522</v>
      </c>
      <c r="CM317" s="48">
        <f t="shared" si="167"/>
        <v>4217016</v>
      </c>
      <c r="CN317" s="48">
        <f t="shared" si="195"/>
        <v>172676324</v>
      </c>
      <c r="CO317" s="55">
        <f t="shared" si="196"/>
        <v>32.080932321317036</v>
      </c>
    </row>
    <row r="318" spans="1:93" x14ac:dyDescent="0.2">
      <c r="A318" s="30" t="s">
        <v>225</v>
      </c>
      <c r="B318" s="30">
        <v>1050</v>
      </c>
      <c r="C318" s="30">
        <v>2011</v>
      </c>
      <c r="D318" s="30" t="s">
        <v>226</v>
      </c>
      <c r="E318" s="30">
        <v>442856</v>
      </c>
      <c r="F318" s="30" t="s">
        <v>315</v>
      </c>
      <c r="G318" s="30">
        <v>21931</v>
      </c>
      <c r="H318" s="30">
        <v>196893558</v>
      </c>
      <c r="I318" s="30">
        <v>18203357</v>
      </c>
      <c r="J318" s="30">
        <v>175403034</v>
      </c>
      <c r="K318" s="30">
        <v>0</v>
      </c>
      <c r="L318" s="30">
        <v>0</v>
      </c>
      <c r="M318" s="30">
        <v>0</v>
      </c>
      <c r="N318" s="30">
        <v>0</v>
      </c>
      <c r="O318" s="30">
        <v>0</v>
      </c>
      <c r="P318" s="30">
        <v>0</v>
      </c>
      <c r="Q318" s="30">
        <v>0</v>
      </c>
      <c r="R318" s="30">
        <v>0</v>
      </c>
      <c r="S318" s="30">
        <v>0</v>
      </c>
      <c r="T318" s="30">
        <v>57168343</v>
      </c>
      <c r="U318" s="30">
        <v>169747</v>
      </c>
      <c r="V318" s="30">
        <v>196893558</v>
      </c>
      <c r="W318" s="30">
        <v>18203357</v>
      </c>
      <c r="X318" s="30">
        <v>215096915</v>
      </c>
      <c r="Y318" s="30">
        <v>7160298</v>
      </c>
      <c r="Z318" s="30">
        <v>709916</v>
      </c>
      <c r="AA318" s="30">
        <v>7870214</v>
      </c>
      <c r="AB318" s="30">
        <v>5524879</v>
      </c>
      <c r="AC318" s="30">
        <v>21931</v>
      </c>
      <c r="AD318" s="30">
        <v>0</v>
      </c>
      <c r="AE318" s="30">
        <v>0</v>
      </c>
      <c r="AF318" s="30">
        <v>0</v>
      </c>
      <c r="AG318" s="30">
        <v>0</v>
      </c>
      <c r="AH318" s="30">
        <v>18330286</v>
      </c>
      <c r="AI318" s="30">
        <v>0</v>
      </c>
      <c r="AJ318" s="30">
        <v>18330286</v>
      </c>
      <c r="AK318" s="30">
        <v>256639</v>
      </c>
      <c r="AL318" s="30">
        <v>8759076</v>
      </c>
      <c r="AM318" s="30">
        <v>8962007</v>
      </c>
      <c r="AN318" s="30">
        <v>0</v>
      </c>
      <c r="AO318" s="30">
        <v>0</v>
      </c>
      <c r="AP318" s="30">
        <v>1328546</v>
      </c>
      <c r="AQ318" s="30">
        <v>0</v>
      </c>
      <c r="AR318" s="30">
        <v>0</v>
      </c>
      <c r="AS318" s="30">
        <v>0</v>
      </c>
      <c r="AT318" s="30">
        <v>0</v>
      </c>
      <c r="AU318" s="30" t="s">
        <v>323</v>
      </c>
      <c r="AW318" s="48">
        <f t="shared" si="168"/>
        <v>1328546</v>
      </c>
      <c r="AX318" s="49">
        <f t="shared" si="169"/>
        <v>2345335</v>
      </c>
      <c r="AY318" s="50">
        <f t="shared" si="170"/>
        <v>1.7653397022007518</v>
      </c>
      <c r="AZ318" s="12"/>
      <c r="BA318" s="48">
        <f t="shared" si="171"/>
        <v>0</v>
      </c>
      <c r="BB318" s="48">
        <f t="shared" si="172"/>
        <v>2345335</v>
      </c>
      <c r="BC318" s="51">
        <f t="shared" si="173"/>
        <v>0</v>
      </c>
      <c r="BD318" s="12"/>
      <c r="BE318" s="52">
        <f t="shared" si="174"/>
        <v>0</v>
      </c>
      <c r="BF318" s="48">
        <f t="shared" si="165"/>
        <v>0</v>
      </c>
      <c r="BG318" s="48">
        <f t="shared" si="165"/>
        <v>0</v>
      </c>
      <c r="BH318" s="48">
        <f t="shared" si="165"/>
        <v>0</v>
      </c>
      <c r="BI318" s="48">
        <f t="shared" si="175"/>
        <v>0</v>
      </c>
      <c r="BJ318" s="51">
        <f t="shared" si="176"/>
        <v>0</v>
      </c>
      <c r="BK318" s="12"/>
      <c r="BL318" s="1">
        <f t="shared" si="177"/>
        <v>0</v>
      </c>
      <c r="BM318" s="53">
        <f t="shared" si="178"/>
        <v>1328546</v>
      </c>
      <c r="BN318" s="48">
        <f t="shared" si="166"/>
        <v>0</v>
      </c>
      <c r="BO318" s="48">
        <f t="shared" si="166"/>
        <v>0</v>
      </c>
      <c r="BP318" s="48">
        <f t="shared" si="166"/>
        <v>0</v>
      </c>
      <c r="BQ318" s="48">
        <f t="shared" si="179"/>
        <v>0</v>
      </c>
      <c r="BR318" s="12">
        <f t="shared" si="180"/>
        <v>1328546</v>
      </c>
      <c r="BS318" s="54">
        <f t="shared" si="181"/>
        <v>0</v>
      </c>
      <c r="BT318" s="12"/>
      <c r="BU318" s="48">
        <f t="shared" si="182"/>
        <v>1328546</v>
      </c>
      <c r="BV318" s="48">
        <f t="shared" si="183"/>
        <v>9314571</v>
      </c>
      <c r="BW318" s="54">
        <f t="shared" si="184"/>
        <v>7.011101610331897</v>
      </c>
      <c r="BX318" s="12"/>
      <c r="BY318" s="52">
        <f t="shared" si="185"/>
        <v>0</v>
      </c>
      <c r="BZ318" s="48">
        <f t="shared" si="186"/>
        <v>9314571</v>
      </c>
      <c r="CA318" s="55">
        <f t="shared" si="187"/>
        <v>0</v>
      </c>
      <c r="CB318" s="12"/>
      <c r="CC318" s="48">
        <f t="shared" si="188"/>
        <v>0</v>
      </c>
      <c r="CD318" s="48">
        <f t="shared" si="189"/>
        <v>17206716</v>
      </c>
      <c r="CE318" s="55">
        <f t="shared" si="190"/>
        <v>0</v>
      </c>
      <c r="CF318" s="12"/>
      <c r="CG318" s="48">
        <f t="shared" si="191"/>
        <v>1328546</v>
      </c>
      <c r="CH318" s="48">
        <f t="shared" si="192"/>
        <v>0</v>
      </c>
      <c r="CI318" s="48">
        <f t="shared" si="193"/>
        <v>17206716</v>
      </c>
      <c r="CJ318" s="55">
        <f t="shared" si="194"/>
        <v>12.951539502584028</v>
      </c>
      <c r="CK318" s="46"/>
      <c r="CL318" s="48">
        <f t="shared" si="167"/>
        <v>1328546</v>
      </c>
      <c r="CM318" s="48">
        <f t="shared" si="167"/>
        <v>0</v>
      </c>
      <c r="CN318" s="48">
        <f t="shared" si="195"/>
        <v>56900597</v>
      </c>
      <c r="CO318" s="55">
        <f t="shared" si="196"/>
        <v>42.829226086262729</v>
      </c>
    </row>
    <row r="319" spans="1:93" x14ac:dyDescent="0.2">
      <c r="A319" s="30" t="s">
        <v>225</v>
      </c>
      <c r="B319" s="30">
        <v>1050</v>
      </c>
      <c r="C319" s="30">
        <v>2010</v>
      </c>
      <c r="D319" s="30" t="s">
        <v>226</v>
      </c>
      <c r="E319" s="30">
        <v>442856</v>
      </c>
      <c r="F319" s="30" t="s">
        <v>315</v>
      </c>
      <c r="G319" s="30">
        <v>24002</v>
      </c>
      <c r="H319" s="30">
        <v>194906759</v>
      </c>
      <c r="I319" s="30">
        <v>15337783</v>
      </c>
      <c r="J319" s="30">
        <v>168738675</v>
      </c>
      <c r="K319" s="30">
        <v>0</v>
      </c>
      <c r="L319" s="30">
        <v>0</v>
      </c>
      <c r="M319" s="30">
        <v>0</v>
      </c>
      <c r="N319" s="30">
        <v>0</v>
      </c>
      <c r="O319" s="30">
        <v>0</v>
      </c>
      <c r="P319" s="30">
        <v>0</v>
      </c>
      <c r="Q319" s="30">
        <v>0</v>
      </c>
      <c r="R319" s="30">
        <v>0</v>
      </c>
      <c r="S319" s="30">
        <v>0</v>
      </c>
      <c r="T319" s="30">
        <v>61381218</v>
      </c>
      <c r="U319" s="30">
        <v>-2621980</v>
      </c>
      <c r="V319" s="30">
        <v>194906759</v>
      </c>
      <c r="W319" s="30">
        <v>15337783</v>
      </c>
      <c r="X319" s="30">
        <v>210244542</v>
      </c>
      <c r="Y319" s="30">
        <v>7136834</v>
      </c>
      <c r="Z319" s="30">
        <v>222560</v>
      </c>
      <c r="AA319" s="30">
        <v>7359394</v>
      </c>
      <c r="AB319" s="30">
        <v>5520514</v>
      </c>
      <c r="AC319" s="30">
        <v>24002</v>
      </c>
      <c r="AD319" s="30">
        <v>0</v>
      </c>
      <c r="AE319" s="30">
        <v>0</v>
      </c>
      <c r="AF319" s="30">
        <v>0</v>
      </c>
      <c r="AG319" s="30">
        <v>0</v>
      </c>
      <c r="AH319" s="30">
        <v>20088664</v>
      </c>
      <c r="AI319" s="30">
        <v>0</v>
      </c>
      <c r="AJ319" s="30">
        <v>20088664</v>
      </c>
      <c r="AK319" s="30">
        <v>90909</v>
      </c>
      <c r="AL319" s="30">
        <v>8718088</v>
      </c>
      <c r="AM319" s="30">
        <v>9090898</v>
      </c>
      <c r="AN319" s="30">
        <v>0</v>
      </c>
      <c r="AO319" s="30">
        <v>0</v>
      </c>
      <c r="AP319" s="30">
        <v>1340460</v>
      </c>
      <c r="AQ319" s="30">
        <v>0</v>
      </c>
      <c r="AR319" s="30">
        <v>0</v>
      </c>
      <c r="AS319" s="30">
        <v>0</v>
      </c>
      <c r="AT319" s="30">
        <v>0</v>
      </c>
      <c r="AU319" s="30" t="s">
        <v>323</v>
      </c>
      <c r="AW319" s="48">
        <f t="shared" si="168"/>
        <v>1340460</v>
      </c>
      <c r="AX319" s="49">
        <f t="shared" si="169"/>
        <v>1838880</v>
      </c>
      <c r="AY319" s="50">
        <f t="shared" si="170"/>
        <v>1.3718275815764738</v>
      </c>
      <c r="AZ319" s="12"/>
      <c r="BA319" s="48">
        <f t="shared" si="171"/>
        <v>0</v>
      </c>
      <c r="BB319" s="48">
        <f t="shared" si="172"/>
        <v>1838880</v>
      </c>
      <c r="BC319" s="51">
        <f t="shared" si="173"/>
        <v>0</v>
      </c>
      <c r="BD319" s="12"/>
      <c r="BE319" s="52">
        <f t="shared" si="174"/>
        <v>0</v>
      </c>
      <c r="BF319" s="48">
        <f t="shared" si="165"/>
        <v>0</v>
      </c>
      <c r="BG319" s="48">
        <f t="shared" si="165"/>
        <v>0</v>
      </c>
      <c r="BH319" s="48">
        <f t="shared" si="165"/>
        <v>0</v>
      </c>
      <c r="BI319" s="48">
        <f t="shared" si="175"/>
        <v>0</v>
      </c>
      <c r="BJ319" s="51">
        <f t="shared" si="176"/>
        <v>0</v>
      </c>
      <c r="BK319" s="12"/>
      <c r="BL319" s="1">
        <f t="shared" si="177"/>
        <v>0</v>
      </c>
      <c r="BM319" s="53">
        <f t="shared" si="178"/>
        <v>1340460</v>
      </c>
      <c r="BN319" s="48">
        <f t="shared" si="166"/>
        <v>0</v>
      </c>
      <c r="BO319" s="48">
        <f t="shared" si="166"/>
        <v>0</v>
      </c>
      <c r="BP319" s="48">
        <f t="shared" si="166"/>
        <v>0</v>
      </c>
      <c r="BQ319" s="48">
        <f t="shared" si="179"/>
        <v>0</v>
      </c>
      <c r="BR319" s="12">
        <f t="shared" si="180"/>
        <v>1340460</v>
      </c>
      <c r="BS319" s="54">
        <f t="shared" si="181"/>
        <v>0</v>
      </c>
      <c r="BT319" s="12"/>
      <c r="BU319" s="48">
        <f t="shared" si="182"/>
        <v>1340460</v>
      </c>
      <c r="BV319" s="48">
        <f t="shared" si="183"/>
        <v>11279667</v>
      </c>
      <c r="BW319" s="54">
        <f t="shared" si="184"/>
        <v>8.4147732867821485</v>
      </c>
      <c r="BX319" s="12"/>
      <c r="BY319" s="52">
        <f t="shared" si="185"/>
        <v>0</v>
      </c>
      <c r="BZ319" s="48">
        <f t="shared" si="186"/>
        <v>11279667</v>
      </c>
      <c r="CA319" s="55">
        <f t="shared" si="187"/>
        <v>0</v>
      </c>
      <c r="CB319" s="12"/>
      <c r="CC319" s="48">
        <f t="shared" si="188"/>
        <v>0</v>
      </c>
      <c r="CD319" s="48">
        <f t="shared" si="189"/>
        <v>18663063</v>
      </c>
      <c r="CE319" s="55">
        <f t="shared" si="190"/>
        <v>0</v>
      </c>
      <c r="CF319" s="12"/>
      <c r="CG319" s="48">
        <f t="shared" si="191"/>
        <v>1340460</v>
      </c>
      <c r="CH319" s="48">
        <f t="shared" si="192"/>
        <v>0</v>
      </c>
      <c r="CI319" s="48">
        <f t="shared" si="193"/>
        <v>18663063</v>
      </c>
      <c r="CJ319" s="55">
        <f t="shared" si="194"/>
        <v>13.922879459290094</v>
      </c>
      <c r="CK319" s="46"/>
      <c r="CL319" s="48">
        <f t="shared" si="167"/>
        <v>1340460</v>
      </c>
      <c r="CM319" s="48">
        <f t="shared" si="167"/>
        <v>0</v>
      </c>
      <c r="CN319" s="48">
        <f t="shared" si="195"/>
        <v>60168930</v>
      </c>
      <c r="CO319" s="55">
        <f t="shared" si="196"/>
        <v>44.88677767333602</v>
      </c>
    </row>
    <row r="320" spans="1:93" x14ac:dyDescent="0.2">
      <c r="A320" s="30" t="s">
        <v>225</v>
      </c>
      <c r="B320" s="30">
        <v>1050</v>
      </c>
      <c r="C320" s="30">
        <v>2009</v>
      </c>
      <c r="D320" s="30" t="s">
        <v>226</v>
      </c>
      <c r="E320" s="30">
        <v>442856</v>
      </c>
      <c r="F320" s="30" t="s">
        <v>315</v>
      </c>
      <c r="G320" s="30">
        <v>22294</v>
      </c>
      <c r="H320" s="30">
        <v>157740384</v>
      </c>
      <c r="I320" s="30">
        <v>20715018</v>
      </c>
      <c r="J320" s="30">
        <v>137656387</v>
      </c>
      <c r="K320" s="30">
        <v>0</v>
      </c>
      <c r="L320" s="30">
        <v>0</v>
      </c>
      <c r="M320" s="30">
        <v>0</v>
      </c>
      <c r="N320" s="30">
        <v>0</v>
      </c>
      <c r="O320" s="30">
        <v>0</v>
      </c>
      <c r="P320" s="30">
        <v>0</v>
      </c>
      <c r="Q320" s="30">
        <v>0</v>
      </c>
      <c r="R320" s="30">
        <v>0</v>
      </c>
      <c r="S320" s="30">
        <v>0</v>
      </c>
      <c r="T320" s="30">
        <v>65721206</v>
      </c>
      <c r="U320" s="30">
        <v>-8322407</v>
      </c>
      <c r="V320" s="30">
        <v>157740384</v>
      </c>
      <c r="W320" s="30">
        <v>20715018</v>
      </c>
      <c r="X320" s="30">
        <v>178455402</v>
      </c>
      <c r="Y320" s="30">
        <v>7176934</v>
      </c>
      <c r="Z320" s="30">
        <v>1211268</v>
      </c>
      <c r="AA320" s="30">
        <v>8388202</v>
      </c>
      <c r="AB320" s="30">
        <v>5509995</v>
      </c>
      <c r="AC320" s="30">
        <v>22294</v>
      </c>
      <c r="AD320" s="30">
        <v>0</v>
      </c>
      <c r="AE320" s="30">
        <v>87364</v>
      </c>
      <c r="AF320" s="30">
        <v>0</v>
      </c>
      <c r="AG320" s="30">
        <v>0</v>
      </c>
      <c r="AH320" s="30">
        <v>20263023</v>
      </c>
      <c r="AI320" s="30">
        <v>0</v>
      </c>
      <c r="AJ320" s="30">
        <v>20263023</v>
      </c>
      <c r="AK320" s="30">
        <v>885385</v>
      </c>
      <c r="AL320" s="30">
        <v>9240920</v>
      </c>
      <c r="AM320" s="30">
        <v>8324497</v>
      </c>
      <c r="AN320" s="30">
        <v>0</v>
      </c>
      <c r="AO320" s="30">
        <v>0</v>
      </c>
      <c r="AP320" s="30">
        <v>1325323</v>
      </c>
      <c r="AQ320" s="30">
        <v>1</v>
      </c>
      <c r="AR320" s="30">
        <v>0</v>
      </c>
      <c r="AS320" s="30">
        <v>0</v>
      </c>
      <c r="AT320" s="30">
        <v>1</v>
      </c>
      <c r="AU320" s="30" t="s">
        <v>323</v>
      </c>
      <c r="AW320" s="48">
        <f t="shared" si="168"/>
        <v>1325323</v>
      </c>
      <c r="AX320" s="49">
        <f t="shared" si="169"/>
        <v>2878207</v>
      </c>
      <c r="AY320" s="50">
        <f t="shared" si="170"/>
        <v>2.1717022944595392</v>
      </c>
      <c r="AZ320" s="12"/>
      <c r="BA320" s="48">
        <f t="shared" si="171"/>
        <v>1</v>
      </c>
      <c r="BB320" s="48">
        <f t="shared" si="172"/>
        <v>2878207</v>
      </c>
      <c r="BC320" s="51">
        <f t="shared" si="173"/>
        <v>2878207</v>
      </c>
      <c r="BD320" s="12"/>
      <c r="BE320" s="52">
        <f t="shared" si="174"/>
        <v>1</v>
      </c>
      <c r="BF320" s="48">
        <f t="shared" si="165"/>
        <v>87364</v>
      </c>
      <c r="BG320" s="48">
        <f t="shared" si="165"/>
        <v>0</v>
      </c>
      <c r="BH320" s="48">
        <f t="shared" si="165"/>
        <v>0</v>
      </c>
      <c r="BI320" s="48">
        <f t="shared" si="175"/>
        <v>87364</v>
      </c>
      <c r="BJ320" s="51">
        <f t="shared" si="176"/>
        <v>87364</v>
      </c>
      <c r="BK320" s="12"/>
      <c r="BL320" s="1">
        <f t="shared" si="177"/>
        <v>0</v>
      </c>
      <c r="BM320" s="53">
        <f t="shared" si="178"/>
        <v>1325323</v>
      </c>
      <c r="BN320" s="48">
        <f t="shared" si="166"/>
        <v>87364</v>
      </c>
      <c r="BO320" s="48">
        <f t="shared" si="166"/>
        <v>0</v>
      </c>
      <c r="BP320" s="48">
        <f t="shared" si="166"/>
        <v>0</v>
      </c>
      <c r="BQ320" s="48">
        <f t="shared" si="179"/>
        <v>87364</v>
      </c>
      <c r="BR320" s="12">
        <f t="shared" si="180"/>
        <v>1325323</v>
      </c>
      <c r="BS320" s="54">
        <f t="shared" si="181"/>
        <v>6.5919025022579403E-2</v>
      </c>
      <c r="BT320" s="12"/>
      <c r="BU320" s="48">
        <f t="shared" si="182"/>
        <v>1325323</v>
      </c>
      <c r="BV320" s="48">
        <f t="shared" si="183"/>
        <v>10136718</v>
      </c>
      <c r="BW320" s="54">
        <f t="shared" si="184"/>
        <v>7.6484887080357016</v>
      </c>
      <c r="BX320" s="12"/>
      <c r="BY320" s="52">
        <f t="shared" si="185"/>
        <v>1</v>
      </c>
      <c r="BZ320" s="48">
        <f t="shared" si="186"/>
        <v>10136718</v>
      </c>
      <c r="CA320" s="55">
        <f t="shared" si="187"/>
        <v>10136718</v>
      </c>
      <c r="CB320" s="12"/>
      <c r="CC320" s="48">
        <f t="shared" si="188"/>
        <v>1</v>
      </c>
      <c r="CD320" s="48">
        <f t="shared" si="189"/>
        <v>18634578</v>
      </c>
      <c r="CE320" s="55">
        <f t="shared" si="190"/>
        <v>18634578</v>
      </c>
      <c r="CF320" s="12"/>
      <c r="CG320" s="48">
        <f t="shared" si="191"/>
        <v>1325323</v>
      </c>
      <c r="CH320" s="48">
        <f t="shared" si="192"/>
        <v>0</v>
      </c>
      <c r="CI320" s="48">
        <f t="shared" si="193"/>
        <v>18634578</v>
      </c>
      <c r="CJ320" s="55">
        <f t="shared" si="194"/>
        <v>14.060404897523094</v>
      </c>
      <c r="CK320" s="46"/>
      <c r="CL320" s="48">
        <f t="shared" si="167"/>
        <v>1325323</v>
      </c>
      <c r="CM320" s="48">
        <f t="shared" si="167"/>
        <v>0</v>
      </c>
      <c r="CN320" s="48">
        <f t="shared" si="195"/>
        <v>59433593</v>
      </c>
      <c r="CO320" s="55">
        <f t="shared" si="196"/>
        <v>44.844609955459916</v>
      </c>
    </row>
    <row r="321" spans="1:93" x14ac:dyDescent="0.2">
      <c r="A321" s="30" t="s">
        <v>225</v>
      </c>
      <c r="B321" s="30">
        <v>1050</v>
      </c>
      <c r="C321" s="30">
        <v>2008</v>
      </c>
      <c r="D321" s="30" t="s">
        <v>226</v>
      </c>
      <c r="E321" s="30">
        <v>442856</v>
      </c>
      <c r="F321" s="30" t="s">
        <v>315</v>
      </c>
      <c r="G321" s="30">
        <v>23486</v>
      </c>
      <c r="H321" s="30">
        <v>140032990</v>
      </c>
      <c r="I321" s="30">
        <v>20207918</v>
      </c>
      <c r="J321" s="30">
        <v>130107138</v>
      </c>
      <c r="K321" s="30">
        <v>0</v>
      </c>
      <c r="L321" s="30">
        <v>0</v>
      </c>
      <c r="M321" s="30">
        <v>0</v>
      </c>
      <c r="N321" s="30">
        <v>0</v>
      </c>
      <c r="O321" s="30">
        <v>0</v>
      </c>
      <c r="P321" s="30">
        <v>0</v>
      </c>
      <c r="Q321" s="30">
        <v>0</v>
      </c>
      <c r="R321" s="30">
        <v>0</v>
      </c>
      <c r="S321" s="30">
        <v>0</v>
      </c>
      <c r="T321" s="30">
        <v>99291020</v>
      </c>
      <c r="U321" s="30">
        <v>0</v>
      </c>
      <c r="V321" s="30">
        <v>140032990</v>
      </c>
      <c r="W321" s="30">
        <v>20207918</v>
      </c>
      <c r="X321" s="30">
        <v>160240908</v>
      </c>
      <c r="Y321" s="30">
        <v>6817467</v>
      </c>
      <c r="Z321" s="30">
        <v>327913</v>
      </c>
      <c r="AA321" s="30">
        <v>7145380</v>
      </c>
      <c r="AB321" s="30">
        <v>5511730</v>
      </c>
      <c r="AC321" s="30">
        <v>23486</v>
      </c>
      <c r="AD321" s="30">
        <v>0</v>
      </c>
      <c r="AE321" s="30">
        <v>246083</v>
      </c>
      <c r="AF321" s="30">
        <v>0</v>
      </c>
      <c r="AG321" s="30">
        <v>0</v>
      </c>
      <c r="AH321" s="30">
        <v>17237345</v>
      </c>
      <c r="AI321" s="30">
        <v>0</v>
      </c>
      <c r="AJ321" s="30">
        <v>17237345</v>
      </c>
      <c r="AK321" s="30">
        <v>-53653</v>
      </c>
      <c r="AL321" s="30">
        <v>6392819</v>
      </c>
      <c r="AM321" s="30">
        <v>9343080</v>
      </c>
      <c r="AN321" s="30">
        <v>0</v>
      </c>
      <c r="AO321" s="30">
        <v>0</v>
      </c>
      <c r="AP321" s="30">
        <v>1376200</v>
      </c>
      <c r="AQ321" s="30">
        <v>1</v>
      </c>
      <c r="AR321" s="30">
        <v>0</v>
      </c>
      <c r="AS321" s="30">
        <v>0</v>
      </c>
      <c r="AT321" s="30">
        <v>1</v>
      </c>
      <c r="AU321" s="30" t="s">
        <v>323</v>
      </c>
      <c r="AW321" s="48">
        <f t="shared" si="168"/>
        <v>1376200</v>
      </c>
      <c r="AX321" s="49">
        <f t="shared" si="169"/>
        <v>1633650</v>
      </c>
      <c r="AY321" s="50">
        <f t="shared" si="170"/>
        <v>1.1870730998401395</v>
      </c>
      <c r="AZ321" s="12"/>
      <c r="BA321" s="48">
        <f t="shared" si="171"/>
        <v>1</v>
      </c>
      <c r="BB321" s="48">
        <f t="shared" si="172"/>
        <v>1633650</v>
      </c>
      <c r="BC321" s="51">
        <f t="shared" si="173"/>
        <v>1633650</v>
      </c>
      <c r="BD321" s="12"/>
      <c r="BE321" s="52">
        <f t="shared" si="174"/>
        <v>1</v>
      </c>
      <c r="BF321" s="48">
        <f t="shared" si="165"/>
        <v>246083</v>
      </c>
      <c r="BG321" s="48">
        <f t="shared" si="165"/>
        <v>0</v>
      </c>
      <c r="BH321" s="48">
        <f t="shared" si="165"/>
        <v>0</v>
      </c>
      <c r="BI321" s="48">
        <f t="shared" si="175"/>
        <v>246083</v>
      </c>
      <c r="BJ321" s="51">
        <f t="shared" si="176"/>
        <v>246083</v>
      </c>
      <c r="BK321" s="12"/>
      <c r="BL321" s="1">
        <f t="shared" si="177"/>
        <v>0</v>
      </c>
      <c r="BM321" s="53">
        <f t="shared" si="178"/>
        <v>1376200</v>
      </c>
      <c r="BN321" s="48">
        <f t="shared" si="166"/>
        <v>246083</v>
      </c>
      <c r="BO321" s="48">
        <f t="shared" si="166"/>
        <v>0</v>
      </c>
      <c r="BP321" s="48">
        <f t="shared" si="166"/>
        <v>0</v>
      </c>
      <c r="BQ321" s="48">
        <f t="shared" si="179"/>
        <v>246083</v>
      </c>
      <c r="BR321" s="12">
        <f t="shared" si="180"/>
        <v>1376200</v>
      </c>
      <c r="BS321" s="54">
        <f t="shared" si="181"/>
        <v>0.17881339921523035</v>
      </c>
      <c r="BT321" s="12"/>
      <c r="BU321" s="48">
        <f t="shared" si="182"/>
        <v>1376200</v>
      </c>
      <c r="BV321" s="48">
        <f t="shared" si="183"/>
        <v>10898179</v>
      </c>
      <c r="BW321" s="54">
        <f t="shared" si="184"/>
        <v>7.9190372038947832</v>
      </c>
      <c r="BX321" s="12"/>
      <c r="BY321" s="52">
        <f t="shared" si="185"/>
        <v>1</v>
      </c>
      <c r="BZ321" s="48">
        <f t="shared" si="186"/>
        <v>10898179</v>
      </c>
      <c r="CA321" s="55">
        <f t="shared" si="187"/>
        <v>10898179</v>
      </c>
      <c r="CB321" s="12"/>
      <c r="CC321" s="48">
        <f t="shared" si="188"/>
        <v>1</v>
      </c>
      <c r="CD321" s="48">
        <f t="shared" si="189"/>
        <v>18313128</v>
      </c>
      <c r="CE321" s="55">
        <f t="shared" si="190"/>
        <v>18313128</v>
      </c>
      <c r="CF321" s="12"/>
      <c r="CG321" s="48">
        <f t="shared" si="191"/>
        <v>1376200</v>
      </c>
      <c r="CH321" s="48">
        <f t="shared" si="192"/>
        <v>0</v>
      </c>
      <c r="CI321" s="48">
        <f t="shared" si="193"/>
        <v>18313128</v>
      </c>
      <c r="CJ321" s="55">
        <f t="shared" si="194"/>
        <v>13.30702514169452</v>
      </c>
      <c r="CK321" s="46"/>
      <c r="CL321" s="48">
        <f t="shared" si="167"/>
        <v>1376200</v>
      </c>
      <c r="CM321" s="48">
        <f t="shared" si="167"/>
        <v>0</v>
      </c>
      <c r="CN321" s="48">
        <f t="shared" si="195"/>
        <v>48446898</v>
      </c>
      <c r="CO321" s="55">
        <f t="shared" si="196"/>
        <v>35.203384682458946</v>
      </c>
    </row>
    <row r="322" spans="1:93" x14ac:dyDescent="0.2">
      <c r="A322" s="30" t="s">
        <v>225</v>
      </c>
      <c r="B322" s="30">
        <v>1050</v>
      </c>
      <c r="C322" s="30">
        <v>2007</v>
      </c>
      <c r="D322" s="30" t="s">
        <v>226</v>
      </c>
      <c r="E322" s="30">
        <v>442856</v>
      </c>
      <c r="F322" s="30" t="s">
        <v>315</v>
      </c>
      <c r="G322" s="30">
        <v>18709</v>
      </c>
      <c r="H322" s="30">
        <v>122280670</v>
      </c>
      <c r="I322" s="30">
        <v>20836500</v>
      </c>
      <c r="J322" s="30">
        <v>112786615</v>
      </c>
      <c r="K322" s="30">
        <v>0</v>
      </c>
      <c r="L322" s="30">
        <v>0</v>
      </c>
      <c r="M322" s="30">
        <v>0</v>
      </c>
      <c r="N322" s="30">
        <v>0</v>
      </c>
      <c r="O322" s="30">
        <v>0</v>
      </c>
      <c r="P322" s="30">
        <v>0</v>
      </c>
      <c r="Q322" s="30">
        <v>0</v>
      </c>
      <c r="R322" s="30">
        <v>0</v>
      </c>
      <c r="S322" s="30">
        <v>0</v>
      </c>
      <c r="T322" s="30">
        <v>36481718</v>
      </c>
      <c r="U322" s="30">
        <v>0</v>
      </c>
      <c r="V322" s="30">
        <v>122280670</v>
      </c>
      <c r="W322" s="30">
        <v>20836500</v>
      </c>
      <c r="X322" s="30">
        <v>143117170</v>
      </c>
      <c r="Y322" s="30">
        <v>6818269</v>
      </c>
      <c r="Z322" s="30">
        <v>588129</v>
      </c>
      <c r="AA322" s="30">
        <v>7406398</v>
      </c>
      <c r="AB322" s="30">
        <v>5515019</v>
      </c>
      <c r="AC322" s="30">
        <v>18709</v>
      </c>
      <c r="AD322" s="30">
        <v>0</v>
      </c>
      <c r="AE322" s="30">
        <v>0</v>
      </c>
      <c r="AF322" s="30">
        <v>0</v>
      </c>
      <c r="AG322" s="30">
        <v>0</v>
      </c>
      <c r="AH322" s="30">
        <v>16573602</v>
      </c>
      <c r="AI322" s="30">
        <v>0</v>
      </c>
      <c r="AJ322" s="30">
        <v>16573602</v>
      </c>
      <c r="AK322" s="30">
        <v>135053</v>
      </c>
      <c r="AL322" s="30">
        <v>6596371</v>
      </c>
      <c r="AM322" s="30">
        <v>8586085</v>
      </c>
      <c r="AN322" s="30">
        <v>0</v>
      </c>
      <c r="AO322" s="30">
        <v>0</v>
      </c>
      <c r="AP322" s="30">
        <v>571500</v>
      </c>
      <c r="AQ322" s="30">
        <v>1</v>
      </c>
      <c r="AR322" s="30">
        <v>0</v>
      </c>
      <c r="AS322" s="30">
        <v>0</v>
      </c>
      <c r="AT322" s="30">
        <v>1</v>
      </c>
      <c r="AU322" s="30" t="s">
        <v>323</v>
      </c>
      <c r="AW322" s="48">
        <f t="shared" si="168"/>
        <v>571500</v>
      </c>
      <c r="AX322" s="49">
        <f t="shared" si="169"/>
        <v>1891379</v>
      </c>
      <c r="AY322" s="50">
        <f t="shared" si="170"/>
        <v>3.3094995625546808</v>
      </c>
      <c r="AZ322" s="12"/>
      <c r="BA322" s="48">
        <f t="shared" si="171"/>
        <v>1</v>
      </c>
      <c r="BB322" s="48">
        <f t="shared" si="172"/>
        <v>1891379</v>
      </c>
      <c r="BC322" s="51">
        <f t="shared" si="173"/>
        <v>1891379</v>
      </c>
      <c r="BD322" s="12"/>
      <c r="BE322" s="52">
        <f t="shared" si="174"/>
        <v>1</v>
      </c>
      <c r="BF322" s="48">
        <f t="shared" ref="BF322:BH380" si="197">+AE322</f>
        <v>0</v>
      </c>
      <c r="BG322" s="48">
        <f t="shared" si="197"/>
        <v>0</v>
      </c>
      <c r="BH322" s="48">
        <f t="shared" si="197"/>
        <v>0</v>
      </c>
      <c r="BI322" s="48">
        <f t="shared" si="175"/>
        <v>0</v>
      </c>
      <c r="BJ322" s="51">
        <f t="shared" si="176"/>
        <v>0</v>
      </c>
      <c r="BK322" s="12"/>
      <c r="BL322" s="1">
        <f t="shared" si="177"/>
        <v>0</v>
      </c>
      <c r="BM322" s="53">
        <f t="shared" si="178"/>
        <v>571500</v>
      </c>
      <c r="BN322" s="48">
        <f t="shared" ref="BN322:BP380" si="198">+AE322</f>
        <v>0</v>
      </c>
      <c r="BO322" s="48">
        <f t="shared" si="198"/>
        <v>0</v>
      </c>
      <c r="BP322" s="48">
        <f t="shared" si="198"/>
        <v>0</v>
      </c>
      <c r="BQ322" s="48">
        <f t="shared" si="179"/>
        <v>0</v>
      </c>
      <c r="BR322" s="12">
        <f t="shared" si="180"/>
        <v>571500</v>
      </c>
      <c r="BS322" s="54">
        <f t="shared" si="181"/>
        <v>0</v>
      </c>
      <c r="BT322" s="12"/>
      <c r="BU322" s="48">
        <f t="shared" si="182"/>
        <v>571500</v>
      </c>
      <c r="BV322" s="48">
        <f t="shared" si="183"/>
        <v>9842178</v>
      </c>
      <c r="BW322" s="54">
        <f t="shared" si="184"/>
        <v>17.221658792650917</v>
      </c>
      <c r="BX322" s="12"/>
      <c r="BY322" s="52">
        <f t="shared" si="185"/>
        <v>1</v>
      </c>
      <c r="BZ322" s="48">
        <f t="shared" si="186"/>
        <v>9842178</v>
      </c>
      <c r="CA322" s="55">
        <f t="shared" si="187"/>
        <v>9842178</v>
      </c>
      <c r="CB322" s="12"/>
      <c r="CC322" s="48">
        <f t="shared" si="188"/>
        <v>1</v>
      </c>
      <c r="CD322" s="48">
        <f t="shared" si="189"/>
        <v>17267285</v>
      </c>
      <c r="CE322" s="55">
        <f t="shared" si="190"/>
        <v>17267285</v>
      </c>
      <c r="CF322" s="12"/>
      <c r="CG322" s="48">
        <f t="shared" si="191"/>
        <v>571500</v>
      </c>
      <c r="CH322" s="48">
        <f t="shared" si="192"/>
        <v>0</v>
      </c>
      <c r="CI322" s="48">
        <f t="shared" si="193"/>
        <v>17267285</v>
      </c>
      <c r="CJ322" s="55">
        <f t="shared" si="194"/>
        <v>30.213972003499563</v>
      </c>
      <c r="CK322" s="46"/>
      <c r="CL322" s="48">
        <f t="shared" ref="CL322:CM380" si="199">CG322</f>
        <v>571500</v>
      </c>
      <c r="CM322" s="48">
        <f t="shared" si="199"/>
        <v>0</v>
      </c>
      <c r="CN322" s="48">
        <f t="shared" si="195"/>
        <v>47597840</v>
      </c>
      <c r="CO322" s="55">
        <f t="shared" si="196"/>
        <v>83.285809273840769</v>
      </c>
    </row>
    <row r="323" spans="1:93" x14ac:dyDescent="0.2">
      <c r="A323" s="30" t="s">
        <v>91</v>
      </c>
      <c r="B323" s="30">
        <v>1051</v>
      </c>
      <c r="C323" s="30">
        <v>2014</v>
      </c>
      <c r="D323" s="30" t="s">
        <v>91</v>
      </c>
      <c r="E323" s="30">
        <v>589692</v>
      </c>
      <c r="F323" s="30" t="s">
        <v>317</v>
      </c>
      <c r="G323" s="30">
        <v>30603298</v>
      </c>
      <c r="H323" s="30">
        <v>55636368</v>
      </c>
      <c r="I323" s="30">
        <v>10739486</v>
      </c>
      <c r="J323" s="30">
        <v>45829073</v>
      </c>
      <c r="K323" s="30">
        <v>0</v>
      </c>
      <c r="L323" s="30">
        <v>0</v>
      </c>
      <c r="M323" s="30">
        <v>0</v>
      </c>
      <c r="N323" s="30">
        <v>27116</v>
      </c>
      <c r="O323" s="30">
        <v>433516</v>
      </c>
      <c r="P323" s="30">
        <v>235879</v>
      </c>
      <c r="Q323" s="30">
        <v>60174271</v>
      </c>
      <c r="R323" s="30">
        <v>63182600</v>
      </c>
      <c r="S323" s="30">
        <v>8217346</v>
      </c>
      <c r="T323" s="30">
        <v>113023087</v>
      </c>
      <c r="U323" s="30">
        <v>491267</v>
      </c>
      <c r="V323" s="30">
        <v>119252484</v>
      </c>
      <c r="W323" s="30">
        <v>19192711</v>
      </c>
      <c r="X323" s="30">
        <v>138445195</v>
      </c>
      <c r="Y323" s="30">
        <v>18582696</v>
      </c>
      <c r="Z323" s="30">
        <v>4098288</v>
      </c>
      <c r="AA323" s="30">
        <v>22680984</v>
      </c>
      <c r="AB323" s="30">
        <v>16465933</v>
      </c>
      <c r="AC323" s="30">
        <v>9244937</v>
      </c>
      <c r="AD323" s="30">
        <v>21358361</v>
      </c>
      <c r="AE323" s="30">
        <v>9770460</v>
      </c>
      <c r="AF323" s="30">
        <v>2909505</v>
      </c>
      <c r="AG323" s="30">
        <v>180395</v>
      </c>
      <c r="AH323" s="30">
        <v>45025121</v>
      </c>
      <c r="AI323" s="30">
        <v>614892</v>
      </c>
      <c r="AJ323" s="30">
        <v>45640013</v>
      </c>
      <c r="AK323" s="30">
        <v>823637</v>
      </c>
      <c r="AL323" s="30">
        <v>20670955</v>
      </c>
      <c r="AM323" s="30">
        <v>5131750</v>
      </c>
      <c r="AN323" s="30">
        <v>1950416</v>
      </c>
      <c r="AO323" s="30">
        <v>1583843</v>
      </c>
      <c r="AP323" s="30">
        <v>1031555</v>
      </c>
      <c r="AQ323" s="30">
        <v>168545</v>
      </c>
      <c r="AR323" s="30">
        <v>141838</v>
      </c>
      <c r="AS323" s="30">
        <v>24146</v>
      </c>
      <c r="AT323" s="30">
        <v>346</v>
      </c>
      <c r="AU323" s="30" t="s">
        <v>322</v>
      </c>
      <c r="AW323" s="48">
        <f t="shared" si="168"/>
        <v>4565814</v>
      </c>
      <c r="AX323" s="49">
        <f t="shared" si="169"/>
        <v>6215051</v>
      </c>
      <c r="AY323" s="50">
        <f t="shared" si="170"/>
        <v>1.3612142325552465</v>
      </c>
      <c r="AZ323" s="12"/>
      <c r="BA323" s="48">
        <f t="shared" si="171"/>
        <v>168545</v>
      </c>
      <c r="BB323" s="48">
        <f t="shared" si="172"/>
        <v>6215051</v>
      </c>
      <c r="BC323" s="51">
        <f t="shared" si="173"/>
        <v>36.874727817496812</v>
      </c>
      <c r="BD323" s="12"/>
      <c r="BE323" s="52">
        <f t="shared" si="174"/>
        <v>168545</v>
      </c>
      <c r="BF323" s="48">
        <f t="shared" si="197"/>
        <v>9770460</v>
      </c>
      <c r="BG323" s="48">
        <f t="shared" si="197"/>
        <v>2909505</v>
      </c>
      <c r="BH323" s="48">
        <f t="shared" si="197"/>
        <v>180395</v>
      </c>
      <c r="BI323" s="48">
        <f t="shared" si="175"/>
        <v>12860360</v>
      </c>
      <c r="BJ323" s="51">
        <f t="shared" si="176"/>
        <v>76.30223382479457</v>
      </c>
      <c r="BK323" s="12"/>
      <c r="BL323" s="1">
        <f t="shared" si="177"/>
        <v>3534259</v>
      </c>
      <c r="BM323" s="53">
        <f t="shared" si="178"/>
        <v>4565814</v>
      </c>
      <c r="BN323" s="48">
        <f t="shared" si="198"/>
        <v>9770460</v>
      </c>
      <c r="BO323" s="48">
        <f t="shared" si="198"/>
        <v>2909505</v>
      </c>
      <c r="BP323" s="48">
        <f t="shared" si="198"/>
        <v>180395</v>
      </c>
      <c r="BQ323" s="48">
        <f t="shared" si="179"/>
        <v>12860360</v>
      </c>
      <c r="BR323" s="12">
        <f t="shared" si="180"/>
        <v>4565814</v>
      </c>
      <c r="BS323" s="54">
        <f t="shared" si="181"/>
        <v>2.8166631404608249</v>
      </c>
      <c r="BT323" s="12"/>
      <c r="BU323" s="48">
        <f t="shared" si="182"/>
        <v>4565814</v>
      </c>
      <c r="BV323" s="48">
        <f t="shared" si="183"/>
        <v>24145421</v>
      </c>
      <c r="BW323" s="54">
        <f t="shared" si="184"/>
        <v>5.2883058749217557</v>
      </c>
      <c r="BX323" s="12"/>
      <c r="BY323" s="52">
        <f t="shared" si="185"/>
        <v>168545</v>
      </c>
      <c r="BZ323" s="48">
        <f t="shared" si="186"/>
        <v>24145421</v>
      </c>
      <c r="CA323" s="55">
        <f t="shared" si="187"/>
        <v>143.25800824705567</v>
      </c>
      <c r="CB323" s="12"/>
      <c r="CC323" s="48">
        <f t="shared" si="188"/>
        <v>168545</v>
      </c>
      <c r="CD323" s="48">
        <f t="shared" si="189"/>
        <v>90290063</v>
      </c>
      <c r="CE323" s="55">
        <f t="shared" si="190"/>
        <v>535.70300513216057</v>
      </c>
      <c r="CF323" s="12"/>
      <c r="CG323" s="48">
        <f t="shared" si="191"/>
        <v>4565814</v>
      </c>
      <c r="CH323" s="48">
        <f t="shared" si="192"/>
        <v>3534259</v>
      </c>
      <c r="CI323" s="48">
        <f t="shared" si="193"/>
        <v>90290063</v>
      </c>
      <c r="CJ323" s="55">
        <f t="shared" si="194"/>
        <v>19.775238982577914</v>
      </c>
      <c r="CK323" s="46"/>
      <c r="CL323" s="48">
        <f t="shared" si="199"/>
        <v>4565814</v>
      </c>
      <c r="CM323" s="48">
        <f t="shared" si="199"/>
        <v>3534259</v>
      </c>
      <c r="CN323" s="48">
        <f t="shared" si="195"/>
        <v>122704798</v>
      </c>
      <c r="CO323" s="55">
        <f t="shared" si="196"/>
        <v>26.87468171064349</v>
      </c>
    </row>
    <row r="324" spans="1:93" x14ac:dyDescent="0.2">
      <c r="A324" s="30" t="s">
        <v>91</v>
      </c>
      <c r="B324" s="30">
        <v>1051</v>
      </c>
      <c r="C324" s="30">
        <v>2013</v>
      </c>
      <c r="D324" s="30" t="s">
        <v>91</v>
      </c>
      <c r="E324" s="30">
        <v>589692</v>
      </c>
      <c r="F324" s="30" t="s">
        <v>317</v>
      </c>
      <c r="G324" s="30">
        <v>26783141</v>
      </c>
      <c r="H324" s="30">
        <v>66964069</v>
      </c>
      <c r="I324" s="30">
        <v>9265194</v>
      </c>
      <c r="J324" s="30">
        <v>57317618</v>
      </c>
      <c r="K324" s="30">
        <v>0</v>
      </c>
      <c r="L324" s="30">
        <v>0</v>
      </c>
      <c r="M324" s="30">
        <v>0</v>
      </c>
      <c r="N324" s="30">
        <v>42738</v>
      </c>
      <c r="O324" s="30">
        <v>176002</v>
      </c>
      <c r="P324" s="30">
        <v>378438</v>
      </c>
      <c r="Q324" s="30">
        <v>55864550</v>
      </c>
      <c r="R324" s="30">
        <v>58944841</v>
      </c>
      <c r="S324" s="30">
        <v>7154520</v>
      </c>
      <c r="T324" s="30">
        <v>66036074</v>
      </c>
      <c r="U324" s="30">
        <v>552769</v>
      </c>
      <c r="V324" s="30">
        <v>126084912</v>
      </c>
      <c r="W324" s="30">
        <v>16798152</v>
      </c>
      <c r="X324" s="30">
        <v>142883064</v>
      </c>
      <c r="Y324" s="30">
        <v>13543576</v>
      </c>
      <c r="Z324" s="30">
        <v>3789825</v>
      </c>
      <c r="AA324" s="30">
        <v>17333401</v>
      </c>
      <c r="AB324" s="30">
        <v>11271101</v>
      </c>
      <c r="AC324" s="30">
        <v>8204620</v>
      </c>
      <c r="AD324" s="30">
        <v>18578521</v>
      </c>
      <c r="AE324" s="30">
        <v>10066991</v>
      </c>
      <c r="AF324" s="30">
        <v>2209364</v>
      </c>
      <c r="AG324" s="30">
        <v>348548</v>
      </c>
      <c r="AH324" s="30">
        <v>44333781</v>
      </c>
      <c r="AI324" s="30">
        <v>365732</v>
      </c>
      <c r="AJ324" s="30">
        <v>44699513</v>
      </c>
      <c r="AK324" s="30">
        <v>920790</v>
      </c>
      <c r="AL324" s="30">
        <v>21715477</v>
      </c>
      <c r="AM324" s="30">
        <v>5620276</v>
      </c>
      <c r="AN324" s="30">
        <v>1936603</v>
      </c>
      <c r="AO324" s="30">
        <v>1541717</v>
      </c>
      <c r="AP324" s="30">
        <v>1015492</v>
      </c>
      <c r="AQ324" s="30">
        <v>168054</v>
      </c>
      <c r="AR324" s="30">
        <v>141376</v>
      </c>
      <c r="AS324" s="30">
        <v>24080</v>
      </c>
      <c r="AT324" s="30">
        <v>346</v>
      </c>
      <c r="AU324" s="30" t="s">
        <v>322</v>
      </c>
      <c r="AW324" s="48">
        <f t="shared" si="168"/>
        <v>4493812</v>
      </c>
      <c r="AX324" s="49">
        <f t="shared" si="169"/>
        <v>6062300</v>
      </c>
      <c r="AY324" s="50">
        <f t="shared" si="170"/>
        <v>1.3490328478360911</v>
      </c>
      <c r="AZ324" s="12"/>
      <c r="BA324" s="48">
        <f t="shared" si="171"/>
        <v>168054</v>
      </c>
      <c r="BB324" s="48">
        <f t="shared" si="172"/>
        <v>6062300</v>
      </c>
      <c r="BC324" s="51">
        <f t="shared" si="173"/>
        <v>36.073523986337726</v>
      </c>
      <c r="BD324" s="12"/>
      <c r="BE324" s="52">
        <f t="shared" si="174"/>
        <v>168054</v>
      </c>
      <c r="BF324" s="48">
        <f t="shared" si="197"/>
        <v>10066991</v>
      </c>
      <c r="BG324" s="48">
        <f t="shared" si="197"/>
        <v>2209364</v>
      </c>
      <c r="BH324" s="48">
        <f t="shared" si="197"/>
        <v>348548</v>
      </c>
      <c r="BI324" s="48">
        <f t="shared" si="175"/>
        <v>12624903</v>
      </c>
      <c r="BJ324" s="51">
        <f t="shared" si="176"/>
        <v>75.124085115498588</v>
      </c>
      <c r="BK324" s="12"/>
      <c r="BL324" s="1">
        <f t="shared" si="177"/>
        <v>3478320</v>
      </c>
      <c r="BM324" s="53">
        <f t="shared" si="178"/>
        <v>4493812</v>
      </c>
      <c r="BN324" s="48">
        <f t="shared" si="198"/>
        <v>10066991</v>
      </c>
      <c r="BO324" s="48">
        <f t="shared" si="198"/>
        <v>2209364</v>
      </c>
      <c r="BP324" s="48">
        <f t="shared" si="198"/>
        <v>348548</v>
      </c>
      <c r="BQ324" s="48">
        <f t="shared" si="179"/>
        <v>12624903</v>
      </c>
      <c r="BR324" s="12">
        <f t="shared" si="180"/>
        <v>4493812</v>
      </c>
      <c r="BS324" s="54">
        <f t="shared" si="181"/>
        <v>2.8093972333511061</v>
      </c>
      <c r="BT324" s="12"/>
      <c r="BU324" s="48">
        <f t="shared" si="182"/>
        <v>4493812</v>
      </c>
      <c r="BV324" s="48">
        <f t="shared" si="183"/>
        <v>22063246</v>
      </c>
      <c r="BW324" s="54">
        <f t="shared" si="184"/>
        <v>4.9096949316081755</v>
      </c>
      <c r="BX324" s="12"/>
      <c r="BY324" s="52">
        <f t="shared" si="185"/>
        <v>168054</v>
      </c>
      <c r="BZ324" s="48">
        <f t="shared" si="186"/>
        <v>22063246</v>
      </c>
      <c r="CA324" s="55">
        <f t="shared" si="187"/>
        <v>131.28664595903697</v>
      </c>
      <c r="CB324" s="12"/>
      <c r="CC324" s="48">
        <f t="shared" si="188"/>
        <v>168054</v>
      </c>
      <c r="CD324" s="48">
        <f t="shared" si="189"/>
        <v>78804691</v>
      </c>
      <c r="CE324" s="55">
        <f t="shared" si="190"/>
        <v>468.92481583300605</v>
      </c>
      <c r="CF324" s="12"/>
      <c r="CG324" s="48">
        <f t="shared" si="191"/>
        <v>4493812</v>
      </c>
      <c r="CH324" s="48">
        <f t="shared" si="192"/>
        <v>3478320</v>
      </c>
      <c r="CI324" s="48">
        <f t="shared" si="193"/>
        <v>78804691</v>
      </c>
      <c r="CJ324" s="55">
        <f t="shared" si="194"/>
        <v>17.536267872354252</v>
      </c>
      <c r="CK324" s="46"/>
      <c r="CL324" s="48">
        <f t="shared" si="199"/>
        <v>4493812</v>
      </c>
      <c r="CM324" s="48">
        <f t="shared" si="199"/>
        <v>3478320</v>
      </c>
      <c r="CN324" s="48">
        <f t="shared" si="195"/>
        <v>108462849</v>
      </c>
      <c r="CO324" s="55">
        <f t="shared" si="196"/>
        <v>24.13604507709713</v>
      </c>
    </row>
    <row r="325" spans="1:93" x14ac:dyDescent="0.2">
      <c r="A325" s="30" t="s">
        <v>91</v>
      </c>
      <c r="B325" s="30">
        <v>1051</v>
      </c>
      <c r="C325" s="30">
        <v>2012</v>
      </c>
      <c r="D325" s="30" t="s">
        <v>91</v>
      </c>
      <c r="E325" s="30">
        <v>589692</v>
      </c>
      <c r="F325" s="30" t="s">
        <v>317</v>
      </c>
      <c r="G325" s="30">
        <v>26039209</v>
      </c>
      <c r="H325" s="30">
        <v>78450820</v>
      </c>
      <c r="I325" s="30">
        <v>9316981</v>
      </c>
      <c r="J325" s="30">
        <v>69411302</v>
      </c>
      <c r="K325" s="30">
        <v>0</v>
      </c>
      <c r="L325" s="30">
        <v>0</v>
      </c>
      <c r="M325" s="30">
        <v>0</v>
      </c>
      <c r="N325" s="30">
        <v>30570</v>
      </c>
      <c r="O325" s="30">
        <v>572818</v>
      </c>
      <c r="P325" s="30">
        <v>199766</v>
      </c>
      <c r="Q325" s="30">
        <v>52291479</v>
      </c>
      <c r="R325" s="30">
        <v>55049554</v>
      </c>
      <c r="S325" s="30">
        <v>8256689</v>
      </c>
      <c r="T325" s="30">
        <v>60275225</v>
      </c>
      <c r="U325" s="30">
        <v>557601</v>
      </c>
      <c r="V325" s="30">
        <v>134073192</v>
      </c>
      <c r="W325" s="30">
        <v>17773436</v>
      </c>
      <c r="X325" s="30">
        <v>151846628</v>
      </c>
      <c r="Y325" s="30">
        <v>9124459</v>
      </c>
      <c r="Z325" s="30">
        <v>3087803</v>
      </c>
      <c r="AA325" s="30">
        <v>12212262</v>
      </c>
      <c r="AB325" s="30">
        <v>7223237</v>
      </c>
      <c r="AC325" s="30">
        <v>7861553</v>
      </c>
      <c r="AD325" s="30">
        <v>18177656</v>
      </c>
      <c r="AE325" s="30">
        <v>9201610</v>
      </c>
      <c r="AF325" s="30">
        <v>1856863</v>
      </c>
      <c r="AG325" s="30">
        <v>324663</v>
      </c>
      <c r="AH325" s="30">
        <v>41782452</v>
      </c>
      <c r="AI325" s="30">
        <v>195015</v>
      </c>
      <c r="AJ325" s="30">
        <v>41977467</v>
      </c>
      <c r="AK325" s="30">
        <v>923942</v>
      </c>
      <c r="AL325" s="30">
        <v>21004509</v>
      </c>
      <c r="AM325" s="30">
        <v>5618811</v>
      </c>
      <c r="AN325" s="30">
        <v>1850812</v>
      </c>
      <c r="AO325" s="30">
        <v>1558297</v>
      </c>
      <c r="AP325" s="30">
        <v>1028416</v>
      </c>
      <c r="AQ325" s="30">
        <v>167151</v>
      </c>
      <c r="AR325" s="30">
        <v>140602</v>
      </c>
      <c r="AS325" s="30">
        <v>24036</v>
      </c>
      <c r="AT325" s="30">
        <v>353</v>
      </c>
      <c r="AU325" s="30" t="s">
        <v>322</v>
      </c>
      <c r="AW325" s="48">
        <f t="shared" ref="AW325:AW380" si="200">+AN325+AO325+AP325</f>
        <v>4437525</v>
      </c>
      <c r="AX325" s="49">
        <f t="shared" ref="AX325:AX380" si="201">+AA325-AB325</f>
        <v>4989025</v>
      </c>
      <c r="AY325" s="50">
        <f t="shared" ref="AY325:AY380" si="202">IF(AW325=0,0,IF(AX325=0,0,AX325/AW325))</f>
        <v>1.1242809899662538</v>
      </c>
      <c r="AZ325" s="12"/>
      <c r="BA325" s="48">
        <f t="shared" ref="BA325:BA380" si="203">+AQ325</f>
        <v>167151</v>
      </c>
      <c r="BB325" s="48">
        <f t="shared" ref="BB325:BB380" si="204">+AX325</f>
        <v>4989025</v>
      </c>
      <c r="BC325" s="51">
        <f t="shared" ref="BC325:BC380" si="205">IF(BA325=0,0,IF(BB325=0,0,BB325/BA325))</f>
        <v>29.847413416611328</v>
      </c>
      <c r="BD325" s="12"/>
      <c r="BE325" s="52">
        <f t="shared" ref="BE325:BE380" si="206">+AQ325</f>
        <v>167151</v>
      </c>
      <c r="BF325" s="48">
        <f t="shared" si="197"/>
        <v>9201610</v>
      </c>
      <c r="BG325" s="48">
        <f t="shared" si="197"/>
        <v>1856863</v>
      </c>
      <c r="BH325" s="48">
        <f t="shared" si="197"/>
        <v>324663</v>
      </c>
      <c r="BI325" s="48">
        <f t="shared" ref="BI325:BI380" si="207">SUM(BF325:BH325)</f>
        <v>11383136</v>
      </c>
      <c r="BJ325" s="51">
        <f t="shared" ref="BJ325:BJ380" si="208">IF(BE325=0,0,IF(BI325=0,0,BI325/BE325))</f>
        <v>68.100914741760448</v>
      </c>
      <c r="BK325" s="12"/>
      <c r="BL325" s="1">
        <f t="shared" ref="BL325:BL380" si="209">AO325+AN325</f>
        <v>3409109</v>
      </c>
      <c r="BM325" s="53">
        <f t="shared" ref="BM325:BM380" si="210">+AN325+AO325+AP325</f>
        <v>4437525</v>
      </c>
      <c r="BN325" s="48">
        <f t="shared" si="198"/>
        <v>9201610</v>
      </c>
      <c r="BO325" s="48">
        <f t="shared" si="198"/>
        <v>1856863</v>
      </c>
      <c r="BP325" s="48">
        <f t="shared" si="198"/>
        <v>324663</v>
      </c>
      <c r="BQ325" s="48">
        <f t="shared" ref="BQ325:BQ380" si="211">SUM(BN325:BP325)</f>
        <v>11383136</v>
      </c>
      <c r="BR325" s="12">
        <f t="shared" ref="BR325:BR380" si="212">+BM325</f>
        <v>4437525</v>
      </c>
      <c r="BS325" s="54">
        <f t="shared" ref="BS325:BS380" si="213">+IF(BQ325=0,0,IF(BR325=0,0,BQ325/BR325))</f>
        <v>2.5651992946518609</v>
      </c>
      <c r="BT325" s="12"/>
      <c r="BU325" s="48">
        <f t="shared" ref="BU325:BU380" si="214">+AN325+AO325+AP325</f>
        <v>4437525</v>
      </c>
      <c r="BV325" s="48">
        <f t="shared" ref="BV325:BV380" si="215">+(AJ325)-AK325-AL325</f>
        <v>20049016</v>
      </c>
      <c r="BW325" s="54">
        <f t="shared" ref="BW325:BW380" si="216">IF(BU325=0,0,IF(BV325=0,0,BV325/BU325))</f>
        <v>4.5180626588019219</v>
      </c>
      <c r="BX325" s="12"/>
      <c r="BY325" s="52">
        <f t="shared" ref="BY325:BY380" si="217">+AQ325</f>
        <v>167151</v>
      </c>
      <c r="BZ325" s="48">
        <f t="shared" ref="BZ325:BZ380" si="218">+AJ325-AK325-AL325</f>
        <v>20049016</v>
      </c>
      <c r="CA325" s="55">
        <f t="shared" ref="CA325:CA380" si="219">IF(BY325=0,0,IF(BZ325=0,0,BZ325/BY325))</f>
        <v>119.94553427738991</v>
      </c>
      <c r="CB325" s="12"/>
      <c r="CC325" s="48">
        <f t="shared" ref="CC325:CC380" si="220">+AQ325</f>
        <v>167151</v>
      </c>
      <c r="CD325" s="48">
        <f t="shared" ref="CD325:CD380" si="221">+(AJ325-AK325-AL325)+(AC325+AD325)+(AA325)+(AE325+AF325+AG325)</f>
        <v>69683623</v>
      </c>
      <c r="CE325" s="55">
        <f t="shared" ref="CE325:CE380" si="222">IF(CC325=0,0,IF(CD325=0,0,CD325/CC325))</f>
        <v>416.89025491920478</v>
      </c>
      <c r="CF325" s="12"/>
      <c r="CG325" s="48">
        <f t="shared" ref="CG325:CG380" si="223">+AN325+AO325+AP325</f>
        <v>4437525</v>
      </c>
      <c r="CH325" s="48">
        <f t="shared" ref="CH325:CH380" si="224">+AN325+AO325</f>
        <v>3409109</v>
      </c>
      <c r="CI325" s="48">
        <f t="shared" ref="CI325:CI380" si="225">+(AJ325-AK325-AL325)+(AC325+AD325)+(AA325)+(AE325+AF325+AG325)</f>
        <v>69683623</v>
      </c>
      <c r="CJ325" s="55">
        <f t="shared" ref="CJ325:CJ380" si="226">IF(CG325=0,0,IF(CI325=0,0,CI325/CG325))</f>
        <v>15.703263192883421</v>
      </c>
      <c r="CK325" s="46"/>
      <c r="CL325" s="48">
        <f t="shared" si="199"/>
        <v>4437525</v>
      </c>
      <c r="CM325" s="48">
        <f t="shared" si="199"/>
        <v>3409109</v>
      </c>
      <c r="CN325" s="48">
        <f t="shared" ref="CN325:CN380" si="227">(AJ325-AK325-AL325)+(AC325+AD325)+(AA325)+(AE325+AF325+AG325)+(X325-Q325-N325-K325-J325)</f>
        <v>99796900</v>
      </c>
      <c r="CO325" s="55">
        <f t="shared" ref="CO325:CO380" si="228">IF(CL325=0,0,IF(CN325=0,0,CN325/CL325))</f>
        <v>22.489315553151812</v>
      </c>
    </row>
    <row r="326" spans="1:93" x14ac:dyDescent="0.2">
      <c r="A326" s="30" t="s">
        <v>91</v>
      </c>
      <c r="B326" s="30">
        <v>1051</v>
      </c>
      <c r="C326" s="30">
        <v>2011</v>
      </c>
      <c r="D326" s="30" t="s">
        <v>91</v>
      </c>
      <c r="E326" s="30">
        <v>589692</v>
      </c>
      <c r="F326" s="30" t="s">
        <v>317</v>
      </c>
      <c r="G326" s="30">
        <v>26952617</v>
      </c>
      <c r="H326" s="30">
        <v>74428997</v>
      </c>
      <c r="I326" s="30">
        <v>9602694</v>
      </c>
      <c r="J326" s="30">
        <v>64406743</v>
      </c>
      <c r="K326" s="30">
        <v>0</v>
      </c>
      <c r="L326" s="30">
        <v>0</v>
      </c>
      <c r="M326" s="30">
        <v>0</v>
      </c>
      <c r="N326" s="30">
        <v>51347</v>
      </c>
      <c r="O326" s="30">
        <v>428460</v>
      </c>
      <c r="P326" s="30">
        <v>163239</v>
      </c>
      <c r="Q326" s="30">
        <v>66190679</v>
      </c>
      <c r="R326" s="30">
        <v>68834511</v>
      </c>
      <c r="S326" s="30">
        <v>7100148</v>
      </c>
      <c r="T326" s="30">
        <v>72590659</v>
      </c>
      <c r="U326" s="30">
        <v>632779</v>
      </c>
      <c r="V326" s="30">
        <v>143691968</v>
      </c>
      <c r="W326" s="30">
        <v>16866081</v>
      </c>
      <c r="X326" s="30">
        <v>160558049</v>
      </c>
      <c r="Y326" s="30">
        <v>7588023</v>
      </c>
      <c r="Z326" s="30">
        <v>3374983</v>
      </c>
      <c r="AA326" s="30">
        <v>10963006</v>
      </c>
      <c r="AB326" s="30">
        <v>5977972</v>
      </c>
      <c r="AC326" s="30">
        <v>7675761</v>
      </c>
      <c r="AD326" s="30">
        <v>19276856</v>
      </c>
      <c r="AE326" s="30">
        <v>9704513</v>
      </c>
      <c r="AF326" s="30">
        <v>1830651</v>
      </c>
      <c r="AG326" s="30">
        <v>329001</v>
      </c>
      <c r="AH326" s="30">
        <v>36660827</v>
      </c>
      <c r="AI326" s="30">
        <v>251956</v>
      </c>
      <c r="AJ326" s="30">
        <v>36912783</v>
      </c>
      <c r="AK326" s="30">
        <v>1634646</v>
      </c>
      <c r="AL326" s="30">
        <v>17340591</v>
      </c>
      <c r="AM326" s="30">
        <v>5815365</v>
      </c>
      <c r="AN326" s="30">
        <v>1982703</v>
      </c>
      <c r="AO326" s="30">
        <v>1576342</v>
      </c>
      <c r="AP326" s="30">
        <v>1022765</v>
      </c>
      <c r="AQ326" s="30">
        <v>166207</v>
      </c>
      <c r="AR326" s="30">
        <v>139641</v>
      </c>
      <c r="AS326" s="30">
        <v>24155</v>
      </c>
      <c r="AT326" s="30">
        <v>357</v>
      </c>
      <c r="AU326" s="30" t="s">
        <v>322</v>
      </c>
      <c r="AW326" s="48">
        <f t="shared" si="200"/>
        <v>4581810</v>
      </c>
      <c r="AX326" s="49">
        <f t="shared" si="201"/>
        <v>4985034</v>
      </c>
      <c r="AY326" s="50">
        <f t="shared" si="202"/>
        <v>1.0880053952477295</v>
      </c>
      <c r="AZ326" s="12"/>
      <c r="BA326" s="48">
        <f t="shared" si="203"/>
        <v>166207</v>
      </c>
      <c r="BB326" s="48">
        <f t="shared" si="204"/>
        <v>4985034</v>
      </c>
      <c r="BC326" s="51">
        <f t="shared" si="205"/>
        <v>29.992924485731649</v>
      </c>
      <c r="BD326" s="12"/>
      <c r="BE326" s="52">
        <f t="shared" si="206"/>
        <v>166207</v>
      </c>
      <c r="BF326" s="48">
        <f t="shared" si="197"/>
        <v>9704513</v>
      </c>
      <c r="BG326" s="48">
        <f t="shared" si="197"/>
        <v>1830651</v>
      </c>
      <c r="BH326" s="48">
        <f t="shared" si="197"/>
        <v>329001</v>
      </c>
      <c r="BI326" s="48">
        <f t="shared" si="207"/>
        <v>11864165</v>
      </c>
      <c r="BJ326" s="51">
        <f t="shared" si="208"/>
        <v>71.381861173115453</v>
      </c>
      <c r="BK326" s="12"/>
      <c r="BL326" s="1">
        <f t="shared" si="209"/>
        <v>3559045</v>
      </c>
      <c r="BM326" s="53">
        <f t="shared" si="210"/>
        <v>4581810</v>
      </c>
      <c r="BN326" s="48">
        <f t="shared" si="198"/>
        <v>9704513</v>
      </c>
      <c r="BO326" s="48">
        <f t="shared" si="198"/>
        <v>1830651</v>
      </c>
      <c r="BP326" s="48">
        <f t="shared" si="198"/>
        <v>329001</v>
      </c>
      <c r="BQ326" s="48">
        <f t="shared" si="211"/>
        <v>11864165</v>
      </c>
      <c r="BR326" s="12">
        <f t="shared" si="212"/>
        <v>4581810</v>
      </c>
      <c r="BS326" s="54">
        <f t="shared" si="213"/>
        <v>2.5894057152086183</v>
      </c>
      <c r="BT326" s="12"/>
      <c r="BU326" s="48">
        <f t="shared" si="214"/>
        <v>4581810</v>
      </c>
      <c r="BV326" s="48">
        <f t="shared" si="215"/>
        <v>17937546</v>
      </c>
      <c r="BW326" s="54">
        <f t="shared" si="216"/>
        <v>3.914947586215928</v>
      </c>
      <c r="BX326" s="12"/>
      <c r="BY326" s="52">
        <f t="shared" si="217"/>
        <v>166207</v>
      </c>
      <c r="BZ326" s="48">
        <f t="shared" si="218"/>
        <v>17937546</v>
      </c>
      <c r="CA326" s="55">
        <f t="shared" si="219"/>
        <v>107.9229274338626</v>
      </c>
      <c r="CB326" s="12"/>
      <c r="CC326" s="48">
        <f t="shared" si="220"/>
        <v>166207</v>
      </c>
      <c r="CD326" s="48">
        <f t="shared" si="221"/>
        <v>67717334</v>
      </c>
      <c r="CE326" s="55">
        <f t="shared" si="222"/>
        <v>407.42768956782805</v>
      </c>
      <c r="CF326" s="12"/>
      <c r="CG326" s="48">
        <f t="shared" si="223"/>
        <v>4581810</v>
      </c>
      <c r="CH326" s="48">
        <f t="shared" si="224"/>
        <v>3559045</v>
      </c>
      <c r="CI326" s="48">
        <f t="shared" si="225"/>
        <v>67717334</v>
      </c>
      <c r="CJ326" s="55">
        <f t="shared" si="226"/>
        <v>14.77960325722804</v>
      </c>
      <c r="CK326" s="46"/>
      <c r="CL326" s="48">
        <f t="shared" si="199"/>
        <v>4581810</v>
      </c>
      <c r="CM326" s="48">
        <f t="shared" si="199"/>
        <v>3559045</v>
      </c>
      <c r="CN326" s="48">
        <f t="shared" si="227"/>
        <v>97626614</v>
      </c>
      <c r="CO326" s="55">
        <f t="shared" si="228"/>
        <v>21.307433961687629</v>
      </c>
    </row>
    <row r="327" spans="1:93" x14ac:dyDescent="0.2">
      <c r="A327" s="30" t="s">
        <v>91</v>
      </c>
      <c r="B327" s="30">
        <v>1051</v>
      </c>
      <c r="C327" s="30">
        <v>2010</v>
      </c>
      <c r="D327" s="30" t="s">
        <v>91</v>
      </c>
      <c r="E327" s="30">
        <v>589692</v>
      </c>
      <c r="F327" s="30" t="s">
        <v>317</v>
      </c>
      <c r="G327" s="30">
        <v>24797058</v>
      </c>
      <c r="H327" s="30">
        <v>55723560</v>
      </c>
      <c r="I327" s="30">
        <v>8950706</v>
      </c>
      <c r="J327" s="30">
        <v>47688170</v>
      </c>
      <c r="K327" s="30">
        <v>0</v>
      </c>
      <c r="L327" s="30">
        <v>0</v>
      </c>
      <c r="M327" s="30">
        <v>0</v>
      </c>
      <c r="N327" s="30">
        <v>30877</v>
      </c>
      <c r="O327" s="30">
        <v>463586</v>
      </c>
      <c r="P327" s="30">
        <v>243830</v>
      </c>
      <c r="Q327" s="30">
        <v>77815069</v>
      </c>
      <c r="R327" s="30">
        <v>80464548</v>
      </c>
      <c r="S327" s="30">
        <v>5385030</v>
      </c>
      <c r="T327" s="30">
        <v>76526891</v>
      </c>
      <c r="U327" s="30">
        <v>434672</v>
      </c>
      <c r="V327" s="30">
        <v>136651694</v>
      </c>
      <c r="W327" s="30">
        <v>14579566</v>
      </c>
      <c r="X327" s="30">
        <v>151231260</v>
      </c>
      <c r="Y327" s="30">
        <v>5358655</v>
      </c>
      <c r="Z327" s="30">
        <v>3470687</v>
      </c>
      <c r="AA327" s="30">
        <v>8829342</v>
      </c>
      <c r="AB327" s="30">
        <v>3821255</v>
      </c>
      <c r="AC327" s="30">
        <v>7538030</v>
      </c>
      <c r="AD327" s="30">
        <v>17259028</v>
      </c>
      <c r="AE327" s="30">
        <v>11050141</v>
      </c>
      <c r="AF327" s="30">
        <v>1597804</v>
      </c>
      <c r="AG327" s="30">
        <v>369230</v>
      </c>
      <c r="AH327" s="30">
        <v>32463976</v>
      </c>
      <c r="AI327" s="30">
        <v>274512</v>
      </c>
      <c r="AJ327" s="30">
        <v>32738488</v>
      </c>
      <c r="AK327" s="30">
        <v>1113447</v>
      </c>
      <c r="AL327" s="30">
        <v>13513732</v>
      </c>
      <c r="AM327" s="30">
        <v>5992663</v>
      </c>
      <c r="AN327" s="30">
        <v>2060368</v>
      </c>
      <c r="AO327" s="30">
        <v>1644917</v>
      </c>
      <c r="AP327" s="30">
        <v>1007033</v>
      </c>
      <c r="AQ327" s="30">
        <v>168593</v>
      </c>
      <c r="AR327" s="30">
        <v>141694</v>
      </c>
      <c r="AS327" s="30">
        <v>24505</v>
      </c>
      <c r="AT327" s="30">
        <v>358</v>
      </c>
      <c r="AU327" s="30" t="s">
        <v>322</v>
      </c>
      <c r="AW327" s="48">
        <f t="shared" si="200"/>
        <v>4712318</v>
      </c>
      <c r="AX327" s="49">
        <f t="shared" si="201"/>
        <v>5008087</v>
      </c>
      <c r="AY327" s="50">
        <f t="shared" si="202"/>
        <v>1.0627650765504366</v>
      </c>
      <c r="AZ327" s="12"/>
      <c r="BA327" s="48">
        <f t="shared" si="203"/>
        <v>168593</v>
      </c>
      <c r="BB327" s="48">
        <f t="shared" si="204"/>
        <v>5008087</v>
      </c>
      <c r="BC327" s="51">
        <f t="shared" si="205"/>
        <v>29.705189420675829</v>
      </c>
      <c r="BD327" s="12"/>
      <c r="BE327" s="52">
        <f t="shared" si="206"/>
        <v>168593</v>
      </c>
      <c r="BF327" s="48">
        <f t="shared" si="197"/>
        <v>11050141</v>
      </c>
      <c r="BG327" s="48">
        <f t="shared" si="197"/>
        <v>1597804</v>
      </c>
      <c r="BH327" s="48">
        <f t="shared" si="197"/>
        <v>369230</v>
      </c>
      <c r="BI327" s="48">
        <f t="shared" si="207"/>
        <v>13017175</v>
      </c>
      <c r="BJ327" s="51">
        <f t="shared" si="208"/>
        <v>77.210649315214752</v>
      </c>
      <c r="BK327" s="12"/>
      <c r="BL327" s="1">
        <f t="shared" si="209"/>
        <v>3705285</v>
      </c>
      <c r="BM327" s="53">
        <f t="shared" si="210"/>
        <v>4712318</v>
      </c>
      <c r="BN327" s="48">
        <f t="shared" si="198"/>
        <v>11050141</v>
      </c>
      <c r="BO327" s="48">
        <f t="shared" si="198"/>
        <v>1597804</v>
      </c>
      <c r="BP327" s="48">
        <f t="shared" si="198"/>
        <v>369230</v>
      </c>
      <c r="BQ327" s="48">
        <f t="shared" si="211"/>
        <v>13017175</v>
      </c>
      <c r="BR327" s="12">
        <f t="shared" si="212"/>
        <v>4712318</v>
      </c>
      <c r="BS327" s="54">
        <f t="shared" si="213"/>
        <v>2.7623719366986692</v>
      </c>
      <c r="BT327" s="12"/>
      <c r="BU327" s="48">
        <f t="shared" si="214"/>
        <v>4712318</v>
      </c>
      <c r="BV327" s="48">
        <f t="shared" si="215"/>
        <v>18111309</v>
      </c>
      <c r="BW327" s="54">
        <f t="shared" si="216"/>
        <v>3.8433970288083272</v>
      </c>
      <c r="BX327" s="12"/>
      <c r="BY327" s="52">
        <f t="shared" si="217"/>
        <v>168593</v>
      </c>
      <c r="BZ327" s="48">
        <f t="shared" si="218"/>
        <v>18111309</v>
      </c>
      <c r="CA327" s="55">
        <f t="shared" si="219"/>
        <v>107.42622172925329</v>
      </c>
      <c r="CB327" s="12"/>
      <c r="CC327" s="48">
        <f t="shared" si="220"/>
        <v>168593</v>
      </c>
      <c r="CD327" s="48">
        <f t="shared" si="221"/>
        <v>64754884</v>
      </c>
      <c r="CE327" s="55">
        <f t="shared" si="222"/>
        <v>384.08999187392124</v>
      </c>
      <c r="CF327" s="12"/>
      <c r="CG327" s="48">
        <f t="shared" si="223"/>
        <v>4712318</v>
      </c>
      <c r="CH327" s="48">
        <f t="shared" si="224"/>
        <v>3705285</v>
      </c>
      <c r="CI327" s="48">
        <f t="shared" si="225"/>
        <v>64754884</v>
      </c>
      <c r="CJ327" s="55">
        <f t="shared" si="226"/>
        <v>13.741620153818142</v>
      </c>
      <c r="CK327" s="46"/>
      <c r="CL327" s="48">
        <f t="shared" si="199"/>
        <v>4712318</v>
      </c>
      <c r="CM327" s="48">
        <f t="shared" si="199"/>
        <v>3705285</v>
      </c>
      <c r="CN327" s="48">
        <f t="shared" si="227"/>
        <v>90452028</v>
      </c>
      <c r="CO327" s="55">
        <f t="shared" si="228"/>
        <v>19.194805613712827</v>
      </c>
    </row>
    <row r="328" spans="1:93" x14ac:dyDescent="0.2">
      <c r="A328" s="30" t="s">
        <v>91</v>
      </c>
      <c r="B328" s="30">
        <v>1051</v>
      </c>
      <c r="C328" s="30">
        <v>2009</v>
      </c>
      <c r="D328" s="30" t="s">
        <v>91</v>
      </c>
      <c r="E328" s="30">
        <v>589692</v>
      </c>
      <c r="F328" s="30" t="s">
        <v>317</v>
      </c>
      <c r="G328" s="30">
        <v>23117365</v>
      </c>
      <c r="H328" s="30">
        <v>51351544</v>
      </c>
      <c r="I328" s="30">
        <v>6547728</v>
      </c>
      <c r="J328" s="30">
        <v>43912198</v>
      </c>
      <c r="K328" s="30">
        <v>0</v>
      </c>
      <c r="L328" s="30">
        <v>0</v>
      </c>
      <c r="M328" s="30">
        <v>0</v>
      </c>
      <c r="N328" s="30">
        <v>26395</v>
      </c>
      <c r="O328" s="30">
        <v>401079</v>
      </c>
      <c r="P328" s="30">
        <v>227736</v>
      </c>
      <c r="Q328" s="30">
        <v>56979142</v>
      </c>
      <c r="R328" s="30">
        <v>59487832</v>
      </c>
      <c r="S328" s="30">
        <v>6077183</v>
      </c>
      <c r="T328" s="30">
        <v>83703342</v>
      </c>
      <c r="U328" s="30">
        <v>302297</v>
      </c>
      <c r="V328" s="30">
        <v>111240455</v>
      </c>
      <c r="W328" s="30">
        <v>12852647</v>
      </c>
      <c r="X328" s="30">
        <v>124093102</v>
      </c>
      <c r="Y328" s="30">
        <v>3798807</v>
      </c>
      <c r="Z328" s="30">
        <v>2765752</v>
      </c>
      <c r="AA328" s="30">
        <v>6564559</v>
      </c>
      <c r="AB328" s="30">
        <v>2319793</v>
      </c>
      <c r="AC328" s="30">
        <v>7175901</v>
      </c>
      <c r="AD328" s="30">
        <v>15941464</v>
      </c>
      <c r="AE328" s="30">
        <v>9533960</v>
      </c>
      <c r="AF328" s="30">
        <v>1324495</v>
      </c>
      <c r="AG328" s="30">
        <v>353339</v>
      </c>
      <c r="AH328" s="30">
        <v>28314733</v>
      </c>
      <c r="AI328" s="30">
        <v>264577</v>
      </c>
      <c r="AJ328" s="30">
        <v>28579310</v>
      </c>
      <c r="AK328" s="30">
        <v>803607</v>
      </c>
      <c r="AL328" s="30">
        <v>11454549</v>
      </c>
      <c r="AM328" s="30">
        <v>5409839</v>
      </c>
      <c r="AN328" s="30">
        <v>1866473</v>
      </c>
      <c r="AO328" s="30">
        <v>1579832</v>
      </c>
      <c r="AP328" s="30">
        <v>992165</v>
      </c>
      <c r="AQ328" s="30">
        <v>167999</v>
      </c>
      <c r="AR328" s="30">
        <v>141207</v>
      </c>
      <c r="AS328" s="30">
        <v>24412</v>
      </c>
      <c r="AT328" s="30">
        <v>355</v>
      </c>
      <c r="AU328" s="30" t="s">
        <v>322</v>
      </c>
      <c r="AW328" s="48">
        <f t="shared" si="200"/>
        <v>4438470</v>
      </c>
      <c r="AX328" s="49">
        <f t="shared" si="201"/>
        <v>4244766</v>
      </c>
      <c r="AY328" s="50">
        <f t="shared" si="202"/>
        <v>0.9563579341529852</v>
      </c>
      <c r="AZ328" s="12"/>
      <c r="BA328" s="48">
        <f t="shared" si="203"/>
        <v>167999</v>
      </c>
      <c r="BB328" s="48">
        <f t="shared" si="204"/>
        <v>4244766</v>
      </c>
      <c r="BC328" s="51">
        <f t="shared" si="205"/>
        <v>25.266614682230252</v>
      </c>
      <c r="BD328" s="12"/>
      <c r="BE328" s="52">
        <f t="shared" si="206"/>
        <v>167999</v>
      </c>
      <c r="BF328" s="48">
        <f t="shared" si="197"/>
        <v>9533960</v>
      </c>
      <c r="BG328" s="48">
        <f t="shared" si="197"/>
        <v>1324495</v>
      </c>
      <c r="BH328" s="48">
        <f t="shared" si="197"/>
        <v>353339</v>
      </c>
      <c r="BI328" s="48">
        <f t="shared" si="207"/>
        <v>11211794</v>
      </c>
      <c r="BJ328" s="51">
        <f t="shared" si="208"/>
        <v>66.73726629325175</v>
      </c>
      <c r="BK328" s="12"/>
      <c r="BL328" s="1">
        <f t="shared" si="209"/>
        <v>3446305</v>
      </c>
      <c r="BM328" s="53">
        <f t="shared" si="210"/>
        <v>4438470</v>
      </c>
      <c r="BN328" s="48">
        <f t="shared" si="198"/>
        <v>9533960</v>
      </c>
      <c r="BO328" s="48">
        <f t="shared" si="198"/>
        <v>1324495</v>
      </c>
      <c r="BP328" s="48">
        <f t="shared" si="198"/>
        <v>353339</v>
      </c>
      <c r="BQ328" s="48">
        <f t="shared" si="211"/>
        <v>11211794</v>
      </c>
      <c r="BR328" s="12">
        <f t="shared" si="212"/>
        <v>4438470</v>
      </c>
      <c r="BS328" s="54">
        <f t="shared" si="213"/>
        <v>2.5260492917604491</v>
      </c>
      <c r="BT328" s="12"/>
      <c r="BU328" s="48">
        <f t="shared" si="214"/>
        <v>4438470</v>
      </c>
      <c r="BV328" s="48">
        <f t="shared" si="215"/>
        <v>16321154</v>
      </c>
      <c r="BW328" s="54">
        <f t="shared" si="216"/>
        <v>3.6772027297694927</v>
      </c>
      <c r="BX328" s="12"/>
      <c r="BY328" s="52">
        <f t="shared" si="217"/>
        <v>167999</v>
      </c>
      <c r="BZ328" s="48">
        <f t="shared" si="218"/>
        <v>16321154</v>
      </c>
      <c r="CA328" s="55">
        <f t="shared" si="219"/>
        <v>97.150304466098007</v>
      </c>
      <c r="CB328" s="12"/>
      <c r="CC328" s="48">
        <f t="shared" si="220"/>
        <v>167999</v>
      </c>
      <c r="CD328" s="48">
        <f t="shared" si="221"/>
        <v>57214872</v>
      </c>
      <c r="CE328" s="55">
        <f t="shared" si="222"/>
        <v>340.56674146869921</v>
      </c>
      <c r="CF328" s="12"/>
      <c r="CG328" s="48">
        <f t="shared" si="223"/>
        <v>4438470</v>
      </c>
      <c r="CH328" s="48">
        <f t="shared" si="224"/>
        <v>3446305</v>
      </c>
      <c r="CI328" s="48">
        <f t="shared" si="225"/>
        <v>57214872</v>
      </c>
      <c r="CJ328" s="55">
        <f t="shared" si="226"/>
        <v>12.890674489182082</v>
      </c>
      <c r="CK328" s="46"/>
      <c r="CL328" s="48">
        <f t="shared" si="199"/>
        <v>4438470</v>
      </c>
      <c r="CM328" s="48">
        <f t="shared" si="199"/>
        <v>3446305</v>
      </c>
      <c r="CN328" s="48">
        <f t="shared" si="227"/>
        <v>80390239</v>
      </c>
      <c r="CO328" s="55">
        <f t="shared" si="228"/>
        <v>18.112151034027491</v>
      </c>
    </row>
    <row r="329" spans="1:93" x14ac:dyDescent="0.2">
      <c r="A329" s="30" t="s">
        <v>91</v>
      </c>
      <c r="B329" s="30">
        <v>1051</v>
      </c>
      <c r="C329" s="30">
        <v>2008</v>
      </c>
      <c r="D329" s="30" t="s">
        <v>91</v>
      </c>
      <c r="E329" s="30">
        <v>589692</v>
      </c>
      <c r="F329" s="30" t="s">
        <v>317</v>
      </c>
      <c r="G329" s="30">
        <v>19455521</v>
      </c>
      <c r="H329" s="30">
        <v>44636684</v>
      </c>
      <c r="I329" s="30">
        <v>6301207</v>
      </c>
      <c r="J329" s="30">
        <v>38409476</v>
      </c>
      <c r="K329" s="30">
        <v>0</v>
      </c>
      <c r="L329" s="30">
        <v>0</v>
      </c>
      <c r="M329" s="30">
        <v>0</v>
      </c>
      <c r="N329" s="30">
        <v>45932</v>
      </c>
      <c r="O329" s="30">
        <v>427532</v>
      </c>
      <c r="P329" s="30">
        <v>146815</v>
      </c>
      <c r="Q329" s="30">
        <v>77739004</v>
      </c>
      <c r="R329" s="30">
        <v>80431854</v>
      </c>
      <c r="S329" s="30">
        <v>5531085</v>
      </c>
      <c r="T329" s="30">
        <v>90232688</v>
      </c>
      <c r="U329" s="30">
        <v>91372</v>
      </c>
      <c r="V329" s="30">
        <v>125496070</v>
      </c>
      <c r="W329" s="30">
        <v>11979107</v>
      </c>
      <c r="X329" s="30">
        <v>137475177</v>
      </c>
      <c r="Y329" s="30">
        <v>3537646</v>
      </c>
      <c r="Z329" s="30">
        <v>2675474</v>
      </c>
      <c r="AA329" s="30">
        <v>6213120</v>
      </c>
      <c r="AB329" s="30">
        <v>2010926</v>
      </c>
      <c r="AC329" s="30">
        <v>7264202</v>
      </c>
      <c r="AD329" s="30">
        <v>12191319</v>
      </c>
      <c r="AE329" s="30">
        <v>8919936</v>
      </c>
      <c r="AF329" s="30">
        <v>1348818</v>
      </c>
      <c r="AG329" s="30">
        <v>357103</v>
      </c>
      <c r="AH329" s="30">
        <v>28784920</v>
      </c>
      <c r="AI329" s="30">
        <v>273247</v>
      </c>
      <c r="AJ329" s="30">
        <v>29058167</v>
      </c>
      <c r="AK329" s="30">
        <v>1863502</v>
      </c>
      <c r="AL329" s="30">
        <v>12984687</v>
      </c>
      <c r="AM329" s="30">
        <v>5804705</v>
      </c>
      <c r="AN329" s="30">
        <v>1952869</v>
      </c>
      <c r="AO329" s="30">
        <v>1622049</v>
      </c>
      <c r="AP329" s="30">
        <v>1073250</v>
      </c>
      <c r="AQ329" s="30">
        <v>167643</v>
      </c>
      <c r="AR329" s="30">
        <v>140791</v>
      </c>
      <c r="AS329" s="30">
        <v>24532</v>
      </c>
      <c r="AT329" s="30">
        <v>361</v>
      </c>
      <c r="AU329" s="30" t="s">
        <v>322</v>
      </c>
      <c r="AW329" s="48">
        <f t="shared" si="200"/>
        <v>4648168</v>
      </c>
      <c r="AX329" s="49">
        <f t="shared" si="201"/>
        <v>4202194</v>
      </c>
      <c r="AY329" s="50">
        <f t="shared" si="202"/>
        <v>0.90405381216857905</v>
      </c>
      <c r="AZ329" s="12"/>
      <c r="BA329" s="48">
        <f t="shared" si="203"/>
        <v>167643</v>
      </c>
      <c r="BB329" s="48">
        <f t="shared" si="204"/>
        <v>4202194</v>
      </c>
      <c r="BC329" s="51">
        <f t="shared" si="205"/>
        <v>25.066325465423549</v>
      </c>
      <c r="BD329" s="12"/>
      <c r="BE329" s="52">
        <f t="shared" si="206"/>
        <v>167643</v>
      </c>
      <c r="BF329" s="48">
        <f t="shared" si="197"/>
        <v>8919936</v>
      </c>
      <c r="BG329" s="48">
        <f t="shared" si="197"/>
        <v>1348818</v>
      </c>
      <c r="BH329" s="48">
        <f t="shared" si="197"/>
        <v>357103</v>
      </c>
      <c r="BI329" s="48">
        <f t="shared" si="207"/>
        <v>10625857</v>
      </c>
      <c r="BJ329" s="51">
        <f t="shared" si="208"/>
        <v>63.38383946839415</v>
      </c>
      <c r="BK329" s="12"/>
      <c r="BL329" s="1">
        <f t="shared" si="209"/>
        <v>3574918</v>
      </c>
      <c r="BM329" s="53">
        <f t="shared" si="210"/>
        <v>4648168</v>
      </c>
      <c r="BN329" s="48">
        <f t="shared" si="198"/>
        <v>8919936</v>
      </c>
      <c r="BO329" s="48">
        <f t="shared" si="198"/>
        <v>1348818</v>
      </c>
      <c r="BP329" s="48">
        <f t="shared" si="198"/>
        <v>357103</v>
      </c>
      <c r="BQ329" s="48">
        <f t="shared" si="211"/>
        <v>10625857</v>
      </c>
      <c r="BR329" s="12">
        <f t="shared" si="212"/>
        <v>4648168</v>
      </c>
      <c r="BS329" s="54">
        <f t="shared" si="213"/>
        <v>2.2860311847592429</v>
      </c>
      <c r="BT329" s="12"/>
      <c r="BU329" s="48">
        <f t="shared" si="214"/>
        <v>4648168</v>
      </c>
      <c r="BV329" s="48">
        <f t="shared" si="215"/>
        <v>14209978</v>
      </c>
      <c r="BW329" s="54">
        <f t="shared" si="216"/>
        <v>3.0571136843590851</v>
      </c>
      <c r="BX329" s="12"/>
      <c r="BY329" s="52">
        <f t="shared" si="217"/>
        <v>167643</v>
      </c>
      <c r="BZ329" s="48">
        <f t="shared" si="218"/>
        <v>14209978</v>
      </c>
      <c r="CA329" s="55">
        <f t="shared" si="219"/>
        <v>84.763324445398851</v>
      </c>
      <c r="CB329" s="12"/>
      <c r="CC329" s="48">
        <f t="shared" si="220"/>
        <v>167643</v>
      </c>
      <c r="CD329" s="48">
        <f t="shared" si="221"/>
        <v>50504476</v>
      </c>
      <c r="CE329" s="55">
        <f t="shared" si="222"/>
        <v>301.26206283590727</v>
      </c>
      <c r="CF329" s="12"/>
      <c r="CG329" s="48">
        <f t="shared" si="223"/>
        <v>4648168</v>
      </c>
      <c r="CH329" s="48">
        <f t="shared" si="224"/>
        <v>3574918</v>
      </c>
      <c r="CI329" s="48">
        <f t="shared" si="225"/>
        <v>50504476</v>
      </c>
      <c r="CJ329" s="55">
        <f t="shared" si="226"/>
        <v>10.865458391349021</v>
      </c>
      <c r="CK329" s="46"/>
      <c r="CL329" s="48">
        <f t="shared" si="199"/>
        <v>4648168</v>
      </c>
      <c r="CM329" s="48">
        <f t="shared" si="199"/>
        <v>3574918</v>
      </c>
      <c r="CN329" s="48">
        <f t="shared" si="227"/>
        <v>71785241</v>
      </c>
      <c r="CO329" s="55">
        <f t="shared" si="228"/>
        <v>15.443770750110581</v>
      </c>
    </row>
    <row r="330" spans="1:93" x14ac:dyDescent="0.2">
      <c r="A330" s="30" t="s">
        <v>91</v>
      </c>
      <c r="B330" s="30">
        <v>1051</v>
      </c>
      <c r="C330" s="30">
        <v>2007</v>
      </c>
      <c r="D330" s="30" t="s">
        <v>91</v>
      </c>
      <c r="E330" s="30">
        <v>589692</v>
      </c>
      <c r="F330" s="30" t="s">
        <v>317</v>
      </c>
      <c r="G330" s="30">
        <v>22656910</v>
      </c>
      <c r="H330" s="30">
        <v>37674184</v>
      </c>
      <c r="I330" s="30">
        <v>6017217</v>
      </c>
      <c r="J330" s="30">
        <v>32215931</v>
      </c>
      <c r="K330" s="30">
        <v>0</v>
      </c>
      <c r="L330" s="30">
        <v>0</v>
      </c>
      <c r="M330" s="30">
        <v>0</v>
      </c>
      <c r="N330" s="30">
        <v>20888</v>
      </c>
      <c r="O330" s="30">
        <v>399656</v>
      </c>
      <c r="P330" s="30">
        <v>184720</v>
      </c>
      <c r="Q330" s="30">
        <v>81343444</v>
      </c>
      <c r="R330" s="30">
        <v>83949326</v>
      </c>
      <c r="S330" s="30">
        <v>5098633</v>
      </c>
      <c r="T330" s="30">
        <v>79623617</v>
      </c>
      <c r="U330" s="30">
        <v>143064</v>
      </c>
      <c r="V330" s="30">
        <v>122023166</v>
      </c>
      <c r="W330" s="30">
        <v>11300570</v>
      </c>
      <c r="X330" s="30">
        <v>133323736</v>
      </c>
      <c r="Y330" s="30">
        <v>3125192</v>
      </c>
      <c r="Z330" s="30">
        <v>2169989</v>
      </c>
      <c r="AA330" s="30">
        <v>5295181</v>
      </c>
      <c r="AB330" s="30">
        <v>1867589</v>
      </c>
      <c r="AC330" s="30">
        <v>6258585</v>
      </c>
      <c r="AD330" s="30">
        <v>16398325</v>
      </c>
      <c r="AE330" s="30">
        <v>9749981</v>
      </c>
      <c r="AF330" s="30">
        <v>1353075</v>
      </c>
      <c r="AG330" s="30">
        <v>423424</v>
      </c>
      <c r="AH330" s="30">
        <v>29739563</v>
      </c>
      <c r="AI330" s="30">
        <v>302470</v>
      </c>
      <c r="AJ330" s="30">
        <v>30042033</v>
      </c>
      <c r="AK330" s="30">
        <v>1296022</v>
      </c>
      <c r="AL330" s="30">
        <v>14263924</v>
      </c>
      <c r="AM330" s="30">
        <v>5570398</v>
      </c>
      <c r="AN330" s="30">
        <v>1930493</v>
      </c>
      <c r="AO330" s="30">
        <v>1610814</v>
      </c>
      <c r="AP330" s="30">
        <v>1110328</v>
      </c>
      <c r="AQ330" s="30">
        <v>166473</v>
      </c>
      <c r="AR330" s="30">
        <v>139840</v>
      </c>
      <c r="AS330" s="30">
        <v>24330</v>
      </c>
      <c r="AT330" s="30">
        <v>362</v>
      </c>
      <c r="AU330" s="30" t="s">
        <v>322</v>
      </c>
      <c r="AW330" s="48">
        <f t="shared" si="200"/>
        <v>4651635</v>
      </c>
      <c r="AX330" s="49">
        <f t="shared" si="201"/>
        <v>3427592</v>
      </c>
      <c r="AY330" s="50">
        <f t="shared" si="202"/>
        <v>0.73685747054530293</v>
      </c>
      <c r="AZ330" s="12"/>
      <c r="BA330" s="48">
        <f t="shared" si="203"/>
        <v>166473</v>
      </c>
      <c r="BB330" s="48">
        <f t="shared" si="204"/>
        <v>3427592</v>
      </c>
      <c r="BC330" s="51">
        <f t="shared" si="205"/>
        <v>20.589476972241744</v>
      </c>
      <c r="BD330" s="12"/>
      <c r="BE330" s="52">
        <f t="shared" si="206"/>
        <v>166473</v>
      </c>
      <c r="BF330" s="48">
        <f t="shared" si="197"/>
        <v>9749981</v>
      </c>
      <c r="BG330" s="48">
        <f t="shared" si="197"/>
        <v>1353075</v>
      </c>
      <c r="BH330" s="48">
        <f t="shared" si="197"/>
        <v>423424</v>
      </c>
      <c r="BI330" s="48">
        <f t="shared" si="207"/>
        <v>11526480</v>
      </c>
      <c r="BJ330" s="51">
        <f t="shared" si="208"/>
        <v>69.239336108558149</v>
      </c>
      <c r="BK330" s="12"/>
      <c r="BL330" s="1">
        <f t="shared" si="209"/>
        <v>3541307</v>
      </c>
      <c r="BM330" s="53">
        <f t="shared" si="210"/>
        <v>4651635</v>
      </c>
      <c r="BN330" s="48">
        <f t="shared" si="198"/>
        <v>9749981</v>
      </c>
      <c r="BO330" s="48">
        <f t="shared" si="198"/>
        <v>1353075</v>
      </c>
      <c r="BP330" s="48">
        <f t="shared" si="198"/>
        <v>423424</v>
      </c>
      <c r="BQ330" s="48">
        <f t="shared" si="211"/>
        <v>11526480</v>
      </c>
      <c r="BR330" s="12">
        <f t="shared" si="212"/>
        <v>4651635</v>
      </c>
      <c r="BS330" s="54">
        <f t="shared" si="213"/>
        <v>2.477941626976321</v>
      </c>
      <c r="BT330" s="12"/>
      <c r="BU330" s="48">
        <f t="shared" si="214"/>
        <v>4651635</v>
      </c>
      <c r="BV330" s="48">
        <f t="shared" si="215"/>
        <v>14482087</v>
      </c>
      <c r="BW330" s="54">
        <f t="shared" si="216"/>
        <v>3.1133326239053578</v>
      </c>
      <c r="BX330" s="12"/>
      <c r="BY330" s="52">
        <f t="shared" si="217"/>
        <v>166473</v>
      </c>
      <c r="BZ330" s="48">
        <f t="shared" si="218"/>
        <v>14482087</v>
      </c>
      <c r="CA330" s="55">
        <f t="shared" si="219"/>
        <v>86.993608573162021</v>
      </c>
      <c r="CB330" s="12"/>
      <c r="CC330" s="48">
        <f t="shared" si="220"/>
        <v>166473</v>
      </c>
      <c r="CD330" s="48">
        <f t="shared" si="221"/>
        <v>53960658</v>
      </c>
      <c r="CE330" s="55">
        <f t="shared" si="222"/>
        <v>324.14059937647545</v>
      </c>
      <c r="CF330" s="12"/>
      <c r="CG330" s="48">
        <f t="shared" si="223"/>
        <v>4651635</v>
      </c>
      <c r="CH330" s="48">
        <f t="shared" si="224"/>
        <v>3541307</v>
      </c>
      <c r="CI330" s="48">
        <f t="shared" si="225"/>
        <v>53960658</v>
      </c>
      <c r="CJ330" s="55">
        <f t="shared" si="226"/>
        <v>11.600363743070984</v>
      </c>
      <c r="CK330" s="46"/>
      <c r="CL330" s="48">
        <f t="shared" si="199"/>
        <v>4651635</v>
      </c>
      <c r="CM330" s="48">
        <f t="shared" si="199"/>
        <v>3541307</v>
      </c>
      <c r="CN330" s="48">
        <f t="shared" si="227"/>
        <v>73704131</v>
      </c>
      <c r="CO330" s="55">
        <f t="shared" si="228"/>
        <v>15.84477952375885</v>
      </c>
    </row>
    <row r="331" spans="1:93" x14ac:dyDescent="0.2">
      <c r="A331" s="30" t="s">
        <v>91</v>
      </c>
      <c r="B331" s="30">
        <v>1051</v>
      </c>
      <c r="C331" s="30">
        <v>2006</v>
      </c>
      <c r="D331" s="30" t="s">
        <v>91</v>
      </c>
      <c r="E331" s="30">
        <v>589692</v>
      </c>
      <c r="F331" s="30" t="s">
        <v>317</v>
      </c>
      <c r="G331" s="30">
        <v>14237981</v>
      </c>
      <c r="H331" s="30">
        <v>42625394</v>
      </c>
      <c r="I331" s="30">
        <v>5145863</v>
      </c>
      <c r="J331" s="30">
        <v>37551527</v>
      </c>
      <c r="K331" s="30">
        <v>0</v>
      </c>
      <c r="L331" s="30">
        <v>0</v>
      </c>
      <c r="M331" s="30">
        <v>0</v>
      </c>
      <c r="N331" s="30">
        <v>22471</v>
      </c>
      <c r="O331" s="30">
        <v>396254</v>
      </c>
      <c r="P331" s="30">
        <v>149412</v>
      </c>
      <c r="Q331" s="30">
        <v>56403822</v>
      </c>
      <c r="R331" s="30">
        <v>58748814</v>
      </c>
      <c r="S331" s="30">
        <v>5912705</v>
      </c>
      <c r="T331" s="30">
        <v>68124583</v>
      </c>
      <c r="U331" s="30">
        <v>164503</v>
      </c>
      <c r="V331" s="30">
        <v>101770462</v>
      </c>
      <c r="W331" s="30">
        <v>11207980</v>
      </c>
      <c r="X331" s="30">
        <v>112978442</v>
      </c>
      <c r="Y331" s="30">
        <v>2750575</v>
      </c>
      <c r="Z331" s="30">
        <v>1397347</v>
      </c>
      <c r="AA331" s="30">
        <v>4147922</v>
      </c>
      <c r="AB331" s="30">
        <v>1621098</v>
      </c>
      <c r="AC331" s="30">
        <v>5536818</v>
      </c>
      <c r="AD331" s="30">
        <v>8701163</v>
      </c>
      <c r="AE331" s="30">
        <v>7871325</v>
      </c>
      <c r="AF331" s="30">
        <v>1544576</v>
      </c>
      <c r="AG331" s="30">
        <v>318952</v>
      </c>
      <c r="AH331" s="30">
        <v>26469882</v>
      </c>
      <c r="AI331" s="30">
        <v>367522</v>
      </c>
      <c r="AJ331" s="30">
        <v>26837404</v>
      </c>
      <c r="AK331" s="30">
        <v>874094</v>
      </c>
      <c r="AL331" s="30">
        <v>11964335</v>
      </c>
      <c r="AM331" s="30">
        <v>5345291</v>
      </c>
      <c r="AN331" s="30">
        <v>1898846</v>
      </c>
      <c r="AO331" s="30">
        <v>1547077</v>
      </c>
      <c r="AP331" s="30">
        <v>1145490</v>
      </c>
      <c r="AQ331" s="30">
        <v>164012</v>
      </c>
      <c r="AR331" s="30">
        <v>137689</v>
      </c>
      <c r="AS331" s="30">
        <v>24035</v>
      </c>
      <c r="AT331" s="30">
        <v>370</v>
      </c>
      <c r="AU331" s="30" t="s">
        <v>322</v>
      </c>
      <c r="AW331" s="48">
        <f t="shared" si="200"/>
        <v>4591413</v>
      </c>
      <c r="AX331" s="49">
        <f t="shared" si="201"/>
        <v>2526824</v>
      </c>
      <c r="AY331" s="50">
        <f t="shared" si="202"/>
        <v>0.55033690064474705</v>
      </c>
      <c r="AZ331" s="12"/>
      <c r="BA331" s="48">
        <f t="shared" si="203"/>
        <v>164012</v>
      </c>
      <c r="BB331" s="48">
        <f t="shared" si="204"/>
        <v>2526824</v>
      </c>
      <c r="BC331" s="51">
        <f t="shared" si="205"/>
        <v>15.40633612174719</v>
      </c>
      <c r="BD331" s="12"/>
      <c r="BE331" s="52">
        <f t="shared" si="206"/>
        <v>164012</v>
      </c>
      <c r="BF331" s="48">
        <f t="shared" si="197"/>
        <v>7871325</v>
      </c>
      <c r="BG331" s="48">
        <f t="shared" si="197"/>
        <v>1544576</v>
      </c>
      <c r="BH331" s="48">
        <f t="shared" si="197"/>
        <v>318952</v>
      </c>
      <c r="BI331" s="48">
        <f t="shared" si="207"/>
        <v>9734853</v>
      </c>
      <c r="BJ331" s="51">
        <f t="shared" si="208"/>
        <v>59.354516742677362</v>
      </c>
      <c r="BK331" s="12"/>
      <c r="BL331" s="1">
        <f t="shared" si="209"/>
        <v>3445923</v>
      </c>
      <c r="BM331" s="53">
        <f t="shared" si="210"/>
        <v>4591413</v>
      </c>
      <c r="BN331" s="48">
        <f t="shared" si="198"/>
        <v>7871325</v>
      </c>
      <c r="BO331" s="48">
        <f t="shared" si="198"/>
        <v>1544576</v>
      </c>
      <c r="BP331" s="48">
        <f t="shared" si="198"/>
        <v>318952</v>
      </c>
      <c r="BQ331" s="48">
        <f t="shared" si="211"/>
        <v>9734853</v>
      </c>
      <c r="BR331" s="12">
        <f t="shared" si="212"/>
        <v>4591413</v>
      </c>
      <c r="BS331" s="54">
        <f t="shared" si="213"/>
        <v>2.1202303081861729</v>
      </c>
      <c r="BT331" s="12"/>
      <c r="BU331" s="48">
        <f t="shared" si="214"/>
        <v>4591413</v>
      </c>
      <c r="BV331" s="48">
        <f t="shared" si="215"/>
        <v>13998975</v>
      </c>
      <c r="BW331" s="54">
        <f t="shared" si="216"/>
        <v>3.0489470234979952</v>
      </c>
      <c r="BX331" s="12"/>
      <c r="BY331" s="52">
        <f t="shared" si="217"/>
        <v>164012</v>
      </c>
      <c r="BZ331" s="48">
        <f t="shared" si="218"/>
        <v>13998975</v>
      </c>
      <c r="CA331" s="55">
        <f t="shared" si="219"/>
        <v>85.353358290856761</v>
      </c>
      <c r="CB331" s="12"/>
      <c r="CC331" s="48">
        <f t="shared" si="220"/>
        <v>164012</v>
      </c>
      <c r="CD331" s="48">
        <f t="shared" si="221"/>
        <v>42119731</v>
      </c>
      <c r="CE331" s="55">
        <f t="shared" si="222"/>
        <v>256.80883715825672</v>
      </c>
      <c r="CF331" s="12"/>
      <c r="CG331" s="48">
        <f t="shared" si="223"/>
        <v>4591413</v>
      </c>
      <c r="CH331" s="48">
        <f t="shared" si="224"/>
        <v>3445923</v>
      </c>
      <c r="CI331" s="48">
        <f t="shared" si="225"/>
        <v>42119731</v>
      </c>
      <c r="CJ331" s="55">
        <f t="shared" si="226"/>
        <v>9.1735879564744014</v>
      </c>
      <c r="CK331" s="46"/>
      <c r="CL331" s="48">
        <f t="shared" si="199"/>
        <v>4591413</v>
      </c>
      <c r="CM331" s="48">
        <f t="shared" si="199"/>
        <v>3445923</v>
      </c>
      <c r="CN331" s="48">
        <f t="shared" si="227"/>
        <v>61120353</v>
      </c>
      <c r="CO331" s="55">
        <f t="shared" si="228"/>
        <v>13.311883073903394</v>
      </c>
    </row>
    <row r="332" spans="1:93" x14ac:dyDescent="0.2">
      <c r="A332" s="30" t="s">
        <v>91</v>
      </c>
      <c r="B332" s="30">
        <v>1051</v>
      </c>
      <c r="C332" s="30">
        <v>2005</v>
      </c>
      <c r="D332" s="30" t="s">
        <v>91</v>
      </c>
      <c r="E332" s="30">
        <v>589692</v>
      </c>
      <c r="F332" s="30" t="s">
        <v>317</v>
      </c>
      <c r="G332" s="30">
        <v>12601342</v>
      </c>
      <c r="H332" s="30">
        <v>38341751</v>
      </c>
      <c r="I332" s="30">
        <v>6625576</v>
      </c>
      <c r="J332" s="30">
        <v>33291460</v>
      </c>
      <c r="K332" s="30">
        <v>0</v>
      </c>
      <c r="L332" s="30">
        <v>0</v>
      </c>
      <c r="M332" s="30">
        <v>0</v>
      </c>
      <c r="N332" s="30">
        <v>25936</v>
      </c>
      <c r="O332" s="30">
        <v>404364</v>
      </c>
      <c r="P332" s="30">
        <v>166453</v>
      </c>
      <c r="Q332" s="30">
        <v>79463788</v>
      </c>
      <c r="R332" s="30">
        <v>81947915</v>
      </c>
      <c r="S332" s="30">
        <v>4476274</v>
      </c>
      <c r="T332" s="30">
        <v>54333594</v>
      </c>
      <c r="U332" s="30">
        <v>216737</v>
      </c>
      <c r="V332" s="30">
        <v>120694030</v>
      </c>
      <c r="W332" s="30">
        <v>11268303</v>
      </c>
      <c r="X332" s="30">
        <v>131962333</v>
      </c>
      <c r="Y332" s="30">
        <v>2649244</v>
      </c>
      <c r="Z332" s="30">
        <v>1590290</v>
      </c>
      <c r="AA332" s="30">
        <v>4239534</v>
      </c>
      <c r="AB332" s="30">
        <v>1386141</v>
      </c>
      <c r="AC332" s="30">
        <v>5406400</v>
      </c>
      <c r="AD332" s="30">
        <v>7194942</v>
      </c>
      <c r="AE332" s="30">
        <v>7619701</v>
      </c>
      <c r="AF332" s="30">
        <v>1082259</v>
      </c>
      <c r="AG332" s="30">
        <v>313355</v>
      </c>
      <c r="AH332" s="30">
        <v>27416796</v>
      </c>
      <c r="AI332" s="30">
        <v>371388</v>
      </c>
      <c r="AJ332" s="30">
        <v>27788184</v>
      </c>
      <c r="AK332" s="30">
        <v>932618</v>
      </c>
      <c r="AL332" s="30">
        <v>13453772</v>
      </c>
      <c r="AM332" s="30">
        <v>5268035</v>
      </c>
      <c r="AN332" s="30">
        <v>1881441</v>
      </c>
      <c r="AO332" s="30">
        <v>1485034</v>
      </c>
      <c r="AP332" s="30">
        <v>1106700</v>
      </c>
      <c r="AQ332" s="30">
        <v>160622</v>
      </c>
      <c r="AR332" s="30">
        <v>134725</v>
      </c>
      <c r="AS332" s="30">
        <v>23684</v>
      </c>
      <c r="AT332" s="30">
        <v>365</v>
      </c>
      <c r="AU332" s="30" t="s">
        <v>322</v>
      </c>
      <c r="AW332" s="48">
        <f t="shared" si="200"/>
        <v>4473175</v>
      </c>
      <c r="AX332" s="49">
        <f t="shared" si="201"/>
        <v>2853393</v>
      </c>
      <c r="AY332" s="50">
        <f t="shared" si="202"/>
        <v>0.6378898656994193</v>
      </c>
      <c r="AZ332" s="12"/>
      <c r="BA332" s="48">
        <f t="shared" si="203"/>
        <v>160622</v>
      </c>
      <c r="BB332" s="48">
        <f t="shared" si="204"/>
        <v>2853393</v>
      </c>
      <c r="BC332" s="51">
        <f t="shared" si="205"/>
        <v>17.764646187944365</v>
      </c>
      <c r="BD332" s="12"/>
      <c r="BE332" s="52">
        <f t="shared" si="206"/>
        <v>160622</v>
      </c>
      <c r="BF332" s="48">
        <f t="shared" si="197"/>
        <v>7619701</v>
      </c>
      <c r="BG332" s="48">
        <f t="shared" si="197"/>
        <v>1082259</v>
      </c>
      <c r="BH332" s="48">
        <f t="shared" si="197"/>
        <v>313355</v>
      </c>
      <c r="BI332" s="48">
        <f t="shared" si="207"/>
        <v>9015315</v>
      </c>
      <c r="BJ332" s="51">
        <f t="shared" si="208"/>
        <v>56.1275230043207</v>
      </c>
      <c r="BK332" s="12"/>
      <c r="BL332" s="1">
        <f t="shared" si="209"/>
        <v>3366475</v>
      </c>
      <c r="BM332" s="53">
        <f t="shared" si="210"/>
        <v>4473175</v>
      </c>
      <c r="BN332" s="48">
        <f t="shared" si="198"/>
        <v>7619701</v>
      </c>
      <c r="BO332" s="48">
        <f t="shared" si="198"/>
        <v>1082259</v>
      </c>
      <c r="BP332" s="48">
        <f t="shared" si="198"/>
        <v>313355</v>
      </c>
      <c r="BQ332" s="48">
        <f t="shared" si="211"/>
        <v>9015315</v>
      </c>
      <c r="BR332" s="12">
        <f t="shared" si="212"/>
        <v>4473175</v>
      </c>
      <c r="BS332" s="54">
        <f t="shared" si="213"/>
        <v>2.0154174607521504</v>
      </c>
      <c r="BT332" s="12"/>
      <c r="BU332" s="48">
        <f t="shared" si="214"/>
        <v>4473175</v>
      </c>
      <c r="BV332" s="48">
        <f t="shared" si="215"/>
        <v>13401794</v>
      </c>
      <c r="BW332" s="54">
        <f t="shared" si="216"/>
        <v>2.9960361488204685</v>
      </c>
      <c r="BX332" s="12"/>
      <c r="BY332" s="52">
        <f t="shared" si="217"/>
        <v>160622</v>
      </c>
      <c r="BZ332" s="48">
        <f t="shared" si="218"/>
        <v>13401794</v>
      </c>
      <c r="CA332" s="55">
        <f t="shared" si="219"/>
        <v>83.436851738865158</v>
      </c>
      <c r="CB332" s="12"/>
      <c r="CC332" s="48">
        <f t="shared" si="220"/>
        <v>160622</v>
      </c>
      <c r="CD332" s="48">
        <f t="shared" si="221"/>
        <v>39257985</v>
      </c>
      <c r="CE332" s="55">
        <f t="shared" si="222"/>
        <v>244.41225361407527</v>
      </c>
      <c r="CF332" s="12"/>
      <c r="CG332" s="48">
        <f t="shared" si="223"/>
        <v>4473175</v>
      </c>
      <c r="CH332" s="48">
        <f t="shared" si="224"/>
        <v>3366475</v>
      </c>
      <c r="CI332" s="48">
        <f t="shared" si="225"/>
        <v>39257985</v>
      </c>
      <c r="CJ332" s="55">
        <f t="shared" si="226"/>
        <v>8.7763132450664241</v>
      </c>
      <c r="CK332" s="46"/>
      <c r="CL332" s="48">
        <f t="shared" si="199"/>
        <v>4473175</v>
      </c>
      <c r="CM332" s="48">
        <f t="shared" si="199"/>
        <v>3366475</v>
      </c>
      <c r="CN332" s="48">
        <f t="shared" si="227"/>
        <v>58439134</v>
      </c>
      <c r="CO332" s="55">
        <f t="shared" si="228"/>
        <v>13.064352277744556</v>
      </c>
    </row>
    <row r="333" spans="1:93" x14ac:dyDescent="0.2">
      <c r="A333" s="30" t="s">
        <v>92</v>
      </c>
      <c r="B333" s="30">
        <v>1008</v>
      </c>
      <c r="C333" s="30">
        <v>2014</v>
      </c>
      <c r="D333" s="30" t="s">
        <v>93</v>
      </c>
      <c r="E333" s="30">
        <v>386090</v>
      </c>
      <c r="F333" s="30" t="s">
        <v>317</v>
      </c>
      <c r="G333" s="30">
        <v>68805694</v>
      </c>
      <c r="H333" s="30">
        <v>355914334</v>
      </c>
      <c r="I333" s="30">
        <v>18938815</v>
      </c>
      <c r="J333" s="30">
        <v>340814521</v>
      </c>
      <c r="K333" s="30">
        <v>126138306</v>
      </c>
      <c r="L333" s="30">
        <v>231551774</v>
      </c>
      <c r="M333" s="30">
        <v>110450973</v>
      </c>
      <c r="N333" s="30">
        <v>173881</v>
      </c>
      <c r="O333" s="30">
        <v>1346272</v>
      </c>
      <c r="P333" s="30">
        <v>1019590</v>
      </c>
      <c r="Q333" s="30">
        <v>511390</v>
      </c>
      <c r="R333" s="30">
        <v>7697134</v>
      </c>
      <c r="S333" s="30">
        <v>22374183</v>
      </c>
      <c r="T333" s="30">
        <v>390503220</v>
      </c>
      <c r="U333" s="30">
        <v>-139512948</v>
      </c>
      <c r="V333" s="30">
        <v>596509514</v>
      </c>
      <c r="W333" s="30">
        <v>152783561</v>
      </c>
      <c r="X333" s="30">
        <v>749293075</v>
      </c>
      <c r="Y333" s="30">
        <v>29884528</v>
      </c>
      <c r="Z333" s="30">
        <v>13424429</v>
      </c>
      <c r="AA333" s="30">
        <v>43308957</v>
      </c>
      <c r="AB333" s="30">
        <v>7147114</v>
      </c>
      <c r="AC333" s="30">
        <v>25330338</v>
      </c>
      <c r="AD333" s="30">
        <v>43475356</v>
      </c>
      <c r="AE333" s="30">
        <v>36879665</v>
      </c>
      <c r="AF333" s="30">
        <v>68220846</v>
      </c>
      <c r="AG333" s="30">
        <v>773866</v>
      </c>
      <c r="AH333" s="30">
        <v>178635966</v>
      </c>
      <c r="AI333" s="30">
        <v>2546032</v>
      </c>
      <c r="AJ333" s="30">
        <v>181181998</v>
      </c>
      <c r="AK333" s="30">
        <v>6321720</v>
      </c>
      <c r="AL333" s="30">
        <v>69499452</v>
      </c>
      <c r="AM333" s="30">
        <v>31350781</v>
      </c>
      <c r="AN333" s="30">
        <v>8069921</v>
      </c>
      <c r="AO333" s="30">
        <v>5933527</v>
      </c>
      <c r="AP333" s="30">
        <v>6808335</v>
      </c>
      <c r="AQ333" s="30">
        <v>701092</v>
      </c>
      <c r="AR333" s="30">
        <v>586023</v>
      </c>
      <c r="AS333" s="30">
        <v>90730</v>
      </c>
      <c r="AT333" s="30">
        <v>23648</v>
      </c>
      <c r="AU333" s="30" t="s">
        <v>340</v>
      </c>
      <c r="AW333" s="48">
        <f t="shared" si="200"/>
        <v>20811783</v>
      </c>
      <c r="AX333" s="49">
        <f t="shared" si="201"/>
        <v>36161843</v>
      </c>
      <c r="AY333" s="50">
        <f t="shared" si="202"/>
        <v>1.7375658298954972</v>
      </c>
      <c r="AZ333" s="12"/>
      <c r="BA333" s="48">
        <f t="shared" si="203"/>
        <v>701092</v>
      </c>
      <c r="BB333" s="48">
        <f t="shared" si="204"/>
        <v>36161843</v>
      </c>
      <c r="BC333" s="51">
        <f t="shared" si="205"/>
        <v>51.579311987585079</v>
      </c>
      <c r="BD333" s="12"/>
      <c r="BE333" s="52">
        <f t="shared" si="206"/>
        <v>701092</v>
      </c>
      <c r="BF333" s="48">
        <f t="shared" si="197"/>
        <v>36879665</v>
      </c>
      <c r="BG333" s="48">
        <f t="shared" si="197"/>
        <v>68220846</v>
      </c>
      <c r="BH333" s="48">
        <f t="shared" si="197"/>
        <v>773866</v>
      </c>
      <c r="BI333" s="48">
        <f t="shared" si="207"/>
        <v>105874377</v>
      </c>
      <c r="BJ333" s="51">
        <f t="shared" si="208"/>
        <v>151.01352889492392</v>
      </c>
      <c r="BK333" s="12"/>
      <c r="BL333" s="1">
        <f t="shared" si="209"/>
        <v>14003448</v>
      </c>
      <c r="BM333" s="53">
        <f t="shared" si="210"/>
        <v>20811783</v>
      </c>
      <c r="BN333" s="48">
        <f t="shared" si="198"/>
        <v>36879665</v>
      </c>
      <c r="BO333" s="48">
        <f t="shared" si="198"/>
        <v>68220846</v>
      </c>
      <c r="BP333" s="48">
        <f t="shared" si="198"/>
        <v>773866</v>
      </c>
      <c r="BQ333" s="48">
        <f t="shared" si="211"/>
        <v>105874377</v>
      </c>
      <c r="BR333" s="12">
        <f t="shared" si="212"/>
        <v>20811783</v>
      </c>
      <c r="BS333" s="54">
        <f t="shared" si="213"/>
        <v>5.0872324106012448</v>
      </c>
      <c r="BT333" s="12"/>
      <c r="BU333" s="48">
        <f t="shared" si="214"/>
        <v>20811783</v>
      </c>
      <c r="BV333" s="48">
        <f t="shared" si="215"/>
        <v>105360826</v>
      </c>
      <c r="BW333" s="54">
        <f t="shared" si="216"/>
        <v>5.0625564373797287</v>
      </c>
      <c r="BX333" s="12"/>
      <c r="BY333" s="52">
        <f t="shared" si="217"/>
        <v>701092</v>
      </c>
      <c r="BZ333" s="48">
        <f t="shared" si="218"/>
        <v>105360826</v>
      </c>
      <c r="CA333" s="55">
        <f t="shared" si="219"/>
        <v>150.28102731167948</v>
      </c>
      <c r="CB333" s="12"/>
      <c r="CC333" s="48">
        <f t="shared" si="220"/>
        <v>701092</v>
      </c>
      <c r="CD333" s="48">
        <f t="shared" si="221"/>
        <v>323349854</v>
      </c>
      <c r="CE333" s="55">
        <f t="shared" si="222"/>
        <v>461.2088770090088</v>
      </c>
      <c r="CF333" s="12"/>
      <c r="CG333" s="48">
        <f t="shared" si="223"/>
        <v>20811783</v>
      </c>
      <c r="CH333" s="48">
        <f t="shared" si="224"/>
        <v>14003448</v>
      </c>
      <c r="CI333" s="48">
        <f t="shared" si="225"/>
        <v>323349854</v>
      </c>
      <c r="CJ333" s="55">
        <f t="shared" si="226"/>
        <v>15.536864573304459</v>
      </c>
      <c r="CK333" s="46"/>
      <c r="CL333" s="48">
        <f t="shared" si="199"/>
        <v>20811783</v>
      </c>
      <c r="CM333" s="48">
        <f t="shared" si="199"/>
        <v>14003448</v>
      </c>
      <c r="CN333" s="48">
        <f t="shared" si="227"/>
        <v>605004831</v>
      </c>
      <c r="CO333" s="55">
        <f t="shared" si="228"/>
        <v>29.070302674211046</v>
      </c>
    </row>
    <row r="334" spans="1:93" x14ac:dyDescent="0.2">
      <c r="A334" s="30" t="s">
        <v>92</v>
      </c>
      <c r="B334" s="30">
        <v>1008</v>
      </c>
      <c r="C334" s="30">
        <v>2013</v>
      </c>
      <c r="D334" s="30" t="s">
        <v>93</v>
      </c>
      <c r="E334" s="30">
        <v>386090</v>
      </c>
      <c r="F334" s="30" t="s">
        <v>317</v>
      </c>
      <c r="G334" s="30">
        <v>59067458</v>
      </c>
      <c r="H334" s="30">
        <v>338143252</v>
      </c>
      <c r="I334" s="30">
        <v>25385921</v>
      </c>
      <c r="J334" s="30">
        <v>321067144</v>
      </c>
      <c r="K334" s="30">
        <v>75757279</v>
      </c>
      <c r="L334" s="30">
        <v>174869507</v>
      </c>
      <c r="M334" s="30">
        <v>98133879</v>
      </c>
      <c r="N334" s="30">
        <v>202410</v>
      </c>
      <c r="O334" s="30">
        <v>874438</v>
      </c>
      <c r="P334" s="30">
        <v>858912</v>
      </c>
      <c r="Q334" s="30">
        <v>445963</v>
      </c>
      <c r="R334" s="30">
        <v>7434915</v>
      </c>
      <c r="S334" s="30">
        <v>18205504</v>
      </c>
      <c r="T334" s="30">
        <v>503594902</v>
      </c>
      <c r="U334" s="30">
        <v>29221664</v>
      </c>
      <c r="V334" s="30">
        <v>521322112</v>
      </c>
      <c r="W334" s="30">
        <v>142584216</v>
      </c>
      <c r="X334" s="30">
        <v>663906328</v>
      </c>
      <c r="Y334" s="30">
        <v>18902805</v>
      </c>
      <c r="Z334" s="30">
        <v>11312667</v>
      </c>
      <c r="AA334" s="30">
        <v>30215472</v>
      </c>
      <c r="AB334" s="30">
        <v>1520489</v>
      </c>
      <c r="AC334" s="30">
        <v>25518134</v>
      </c>
      <c r="AD334" s="30">
        <v>33549324</v>
      </c>
      <c r="AE334" s="30">
        <v>38460940</v>
      </c>
      <c r="AF334" s="30">
        <v>41852986</v>
      </c>
      <c r="AG334" s="30">
        <v>595050</v>
      </c>
      <c r="AH334" s="30">
        <v>187833534</v>
      </c>
      <c r="AI334" s="30">
        <v>2214869</v>
      </c>
      <c r="AJ334" s="30">
        <v>190048403</v>
      </c>
      <c r="AK334" s="30">
        <v>4736174</v>
      </c>
      <c r="AL334" s="30">
        <v>97464508</v>
      </c>
      <c r="AM334" s="30">
        <v>29788956</v>
      </c>
      <c r="AN334" s="30">
        <v>7921078</v>
      </c>
      <c r="AO334" s="30">
        <v>5928538</v>
      </c>
      <c r="AP334" s="30">
        <v>6768840</v>
      </c>
      <c r="AQ334" s="30">
        <v>699107</v>
      </c>
      <c r="AR334" s="30">
        <v>585378</v>
      </c>
      <c r="AS334" s="30">
        <v>90045</v>
      </c>
      <c r="AT334" s="30">
        <v>23001</v>
      </c>
      <c r="AU334" s="30" t="s">
        <v>340</v>
      </c>
      <c r="AW334" s="48">
        <f t="shared" si="200"/>
        <v>20618456</v>
      </c>
      <c r="AX334" s="49">
        <f t="shared" si="201"/>
        <v>28694983</v>
      </c>
      <c r="AY334" s="50">
        <f t="shared" si="202"/>
        <v>1.3917134726286002</v>
      </c>
      <c r="AZ334" s="12"/>
      <c r="BA334" s="48">
        <f t="shared" si="203"/>
        <v>699107</v>
      </c>
      <c r="BB334" s="48">
        <f t="shared" si="204"/>
        <v>28694983</v>
      </c>
      <c r="BC334" s="51">
        <f t="shared" si="205"/>
        <v>41.045194798507239</v>
      </c>
      <c r="BD334" s="12"/>
      <c r="BE334" s="52">
        <f t="shared" si="206"/>
        <v>699107</v>
      </c>
      <c r="BF334" s="48">
        <f t="shared" si="197"/>
        <v>38460940</v>
      </c>
      <c r="BG334" s="48">
        <f t="shared" si="197"/>
        <v>41852986</v>
      </c>
      <c r="BH334" s="48">
        <f t="shared" si="197"/>
        <v>595050</v>
      </c>
      <c r="BI334" s="48">
        <f t="shared" si="207"/>
        <v>80908976</v>
      </c>
      <c r="BJ334" s="51">
        <f t="shared" si="208"/>
        <v>115.73189225683622</v>
      </c>
      <c r="BK334" s="12"/>
      <c r="BL334" s="1">
        <f t="shared" si="209"/>
        <v>13849616</v>
      </c>
      <c r="BM334" s="53">
        <f t="shared" si="210"/>
        <v>20618456</v>
      </c>
      <c r="BN334" s="48">
        <f t="shared" si="198"/>
        <v>38460940</v>
      </c>
      <c r="BO334" s="48">
        <f t="shared" si="198"/>
        <v>41852986</v>
      </c>
      <c r="BP334" s="48">
        <f t="shared" si="198"/>
        <v>595050</v>
      </c>
      <c r="BQ334" s="48">
        <f t="shared" si="211"/>
        <v>80908976</v>
      </c>
      <c r="BR334" s="12">
        <f t="shared" si="212"/>
        <v>20618456</v>
      </c>
      <c r="BS334" s="54">
        <f t="shared" si="213"/>
        <v>3.9241045013263847</v>
      </c>
      <c r="BT334" s="12"/>
      <c r="BU334" s="48">
        <f t="shared" si="214"/>
        <v>20618456</v>
      </c>
      <c r="BV334" s="48">
        <f t="shared" si="215"/>
        <v>87847721</v>
      </c>
      <c r="BW334" s="54">
        <f t="shared" si="216"/>
        <v>4.2606352774426952</v>
      </c>
      <c r="BX334" s="12"/>
      <c r="BY334" s="52">
        <f t="shared" si="217"/>
        <v>699107</v>
      </c>
      <c r="BZ334" s="48">
        <f t="shared" si="218"/>
        <v>87847721</v>
      </c>
      <c r="CA334" s="55">
        <f t="shared" si="219"/>
        <v>125.65704677538632</v>
      </c>
      <c r="CB334" s="12"/>
      <c r="CC334" s="48">
        <f t="shared" si="220"/>
        <v>699107</v>
      </c>
      <c r="CD334" s="48">
        <f t="shared" si="221"/>
        <v>258039627</v>
      </c>
      <c r="CE334" s="55">
        <f t="shared" si="222"/>
        <v>369.09890331522928</v>
      </c>
      <c r="CF334" s="12"/>
      <c r="CG334" s="48">
        <f t="shared" si="223"/>
        <v>20618456</v>
      </c>
      <c r="CH334" s="48">
        <f t="shared" si="224"/>
        <v>13849616</v>
      </c>
      <c r="CI334" s="48">
        <f t="shared" si="225"/>
        <v>258039627</v>
      </c>
      <c r="CJ334" s="55">
        <f t="shared" si="226"/>
        <v>12.514983032677131</v>
      </c>
      <c r="CK334" s="46"/>
      <c r="CL334" s="48">
        <f t="shared" si="199"/>
        <v>20618456</v>
      </c>
      <c r="CM334" s="48">
        <f t="shared" si="199"/>
        <v>13849616</v>
      </c>
      <c r="CN334" s="48">
        <f t="shared" si="227"/>
        <v>524473159</v>
      </c>
      <c r="CO334" s="55">
        <f t="shared" si="228"/>
        <v>25.437072446161828</v>
      </c>
    </row>
    <row r="335" spans="1:93" x14ac:dyDescent="0.2">
      <c r="A335" s="30" t="s">
        <v>92</v>
      </c>
      <c r="B335" s="30">
        <v>1008</v>
      </c>
      <c r="C335" s="30">
        <v>2012</v>
      </c>
      <c r="D335" s="30" t="s">
        <v>93</v>
      </c>
      <c r="E335" s="30">
        <v>386090</v>
      </c>
      <c r="F335" s="30" t="s">
        <v>317</v>
      </c>
      <c r="G335" s="30">
        <v>56014972</v>
      </c>
      <c r="H335" s="30">
        <v>259073183</v>
      </c>
      <c r="I335" s="30">
        <v>23111992</v>
      </c>
      <c r="J335" s="30">
        <v>241672492</v>
      </c>
      <c r="K335" s="30">
        <v>125110289</v>
      </c>
      <c r="L335" s="30">
        <v>222951838</v>
      </c>
      <c r="M335" s="30">
        <v>99615615</v>
      </c>
      <c r="N335" s="30">
        <v>249718</v>
      </c>
      <c r="O335" s="30">
        <v>830535</v>
      </c>
      <c r="P335" s="30">
        <v>1426345</v>
      </c>
      <c r="Q335" s="30">
        <v>225919</v>
      </c>
      <c r="R335" s="30">
        <v>4206446</v>
      </c>
      <c r="S335" s="30">
        <v>5929643</v>
      </c>
      <c r="T335" s="30">
        <v>546646527</v>
      </c>
      <c r="U335" s="30">
        <v>113710381</v>
      </c>
      <c r="V335" s="30">
        <v>487062002</v>
      </c>
      <c r="W335" s="30">
        <v>130083595</v>
      </c>
      <c r="X335" s="30">
        <v>617145597</v>
      </c>
      <c r="Y335" s="30">
        <v>18623946</v>
      </c>
      <c r="Z335" s="30">
        <v>9995965</v>
      </c>
      <c r="AA335" s="30">
        <v>28619911</v>
      </c>
      <c r="AB335" s="30">
        <v>618141</v>
      </c>
      <c r="AC335" s="30">
        <v>24622224</v>
      </c>
      <c r="AD335" s="30">
        <v>31392748</v>
      </c>
      <c r="AE335" s="30">
        <v>37264102</v>
      </c>
      <c r="AF335" s="30">
        <v>27323610</v>
      </c>
      <c r="AG335" s="30">
        <v>1070188</v>
      </c>
      <c r="AH335" s="30">
        <v>185177005</v>
      </c>
      <c r="AI335" s="30">
        <v>3641493</v>
      </c>
      <c r="AJ335" s="30">
        <v>188818498</v>
      </c>
      <c r="AK335" s="30">
        <v>4997642</v>
      </c>
      <c r="AL335" s="30">
        <v>91374953</v>
      </c>
      <c r="AM335" s="30">
        <v>30106255</v>
      </c>
      <c r="AN335" s="30">
        <v>7858973</v>
      </c>
      <c r="AO335" s="30">
        <v>6045688</v>
      </c>
      <c r="AP335" s="30">
        <v>6925238</v>
      </c>
      <c r="AQ335" s="30">
        <v>697194</v>
      </c>
      <c r="AR335" s="30">
        <v>584560</v>
      </c>
      <c r="AS335" s="30">
        <v>89371</v>
      </c>
      <c r="AT335" s="30">
        <v>22580</v>
      </c>
      <c r="AU335" s="30" t="s">
        <v>340</v>
      </c>
      <c r="AW335" s="48">
        <f t="shared" si="200"/>
        <v>20829899</v>
      </c>
      <c r="AX335" s="49">
        <f t="shared" si="201"/>
        <v>28001770</v>
      </c>
      <c r="AY335" s="50">
        <f t="shared" si="202"/>
        <v>1.3443065662488329</v>
      </c>
      <c r="AZ335" s="12"/>
      <c r="BA335" s="48">
        <f t="shared" si="203"/>
        <v>697194</v>
      </c>
      <c r="BB335" s="48">
        <f t="shared" si="204"/>
        <v>28001770</v>
      </c>
      <c r="BC335" s="51">
        <f t="shared" si="205"/>
        <v>40.16352693798283</v>
      </c>
      <c r="BD335" s="12"/>
      <c r="BE335" s="52">
        <f t="shared" si="206"/>
        <v>697194</v>
      </c>
      <c r="BF335" s="48">
        <f t="shared" si="197"/>
        <v>37264102</v>
      </c>
      <c r="BG335" s="48">
        <f t="shared" si="197"/>
        <v>27323610</v>
      </c>
      <c r="BH335" s="48">
        <f t="shared" si="197"/>
        <v>1070188</v>
      </c>
      <c r="BI335" s="48">
        <f t="shared" si="207"/>
        <v>65657900</v>
      </c>
      <c r="BJ335" s="51">
        <f t="shared" si="208"/>
        <v>94.174505230968705</v>
      </c>
      <c r="BK335" s="12"/>
      <c r="BL335" s="1">
        <f t="shared" si="209"/>
        <v>13904661</v>
      </c>
      <c r="BM335" s="53">
        <f t="shared" si="210"/>
        <v>20829899</v>
      </c>
      <c r="BN335" s="48">
        <f t="shared" si="198"/>
        <v>37264102</v>
      </c>
      <c r="BO335" s="48">
        <f t="shared" si="198"/>
        <v>27323610</v>
      </c>
      <c r="BP335" s="48">
        <f t="shared" si="198"/>
        <v>1070188</v>
      </c>
      <c r="BQ335" s="48">
        <f t="shared" si="211"/>
        <v>65657900</v>
      </c>
      <c r="BR335" s="12">
        <f t="shared" si="212"/>
        <v>20829899</v>
      </c>
      <c r="BS335" s="54">
        <f t="shared" si="213"/>
        <v>3.1520988171858155</v>
      </c>
      <c r="BT335" s="12"/>
      <c r="BU335" s="48">
        <f t="shared" si="214"/>
        <v>20829899</v>
      </c>
      <c r="BV335" s="48">
        <f t="shared" si="215"/>
        <v>92445903</v>
      </c>
      <c r="BW335" s="54">
        <f t="shared" si="216"/>
        <v>4.4381349616721621</v>
      </c>
      <c r="BX335" s="12"/>
      <c r="BY335" s="52">
        <f t="shared" si="217"/>
        <v>697194</v>
      </c>
      <c r="BZ335" s="48">
        <f t="shared" si="218"/>
        <v>92445903</v>
      </c>
      <c r="CA335" s="55">
        <f t="shared" si="219"/>
        <v>132.5971006635169</v>
      </c>
      <c r="CB335" s="12"/>
      <c r="CC335" s="48">
        <f t="shared" si="220"/>
        <v>697194</v>
      </c>
      <c r="CD335" s="48">
        <f t="shared" si="221"/>
        <v>242738686</v>
      </c>
      <c r="CE335" s="55">
        <f t="shared" si="222"/>
        <v>348.16519648763472</v>
      </c>
      <c r="CF335" s="12"/>
      <c r="CG335" s="48">
        <f t="shared" si="223"/>
        <v>20829899</v>
      </c>
      <c r="CH335" s="48">
        <f t="shared" si="224"/>
        <v>13904661</v>
      </c>
      <c r="CI335" s="48">
        <f t="shared" si="225"/>
        <v>242738686</v>
      </c>
      <c r="CJ335" s="55">
        <f t="shared" si="226"/>
        <v>11.653377964050618</v>
      </c>
      <c r="CK335" s="46"/>
      <c r="CL335" s="48">
        <f t="shared" si="199"/>
        <v>20829899</v>
      </c>
      <c r="CM335" s="48">
        <f t="shared" si="199"/>
        <v>13904661</v>
      </c>
      <c r="CN335" s="48">
        <f t="shared" si="227"/>
        <v>492625865</v>
      </c>
      <c r="CO335" s="55">
        <f t="shared" si="228"/>
        <v>23.649940165336375</v>
      </c>
    </row>
    <row r="336" spans="1:93" x14ac:dyDescent="0.2">
      <c r="A336" s="30" t="s">
        <v>92</v>
      </c>
      <c r="B336" s="30">
        <v>1008</v>
      </c>
      <c r="C336" s="30">
        <v>2011</v>
      </c>
      <c r="D336" s="30" t="s">
        <v>93</v>
      </c>
      <c r="E336" s="30">
        <v>386090</v>
      </c>
      <c r="F336" s="30" t="s">
        <v>317</v>
      </c>
      <c r="G336" s="30">
        <v>60681474</v>
      </c>
      <c r="H336" s="30">
        <v>232962813</v>
      </c>
      <c r="I336" s="30">
        <v>30252991</v>
      </c>
      <c r="J336" s="30">
        <v>214181045</v>
      </c>
      <c r="K336" s="30">
        <v>114914114</v>
      </c>
      <c r="L336" s="30">
        <v>207943794</v>
      </c>
      <c r="M336" s="30">
        <v>91455273</v>
      </c>
      <c r="N336" s="30">
        <v>251309</v>
      </c>
      <c r="O336" s="30">
        <v>953830</v>
      </c>
      <c r="P336" s="30">
        <v>1036867</v>
      </c>
      <c r="Q336" s="30">
        <v>2980185</v>
      </c>
      <c r="R336" s="30">
        <v>7205351</v>
      </c>
      <c r="S336" s="30">
        <v>5721817</v>
      </c>
      <c r="T336" s="30">
        <v>514870411</v>
      </c>
      <c r="U336" s="30">
        <v>-145763969</v>
      </c>
      <c r="V336" s="30">
        <v>449065788</v>
      </c>
      <c r="W336" s="30">
        <v>128466948</v>
      </c>
      <c r="X336" s="30">
        <v>577532736</v>
      </c>
      <c r="Y336" s="30">
        <v>19486907</v>
      </c>
      <c r="Z336" s="30">
        <v>13198790</v>
      </c>
      <c r="AA336" s="30">
        <v>32685697</v>
      </c>
      <c r="AB336" s="30">
        <v>472243</v>
      </c>
      <c r="AC336" s="30">
        <v>24179641</v>
      </c>
      <c r="AD336" s="30">
        <v>36501833</v>
      </c>
      <c r="AE336" s="30">
        <v>35562287</v>
      </c>
      <c r="AF336" s="30">
        <v>12178983</v>
      </c>
      <c r="AG336" s="30">
        <v>1226460</v>
      </c>
      <c r="AH336" s="30">
        <v>159199307</v>
      </c>
      <c r="AI336" s="30">
        <v>2843982</v>
      </c>
      <c r="AJ336" s="30">
        <v>162043289</v>
      </c>
      <c r="AK336" s="30">
        <v>4712242</v>
      </c>
      <c r="AL336" s="30">
        <v>74657549</v>
      </c>
      <c r="AM336" s="30">
        <v>29780396</v>
      </c>
      <c r="AN336" s="30">
        <v>8228536</v>
      </c>
      <c r="AO336" s="30">
        <v>6050806</v>
      </c>
      <c r="AP336" s="30">
        <v>7028951</v>
      </c>
      <c r="AQ336" s="30">
        <v>695397</v>
      </c>
      <c r="AR336" s="30">
        <v>583978</v>
      </c>
      <c r="AS336" s="30">
        <v>88777</v>
      </c>
      <c r="AT336" s="30">
        <v>21969</v>
      </c>
      <c r="AU336" s="30" t="s">
        <v>340</v>
      </c>
      <c r="AW336" s="48">
        <f t="shared" si="200"/>
        <v>21308293</v>
      </c>
      <c r="AX336" s="49">
        <f t="shared" si="201"/>
        <v>32213454</v>
      </c>
      <c r="AY336" s="50">
        <f t="shared" si="202"/>
        <v>1.5117801318012662</v>
      </c>
      <c r="AZ336" s="12"/>
      <c r="BA336" s="48">
        <f t="shared" si="203"/>
        <v>695397</v>
      </c>
      <c r="BB336" s="48">
        <f t="shared" si="204"/>
        <v>32213454</v>
      </c>
      <c r="BC336" s="51">
        <f t="shared" si="205"/>
        <v>46.323832285730312</v>
      </c>
      <c r="BD336" s="12"/>
      <c r="BE336" s="52">
        <f t="shared" si="206"/>
        <v>695397</v>
      </c>
      <c r="BF336" s="48">
        <f t="shared" si="197"/>
        <v>35562287</v>
      </c>
      <c r="BG336" s="48">
        <f t="shared" si="197"/>
        <v>12178983</v>
      </c>
      <c r="BH336" s="48">
        <f t="shared" si="197"/>
        <v>1226460</v>
      </c>
      <c r="BI336" s="48">
        <f t="shared" si="207"/>
        <v>48967730</v>
      </c>
      <c r="BJ336" s="51">
        <f t="shared" si="208"/>
        <v>70.416941689423453</v>
      </c>
      <c r="BK336" s="12"/>
      <c r="BL336" s="1">
        <f t="shared" si="209"/>
        <v>14279342</v>
      </c>
      <c r="BM336" s="53">
        <f t="shared" si="210"/>
        <v>21308293</v>
      </c>
      <c r="BN336" s="48">
        <f t="shared" si="198"/>
        <v>35562287</v>
      </c>
      <c r="BO336" s="48">
        <f t="shared" si="198"/>
        <v>12178983</v>
      </c>
      <c r="BP336" s="48">
        <f t="shared" si="198"/>
        <v>1226460</v>
      </c>
      <c r="BQ336" s="48">
        <f t="shared" si="211"/>
        <v>48967730</v>
      </c>
      <c r="BR336" s="12">
        <f t="shared" si="212"/>
        <v>21308293</v>
      </c>
      <c r="BS336" s="54">
        <f t="shared" si="213"/>
        <v>2.2980597272620571</v>
      </c>
      <c r="BT336" s="12"/>
      <c r="BU336" s="48">
        <f t="shared" si="214"/>
        <v>21308293</v>
      </c>
      <c r="BV336" s="48">
        <f t="shared" si="215"/>
        <v>82673498</v>
      </c>
      <c r="BW336" s="54">
        <f t="shared" si="216"/>
        <v>3.8798742818113117</v>
      </c>
      <c r="BX336" s="12"/>
      <c r="BY336" s="52">
        <f t="shared" si="217"/>
        <v>695397</v>
      </c>
      <c r="BZ336" s="48">
        <f t="shared" si="218"/>
        <v>82673498</v>
      </c>
      <c r="CA336" s="55">
        <f t="shared" si="219"/>
        <v>118.88676252557892</v>
      </c>
      <c r="CB336" s="12"/>
      <c r="CC336" s="48">
        <f t="shared" si="220"/>
        <v>695397</v>
      </c>
      <c r="CD336" s="48">
        <f t="shared" si="221"/>
        <v>225008399</v>
      </c>
      <c r="CE336" s="55">
        <f t="shared" si="222"/>
        <v>323.56826244576837</v>
      </c>
      <c r="CF336" s="12"/>
      <c r="CG336" s="48">
        <f t="shared" si="223"/>
        <v>21308293</v>
      </c>
      <c r="CH336" s="48">
        <f t="shared" si="224"/>
        <v>14279342</v>
      </c>
      <c r="CI336" s="48">
        <f t="shared" si="225"/>
        <v>225008399</v>
      </c>
      <c r="CJ336" s="55">
        <f t="shared" si="226"/>
        <v>10.559663272886288</v>
      </c>
      <c r="CK336" s="46"/>
      <c r="CL336" s="48">
        <f t="shared" si="199"/>
        <v>21308293</v>
      </c>
      <c r="CM336" s="48">
        <f t="shared" si="199"/>
        <v>14279342</v>
      </c>
      <c r="CN336" s="48">
        <f t="shared" si="227"/>
        <v>470214482</v>
      </c>
      <c r="CO336" s="55">
        <f t="shared" si="228"/>
        <v>22.067205571089154</v>
      </c>
    </row>
    <row r="337" spans="1:93" x14ac:dyDescent="0.2">
      <c r="A337" s="30" t="s">
        <v>92</v>
      </c>
      <c r="B337" s="30">
        <v>1008</v>
      </c>
      <c r="C337" s="30">
        <v>2010</v>
      </c>
      <c r="D337" s="30" t="s">
        <v>93</v>
      </c>
      <c r="E337" s="30">
        <v>386090</v>
      </c>
      <c r="F337" s="30" t="s">
        <v>317</v>
      </c>
      <c r="G337" s="30">
        <v>56713116</v>
      </c>
      <c r="H337" s="30">
        <v>221179762</v>
      </c>
      <c r="I337" s="30">
        <v>25729903</v>
      </c>
      <c r="J337" s="30">
        <v>202436447</v>
      </c>
      <c r="K337" s="30">
        <v>113871153</v>
      </c>
      <c r="L337" s="30">
        <v>206853310</v>
      </c>
      <c r="M337" s="30">
        <v>90671223</v>
      </c>
      <c r="N337" s="30">
        <v>245249</v>
      </c>
      <c r="O337" s="30">
        <v>820672</v>
      </c>
      <c r="P337" s="30">
        <v>1465643</v>
      </c>
      <c r="Q337" s="30">
        <v>1562069</v>
      </c>
      <c r="R337" s="30">
        <v>4978775</v>
      </c>
      <c r="S337" s="30">
        <v>5217829</v>
      </c>
      <c r="T337" s="30">
        <v>548172369</v>
      </c>
      <c r="U337" s="30">
        <v>61400295</v>
      </c>
      <c r="V337" s="30">
        <v>433832519</v>
      </c>
      <c r="W337" s="30">
        <v>123084598</v>
      </c>
      <c r="X337" s="30">
        <v>556917117</v>
      </c>
      <c r="Y337" s="30">
        <v>19904500</v>
      </c>
      <c r="Z337" s="30">
        <v>11881027</v>
      </c>
      <c r="AA337" s="30">
        <v>31785527</v>
      </c>
      <c r="AB337" s="30">
        <v>490316</v>
      </c>
      <c r="AC337" s="30">
        <v>22737106</v>
      </c>
      <c r="AD337" s="30">
        <v>33976010</v>
      </c>
      <c r="AE337" s="30">
        <v>35990571</v>
      </c>
      <c r="AF337" s="30">
        <v>12251960</v>
      </c>
      <c r="AG337" s="30">
        <v>1738493</v>
      </c>
      <c r="AH337" s="30">
        <v>154486015</v>
      </c>
      <c r="AI337" s="30">
        <v>3404896</v>
      </c>
      <c r="AJ337" s="30">
        <v>157890911</v>
      </c>
      <c r="AK337" s="30">
        <v>4057602</v>
      </c>
      <c r="AL337" s="30">
        <v>77799448</v>
      </c>
      <c r="AM337" s="30">
        <v>30706087</v>
      </c>
      <c r="AN337" s="30">
        <v>8500577</v>
      </c>
      <c r="AO337" s="30">
        <v>6143558</v>
      </c>
      <c r="AP337" s="30">
        <v>7081926</v>
      </c>
      <c r="AQ337" s="30">
        <v>694112</v>
      </c>
      <c r="AR337" s="30">
        <v>582980</v>
      </c>
      <c r="AS337" s="30">
        <v>88348</v>
      </c>
      <c r="AT337" s="30">
        <v>22112</v>
      </c>
      <c r="AU337" s="30" t="s">
        <v>340</v>
      </c>
      <c r="AW337" s="48">
        <f t="shared" si="200"/>
        <v>21726061</v>
      </c>
      <c r="AX337" s="49">
        <f t="shared" si="201"/>
        <v>31295211</v>
      </c>
      <c r="AY337" s="50">
        <f t="shared" si="202"/>
        <v>1.4404456933081426</v>
      </c>
      <c r="AZ337" s="12"/>
      <c r="BA337" s="48">
        <f t="shared" si="203"/>
        <v>694112</v>
      </c>
      <c r="BB337" s="48">
        <f t="shared" si="204"/>
        <v>31295211</v>
      </c>
      <c r="BC337" s="51">
        <f t="shared" si="205"/>
        <v>45.086687739154485</v>
      </c>
      <c r="BD337" s="12"/>
      <c r="BE337" s="52">
        <f t="shared" si="206"/>
        <v>694112</v>
      </c>
      <c r="BF337" s="48">
        <f t="shared" si="197"/>
        <v>35990571</v>
      </c>
      <c r="BG337" s="48">
        <f t="shared" si="197"/>
        <v>12251960</v>
      </c>
      <c r="BH337" s="48">
        <f t="shared" si="197"/>
        <v>1738493</v>
      </c>
      <c r="BI337" s="48">
        <f t="shared" si="207"/>
        <v>49981024</v>
      </c>
      <c r="BJ337" s="51">
        <f t="shared" si="208"/>
        <v>72.007145820847356</v>
      </c>
      <c r="BK337" s="12"/>
      <c r="BL337" s="1">
        <f t="shared" si="209"/>
        <v>14644135</v>
      </c>
      <c r="BM337" s="53">
        <f t="shared" si="210"/>
        <v>21726061</v>
      </c>
      <c r="BN337" s="48">
        <f t="shared" si="198"/>
        <v>35990571</v>
      </c>
      <c r="BO337" s="48">
        <f t="shared" si="198"/>
        <v>12251960</v>
      </c>
      <c r="BP337" s="48">
        <f t="shared" si="198"/>
        <v>1738493</v>
      </c>
      <c r="BQ337" s="48">
        <f t="shared" si="211"/>
        <v>49981024</v>
      </c>
      <c r="BR337" s="12">
        <f t="shared" si="212"/>
        <v>21726061</v>
      </c>
      <c r="BS337" s="54">
        <f t="shared" si="213"/>
        <v>2.3005101569032691</v>
      </c>
      <c r="BT337" s="12"/>
      <c r="BU337" s="48">
        <f t="shared" si="214"/>
        <v>21726061</v>
      </c>
      <c r="BV337" s="48">
        <f t="shared" si="215"/>
        <v>76033861</v>
      </c>
      <c r="BW337" s="54">
        <f t="shared" si="216"/>
        <v>3.4996615815448551</v>
      </c>
      <c r="BX337" s="12"/>
      <c r="BY337" s="52">
        <f t="shared" si="217"/>
        <v>694112</v>
      </c>
      <c r="BZ337" s="48">
        <f t="shared" si="218"/>
        <v>76033861</v>
      </c>
      <c r="CA337" s="55">
        <f t="shared" si="219"/>
        <v>109.54119940297819</v>
      </c>
      <c r="CB337" s="12"/>
      <c r="CC337" s="48">
        <f t="shared" si="220"/>
        <v>694112</v>
      </c>
      <c r="CD337" s="48">
        <f t="shared" si="221"/>
        <v>214513528</v>
      </c>
      <c r="CE337" s="55">
        <f t="shared" si="222"/>
        <v>309.04742750449498</v>
      </c>
      <c r="CF337" s="12"/>
      <c r="CG337" s="48">
        <f t="shared" si="223"/>
        <v>21726061</v>
      </c>
      <c r="CH337" s="48">
        <f t="shared" si="224"/>
        <v>14644135</v>
      </c>
      <c r="CI337" s="48">
        <f t="shared" si="225"/>
        <v>214513528</v>
      </c>
      <c r="CJ337" s="55">
        <f t="shared" si="226"/>
        <v>9.8735582119556788</v>
      </c>
      <c r="CK337" s="46"/>
      <c r="CL337" s="48">
        <f t="shared" si="199"/>
        <v>21726061</v>
      </c>
      <c r="CM337" s="48">
        <f t="shared" si="199"/>
        <v>14644135</v>
      </c>
      <c r="CN337" s="48">
        <f t="shared" si="227"/>
        <v>453315727</v>
      </c>
      <c r="CO337" s="55">
        <f t="shared" si="228"/>
        <v>20.865067395327667</v>
      </c>
    </row>
    <row r="338" spans="1:93" x14ac:dyDescent="0.2">
      <c r="A338" s="30" t="s">
        <v>92</v>
      </c>
      <c r="B338" s="30">
        <v>1008</v>
      </c>
      <c r="C338" s="30">
        <v>2009</v>
      </c>
      <c r="D338" s="30" t="s">
        <v>93</v>
      </c>
      <c r="E338" s="30">
        <v>386090</v>
      </c>
      <c r="F338" s="30" t="s">
        <v>317</v>
      </c>
      <c r="G338" s="30">
        <v>66972691</v>
      </c>
      <c r="H338" s="30">
        <v>213924930</v>
      </c>
      <c r="I338" s="30">
        <v>30791128</v>
      </c>
      <c r="J338" s="30">
        <v>194578532</v>
      </c>
      <c r="K338" s="30">
        <v>105264601</v>
      </c>
      <c r="L338" s="30">
        <v>194454343</v>
      </c>
      <c r="M338" s="30">
        <v>85930396</v>
      </c>
      <c r="N338" s="30">
        <v>252173</v>
      </c>
      <c r="O338" s="30">
        <v>911875</v>
      </c>
      <c r="P338" s="30">
        <v>1171260</v>
      </c>
      <c r="Q338" s="30">
        <v>155729</v>
      </c>
      <c r="R338" s="30">
        <v>5228535</v>
      </c>
      <c r="S338" s="30">
        <v>8150020</v>
      </c>
      <c r="T338" s="30">
        <v>795323702</v>
      </c>
      <c r="U338" s="30">
        <v>-1356749</v>
      </c>
      <c r="V338" s="30">
        <v>414519683</v>
      </c>
      <c r="W338" s="30">
        <v>126042804</v>
      </c>
      <c r="X338" s="30">
        <v>540562487</v>
      </c>
      <c r="Y338" s="30">
        <v>18140011</v>
      </c>
      <c r="Z338" s="30">
        <v>12336790</v>
      </c>
      <c r="AA338" s="30">
        <v>30476801</v>
      </c>
      <c r="AB338" s="30">
        <v>454167</v>
      </c>
      <c r="AC338" s="30">
        <v>22316116</v>
      </c>
      <c r="AD338" s="30">
        <v>44656575</v>
      </c>
      <c r="AE338" s="30">
        <v>47325135</v>
      </c>
      <c r="AF338" s="30">
        <v>9152094</v>
      </c>
      <c r="AG338" s="30">
        <v>1509387</v>
      </c>
      <c r="AH338" s="30">
        <v>131457089</v>
      </c>
      <c r="AI338" s="30">
        <v>3493843</v>
      </c>
      <c r="AJ338" s="30">
        <v>134950932</v>
      </c>
      <c r="AK338" s="30">
        <v>3968432</v>
      </c>
      <c r="AL338" s="30">
        <v>64841181</v>
      </c>
      <c r="AM338" s="30">
        <v>31537149</v>
      </c>
      <c r="AN338" s="30">
        <v>7464428</v>
      </c>
      <c r="AO338" s="30">
        <v>5817073</v>
      </c>
      <c r="AP338" s="30">
        <v>6375865</v>
      </c>
      <c r="AQ338" s="30">
        <v>690500</v>
      </c>
      <c r="AR338" s="30">
        <v>580574</v>
      </c>
      <c r="AS338" s="30">
        <v>87712</v>
      </c>
      <c r="AT338" s="30">
        <v>21558</v>
      </c>
      <c r="AU338" s="30" t="s">
        <v>340</v>
      </c>
      <c r="AW338" s="48">
        <f t="shared" si="200"/>
        <v>19657366</v>
      </c>
      <c r="AX338" s="49">
        <f t="shared" si="201"/>
        <v>30022634</v>
      </c>
      <c r="AY338" s="50">
        <f t="shared" si="202"/>
        <v>1.5272968921675467</v>
      </c>
      <c r="AZ338" s="12"/>
      <c r="BA338" s="48">
        <f t="shared" si="203"/>
        <v>690500</v>
      </c>
      <c r="BB338" s="48">
        <f t="shared" si="204"/>
        <v>30022634</v>
      </c>
      <c r="BC338" s="51">
        <f t="shared" si="205"/>
        <v>43.479556842867488</v>
      </c>
      <c r="BD338" s="12"/>
      <c r="BE338" s="52">
        <f t="shared" si="206"/>
        <v>690500</v>
      </c>
      <c r="BF338" s="48">
        <f t="shared" si="197"/>
        <v>47325135</v>
      </c>
      <c r="BG338" s="48">
        <f t="shared" si="197"/>
        <v>9152094</v>
      </c>
      <c r="BH338" s="48">
        <f t="shared" si="197"/>
        <v>1509387</v>
      </c>
      <c r="BI338" s="48">
        <f t="shared" si="207"/>
        <v>57986616</v>
      </c>
      <c r="BJ338" s="51">
        <f t="shared" si="208"/>
        <v>83.977720492396813</v>
      </c>
      <c r="BK338" s="12"/>
      <c r="BL338" s="1">
        <f t="shared" si="209"/>
        <v>13281501</v>
      </c>
      <c r="BM338" s="53">
        <f t="shared" si="210"/>
        <v>19657366</v>
      </c>
      <c r="BN338" s="48">
        <f t="shared" si="198"/>
        <v>47325135</v>
      </c>
      <c r="BO338" s="48">
        <f t="shared" si="198"/>
        <v>9152094</v>
      </c>
      <c r="BP338" s="48">
        <f t="shared" si="198"/>
        <v>1509387</v>
      </c>
      <c r="BQ338" s="48">
        <f t="shared" si="211"/>
        <v>57986616</v>
      </c>
      <c r="BR338" s="12">
        <f t="shared" si="212"/>
        <v>19657366</v>
      </c>
      <c r="BS338" s="54">
        <f t="shared" si="213"/>
        <v>2.9498670371198257</v>
      </c>
      <c r="BT338" s="12"/>
      <c r="BU338" s="48">
        <f t="shared" si="214"/>
        <v>19657366</v>
      </c>
      <c r="BV338" s="48">
        <f t="shared" si="215"/>
        <v>66141319</v>
      </c>
      <c r="BW338" s="54">
        <f t="shared" si="216"/>
        <v>3.3647091375314475</v>
      </c>
      <c r="BX338" s="12"/>
      <c r="BY338" s="52">
        <f t="shared" si="217"/>
        <v>690500</v>
      </c>
      <c r="BZ338" s="48">
        <f t="shared" si="218"/>
        <v>66141319</v>
      </c>
      <c r="CA338" s="55">
        <f t="shared" si="219"/>
        <v>95.787572773352636</v>
      </c>
      <c r="CB338" s="12"/>
      <c r="CC338" s="48">
        <f t="shared" si="220"/>
        <v>690500</v>
      </c>
      <c r="CD338" s="48">
        <f t="shared" si="221"/>
        <v>221577427</v>
      </c>
      <c r="CE338" s="55">
        <f t="shared" si="222"/>
        <v>320.89417378711079</v>
      </c>
      <c r="CF338" s="12"/>
      <c r="CG338" s="48">
        <f t="shared" si="223"/>
        <v>19657366</v>
      </c>
      <c r="CH338" s="48">
        <f t="shared" si="224"/>
        <v>13281501</v>
      </c>
      <c r="CI338" s="48">
        <f t="shared" si="225"/>
        <v>221577427</v>
      </c>
      <c r="CJ338" s="55">
        <f t="shared" si="226"/>
        <v>11.271979521569675</v>
      </c>
      <c r="CK338" s="46"/>
      <c r="CL338" s="48">
        <f t="shared" si="199"/>
        <v>19657366</v>
      </c>
      <c r="CM338" s="48">
        <f t="shared" si="199"/>
        <v>13281501</v>
      </c>
      <c r="CN338" s="48">
        <f t="shared" si="227"/>
        <v>461888879</v>
      </c>
      <c r="CO338" s="55">
        <f t="shared" si="228"/>
        <v>23.496987287106524</v>
      </c>
    </row>
    <row r="339" spans="1:93" x14ac:dyDescent="0.2">
      <c r="A339" s="30" t="s">
        <v>92</v>
      </c>
      <c r="B339" s="30">
        <v>1008</v>
      </c>
      <c r="C339" s="30">
        <v>2008</v>
      </c>
      <c r="D339" s="30" t="s">
        <v>93</v>
      </c>
      <c r="E339" s="30">
        <v>386090</v>
      </c>
      <c r="F339" s="30" t="s">
        <v>317</v>
      </c>
      <c r="G339" s="30">
        <v>113580984</v>
      </c>
      <c r="H339" s="30">
        <v>213959064</v>
      </c>
      <c r="I339" s="30">
        <v>21212469</v>
      </c>
      <c r="J339" s="30">
        <v>195006656</v>
      </c>
      <c r="K339" s="30">
        <v>88600593</v>
      </c>
      <c r="L339" s="30">
        <v>172630116</v>
      </c>
      <c r="M339" s="30">
        <v>71829752</v>
      </c>
      <c r="N339" s="30">
        <v>164863</v>
      </c>
      <c r="O339" s="30">
        <v>938519</v>
      </c>
      <c r="P339" s="30">
        <v>1245646</v>
      </c>
      <c r="Q339" s="30">
        <v>707786</v>
      </c>
      <c r="R339" s="30">
        <v>1498667</v>
      </c>
      <c r="S339" s="30">
        <v>20165896</v>
      </c>
      <c r="T339" s="30">
        <v>954905073</v>
      </c>
      <c r="U339" s="30">
        <v>204828</v>
      </c>
      <c r="V339" s="30">
        <v>389026366</v>
      </c>
      <c r="W339" s="30">
        <v>114453763</v>
      </c>
      <c r="X339" s="30">
        <v>503480129</v>
      </c>
      <c r="Y339" s="30">
        <v>18519515</v>
      </c>
      <c r="Z339" s="30">
        <v>15695827</v>
      </c>
      <c r="AA339" s="30">
        <v>34215342</v>
      </c>
      <c r="AB339" s="30">
        <v>1298676</v>
      </c>
      <c r="AC339" s="30">
        <v>21309308</v>
      </c>
      <c r="AD339" s="30">
        <v>92271676</v>
      </c>
      <c r="AE339" s="30">
        <v>39496073</v>
      </c>
      <c r="AF339" s="30">
        <v>4960399</v>
      </c>
      <c r="AG339" s="30">
        <v>1442282</v>
      </c>
      <c r="AH339" s="30">
        <v>124074716</v>
      </c>
      <c r="AI339" s="30">
        <v>3336088</v>
      </c>
      <c r="AJ339" s="30">
        <v>127410804</v>
      </c>
      <c r="AK339" s="30">
        <v>5240821</v>
      </c>
      <c r="AL339" s="30">
        <v>65722017</v>
      </c>
      <c r="AM339" s="30">
        <v>31086823</v>
      </c>
      <c r="AN339" s="30">
        <v>7678130</v>
      </c>
      <c r="AO339" s="30">
        <v>5875401</v>
      </c>
      <c r="AP339" s="30">
        <v>7211475</v>
      </c>
      <c r="AQ339" s="30">
        <v>688970</v>
      </c>
      <c r="AR339" s="30">
        <v>579303</v>
      </c>
      <c r="AS339" s="30">
        <v>87141</v>
      </c>
      <c r="AT339" s="30">
        <v>21889</v>
      </c>
      <c r="AU339" s="30" t="s">
        <v>340</v>
      </c>
      <c r="AW339" s="48">
        <f t="shared" si="200"/>
        <v>20765006</v>
      </c>
      <c r="AX339" s="49">
        <f t="shared" si="201"/>
        <v>32916666</v>
      </c>
      <c r="AY339" s="50">
        <f t="shared" si="202"/>
        <v>1.585198964064831</v>
      </c>
      <c r="AZ339" s="12"/>
      <c r="BA339" s="48">
        <f t="shared" si="203"/>
        <v>688970</v>
      </c>
      <c r="BB339" s="48">
        <f t="shared" si="204"/>
        <v>32916666</v>
      </c>
      <c r="BC339" s="51">
        <f t="shared" si="205"/>
        <v>47.776631783677082</v>
      </c>
      <c r="BD339" s="12"/>
      <c r="BE339" s="52">
        <f t="shared" si="206"/>
        <v>688970</v>
      </c>
      <c r="BF339" s="48">
        <f t="shared" si="197"/>
        <v>39496073</v>
      </c>
      <c r="BG339" s="48">
        <f t="shared" si="197"/>
        <v>4960399</v>
      </c>
      <c r="BH339" s="48">
        <f t="shared" si="197"/>
        <v>1442282</v>
      </c>
      <c r="BI339" s="48">
        <f t="shared" si="207"/>
        <v>45898754</v>
      </c>
      <c r="BJ339" s="51">
        <f t="shared" si="208"/>
        <v>66.61937965368594</v>
      </c>
      <c r="BK339" s="12"/>
      <c r="BL339" s="1">
        <f t="shared" si="209"/>
        <v>13553531</v>
      </c>
      <c r="BM339" s="53">
        <f t="shared" si="210"/>
        <v>20765006</v>
      </c>
      <c r="BN339" s="48">
        <f t="shared" si="198"/>
        <v>39496073</v>
      </c>
      <c r="BO339" s="48">
        <f t="shared" si="198"/>
        <v>4960399</v>
      </c>
      <c r="BP339" s="48">
        <f t="shared" si="198"/>
        <v>1442282</v>
      </c>
      <c r="BQ339" s="48">
        <f t="shared" si="211"/>
        <v>45898754</v>
      </c>
      <c r="BR339" s="12">
        <f t="shared" si="212"/>
        <v>20765006</v>
      </c>
      <c r="BS339" s="54">
        <f t="shared" si="213"/>
        <v>2.210389633405355</v>
      </c>
      <c r="BT339" s="12"/>
      <c r="BU339" s="48">
        <f t="shared" si="214"/>
        <v>20765006</v>
      </c>
      <c r="BV339" s="48">
        <f t="shared" si="215"/>
        <v>56447966</v>
      </c>
      <c r="BW339" s="54">
        <f t="shared" si="216"/>
        <v>2.7184179961229002</v>
      </c>
      <c r="BX339" s="12"/>
      <c r="BY339" s="52">
        <f t="shared" si="217"/>
        <v>688970</v>
      </c>
      <c r="BZ339" s="48">
        <f t="shared" si="218"/>
        <v>56447966</v>
      </c>
      <c r="CA339" s="55">
        <f t="shared" si="219"/>
        <v>81.930949097928789</v>
      </c>
      <c r="CB339" s="12"/>
      <c r="CC339" s="48">
        <f t="shared" si="220"/>
        <v>688970</v>
      </c>
      <c r="CD339" s="48">
        <f t="shared" si="221"/>
        <v>250143046</v>
      </c>
      <c r="CE339" s="55">
        <f t="shared" si="222"/>
        <v>363.06812488207032</v>
      </c>
      <c r="CF339" s="12"/>
      <c r="CG339" s="48">
        <f t="shared" si="223"/>
        <v>20765006</v>
      </c>
      <c r="CH339" s="48">
        <f t="shared" si="224"/>
        <v>13553531</v>
      </c>
      <c r="CI339" s="48">
        <f t="shared" si="225"/>
        <v>250143046</v>
      </c>
      <c r="CJ339" s="55">
        <f t="shared" si="226"/>
        <v>12.046374848145962</v>
      </c>
      <c r="CK339" s="46"/>
      <c r="CL339" s="48">
        <f t="shared" si="199"/>
        <v>20765006</v>
      </c>
      <c r="CM339" s="48">
        <f t="shared" si="199"/>
        <v>13553531</v>
      </c>
      <c r="CN339" s="48">
        <f t="shared" si="227"/>
        <v>469143277</v>
      </c>
      <c r="CO339" s="55">
        <f t="shared" si="228"/>
        <v>22.592975749681941</v>
      </c>
    </row>
    <row r="340" spans="1:93" x14ac:dyDescent="0.2">
      <c r="A340" s="30" t="s">
        <v>92</v>
      </c>
      <c r="B340" s="30">
        <v>1008</v>
      </c>
      <c r="C340" s="30">
        <v>2007</v>
      </c>
      <c r="D340" s="30" t="s">
        <v>93</v>
      </c>
      <c r="E340" s="30">
        <v>386090</v>
      </c>
      <c r="F340" s="30" t="s">
        <v>317</v>
      </c>
      <c r="G340" s="30">
        <v>50206858</v>
      </c>
      <c r="H340" s="30">
        <v>173787737</v>
      </c>
      <c r="I340" s="30">
        <v>25145768</v>
      </c>
      <c r="J340" s="30">
        <v>151670251</v>
      </c>
      <c r="K340" s="30">
        <v>92995118</v>
      </c>
      <c r="L340" s="30">
        <v>179946495</v>
      </c>
      <c r="M340" s="30">
        <v>74546732</v>
      </c>
      <c r="N340" s="30">
        <v>150213</v>
      </c>
      <c r="O340" s="30">
        <v>696502</v>
      </c>
      <c r="P340" s="30">
        <v>1305006</v>
      </c>
      <c r="Q340" s="30">
        <v>914770</v>
      </c>
      <c r="R340" s="30">
        <v>1136051</v>
      </c>
      <c r="S340" s="30">
        <v>419403</v>
      </c>
      <c r="T340" s="30">
        <v>707775974</v>
      </c>
      <c r="U340" s="30">
        <v>-111815660</v>
      </c>
      <c r="V340" s="30">
        <v>355566785</v>
      </c>
      <c r="W340" s="30">
        <v>101416909</v>
      </c>
      <c r="X340" s="30">
        <v>456983694</v>
      </c>
      <c r="Y340" s="30">
        <v>18867484</v>
      </c>
      <c r="Z340" s="30">
        <v>11212144</v>
      </c>
      <c r="AA340" s="30">
        <v>30079628</v>
      </c>
      <c r="AB340" s="30">
        <v>2691341</v>
      </c>
      <c r="AC340" s="30">
        <v>20474786</v>
      </c>
      <c r="AD340" s="30">
        <v>29732072</v>
      </c>
      <c r="AE340" s="30">
        <v>43379703</v>
      </c>
      <c r="AF340" s="30">
        <v>6238027</v>
      </c>
      <c r="AG340" s="30">
        <v>1464007</v>
      </c>
      <c r="AH340" s="30">
        <v>138809833</v>
      </c>
      <c r="AI340" s="30">
        <v>3273602</v>
      </c>
      <c r="AJ340" s="30">
        <v>142083435</v>
      </c>
      <c r="AK340" s="30">
        <v>4896886</v>
      </c>
      <c r="AL340" s="30">
        <v>73764686</v>
      </c>
      <c r="AM340" s="30">
        <v>31206384</v>
      </c>
      <c r="AN340" s="30">
        <v>7725494</v>
      </c>
      <c r="AO340" s="30">
        <v>5944757</v>
      </c>
      <c r="AP340" s="30">
        <v>7424344</v>
      </c>
      <c r="AQ340" s="30">
        <v>685502</v>
      </c>
      <c r="AR340" s="30">
        <v>576884</v>
      </c>
      <c r="AS340" s="30">
        <v>85948</v>
      </c>
      <c r="AT340" s="30">
        <v>21989</v>
      </c>
      <c r="AU340" s="30" t="s">
        <v>340</v>
      </c>
      <c r="AW340" s="48">
        <f t="shared" si="200"/>
        <v>21094595</v>
      </c>
      <c r="AX340" s="49">
        <f t="shared" si="201"/>
        <v>27388287</v>
      </c>
      <c r="AY340" s="50">
        <f t="shared" si="202"/>
        <v>1.2983556688336515</v>
      </c>
      <c r="AZ340" s="12"/>
      <c r="BA340" s="48">
        <f t="shared" si="203"/>
        <v>685502</v>
      </c>
      <c r="BB340" s="48">
        <f t="shared" si="204"/>
        <v>27388287</v>
      </c>
      <c r="BC340" s="51">
        <f t="shared" si="205"/>
        <v>39.953620850121517</v>
      </c>
      <c r="BD340" s="12"/>
      <c r="BE340" s="52">
        <f t="shared" si="206"/>
        <v>685502</v>
      </c>
      <c r="BF340" s="48">
        <f t="shared" si="197"/>
        <v>43379703</v>
      </c>
      <c r="BG340" s="48">
        <f t="shared" si="197"/>
        <v>6238027</v>
      </c>
      <c r="BH340" s="48">
        <f t="shared" si="197"/>
        <v>1464007</v>
      </c>
      <c r="BI340" s="48">
        <f t="shared" si="207"/>
        <v>51081737</v>
      </c>
      <c r="BJ340" s="51">
        <f t="shared" si="208"/>
        <v>74.517269096224368</v>
      </c>
      <c r="BK340" s="12"/>
      <c r="BL340" s="1">
        <f t="shared" si="209"/>
        <v>13670251</v>
      </c>
      <c r="BM340" s="53">
        <f t="shared" si="210"/>
        <v>21094595</v>
      </c>
      <c r="BN340" s="48">
        <f t="shared" si="198"/>
        <v>43379703</v>
      </c>
      <c r="BO340" s="48">
        <f t="shared" si="198"/>
        <v>6238027</v>
      </c>
      <c r="BP340" s="48">
        <f t="shared" si="198"/>
        <v>1464007</v>
      </c>
      <c r="BQ340" s="48">
        <f t="shared" si="211"/>
        <v>51081737</v>
      </c>
      <c r="BR340" s="12">
        <f t="shared" si="212"/>
        <v>21094595</v>
      </c>
      <c r="BS340" s="54">
        <f t="shared" si="213"/>
        <v>2.4215557113089869</v>
      </c>
      <c r="BT340" s="12"/>
      <c r="BU340" s="48">
        <f t="shared" si="214"/>
        <v>21094595</v>
      </c>
      <c r="BV340" s="48">
        <f t="shared" si="215"/>
        <v>63421863</v>
      </c>
      <c r="BW340" s="54">
        <f t="shared" si="216"/>
        <v>3.0065456577857979</v>
      </c>
      <c r="BX340" s="12"/>
      <c r="BY340" s="52">
        <f t="shared" si="217"/>
        <v>685502</v>
      </c>
      <c r="BZ340" s="48">
        <f t="shared" si="218"/>
        <v>63421863</v>
      </c>
      <c r="CA340" s="55">
        <f t="shared" si="219"/>
        <v>92.518859171818605</v>
      </c>
      <c r="CB340" s="12"/>
      <c r="CC340" s="48">
        <f t="shared" si="220"/>
        <v>685502</v>
      </c>
      <c r="CD340" s="48">
        <f t="shared" si="221"/>
        <v>194790086</v>
      </c>
      <c r="CE340" s="55">
        <f t="shared" si="222"/>
        <v>284.1568456401294</v>
      </c>
      <c r="CF340" s="12"/>
      <c r="CG340" s="48">
        <f t="shared" si="223"/>
        <v>21094595</v>
      </c>
      <c r="CH340" s="48">
        <f t="shared" si="224"/>
        <v>13670251</v>
      </c>
      <c r="CI340" s="48">
        <f t="shared" si="225"/>
        <v>194790086</v>
      </c>
      <c r="CJ340" s="55">
        <f t="shared" si="226"/>
        <v>9.2341230537964822</v>
      </c>
      <c r="CK340" s="46"/>
      <c r="CL340" s="48">
        <f t="shared" si="199"/>
        <v>21094595</v>
      </c>
      <c r="CM340" s="48">
        <f t="shared" si="199"/>
        <v>13670251</v>
      </c>
      <c r="CN340" s="48">
        <f t="shared" si="227"/>
        <v>406043428</v>
      </c>
      <c r="CO340" s="55">
        <f t="shared" si="228"/>
        <v>19.248695127827769</v>
      </c>
    </row>
    <row r="341" spans="1:93" x14ac:dyDescent="0.2">
      <c r="A341" s="30" t="s">
        <v>92</v>
      </c>
      <c r="B341" s="30">
        <v>1008</v>
      </c>
      <c r="C341" s="30">
        <v>2006</v>
      </c>
      <c r="D341" s="30" t="s">
        <v>93</v>
      </c>
      <c r="E341" s="30">
        <v>386090</v>
      </c>
      <c r="F341" s="30" t="s">
        <v>317</v>
      </c>
      <c r="G341" s="30">
        <v>45121648</v>
      </c>
      <c r="H341" s="30">
        <v>155486887</v>
      </c>
      <c r="I341" s="30">
        <v>20003830</v>
      </c>
      <c r="J341" s="30">
        <v>134673184</v>
      </c>
      <c r="K341" s="30">
        <v>84642726</v>
      </c>
      <c r="L341" s="30">
        <v>166184256</v>
      </c>
      <c r="M341" s="30">
        <v>73421445</v>
      </c>
      <c r="N341" s="30">
        <v>165349</v>
      </c>
      <c r="O341" s="30">
        <v>653884</v>
      </c>
      <c r="P341" s="30">
        <v>981565</v>
      </c>
      <c r="Q341" s="30">
        <v>600017</v>
      </c>
      <c r="R341" s="30">
        <v>773113</v>
      </c>
      <c r="S341" s="30">
        <v>259650</v>
      </c>
      <c r="T341" s="30">
        <v>825585029</v>
      </c>
      <c r="U341" s="30">
        <v>210314135</v>
      </c>
      <c r="V341" s="30">
        <v>323098140</v>
      </c>
      <c r="W341" s="30">
        <v>94666490</v>
      </c>
      <c r="X341" s="30">
        <v>417764630</v>
      </c>
      <c r="Y341" s="30">
        <v>19357441</v>
      </c>
      <c r="Z341" s="30">
        <v>9441715</v>
      </c>
      <c r="AA341" s="30">
        <v>28799156</v>
      </c>
      <c r="AB341" s="30">
        <v>8106529</v>
      </c>
      <c r="AC341" s="30">
        <v>18138736</v>
      </c>
      <c r="AD341" s="30">
        <v>26982912</v>
      </c>
      <c r="AE341" s="30">
        <v>44457401</v>
      </c>
      <c r="AF341" s="30">
        <v>6664533</v>
      </c>
      <c r="AG341" s="30">
        <v>1557626</v>
      </c>
      <c r="AH341" s="30">
        <v>138184307</v>
      </c>
      <c r="AI341" s="30">
        <v>3387969</v>
      </c>
      <c r="AJ341" s="30">
        <v>141572276</v>
      </c>
      <c r="AK341" s="30">
        <v>4496658</v>
      </c>
      <c r="AL341" s="30">
        <v>78581247</v>
      </c>
      <c r="AM341" s="30">
        <v>31939825</v>
      </c>
      <c r="AN341" s="30">
        <v>7655291</v>
      </c>
      <c r="AO341" s="30">
        <v>5816121</v>
      </c>
      <c r="AP341" s="30">
        <v>7587188</v>
      </c>
      <c r="AQ341" s="30">
        <v>681316</v>
      </c>
      <c r="AR341" s="30">
        <v>573571</v>
      </c>
      <c r="AS341" s="30">
        <v>84864</v>
      </c>
      <c r="AT341" s="30">
        <v>22222</v>
      </c>
      <c r="AU341" s="30" t="s">
        <v>340</v>
      </c>
      <c r="AW341" s="48">
        <f t="shared" si="200"/>
        <v>21058600</v>
      </c>
      <c r="AX341" s="49">
        <f t="shared" si="201"/>
        <v>20692627</v>
      </c>
      <c r="AY341" s="50">
        <f t="shared" si="202"/>
        <v>0.98262120938713871</v>
      </c>
      <c r="AZ341" s="12"/>
      <c r="BA341" s="48">
        <f t="shared" si="203"/>
        <v>681316</v>
      </c>
      <c r="BB341" s="48">
        <f t="shared" si="204"/>
        <v>20692627</v>
      </c>
      <c r="BC341" s="51">
        <f t="shared" si="205"/>
        <v>30.371555929994305</v>
      </c>
      <c r="BD341" s="12"/>
      <c r="BE341" s="52">
        <f t="shared" si="206"/>
        <v>681316</v>
      </c>
      <c r="BF341" s="48">
        <f t="shared" si="197"/>
        <v>44457401</v>
      </c>
      <c r="BG341" s="48">
        <f t="shared" si="197"/>
        <v>6664533</v>
      </c>
      <c r="BH341" s="48">
        <f t="shared" si="197"/>
        <v>1557626</v>
      </c>
      <c r="BI341" s="48">
        <f t="shared" si="207"/>
        <v>52679560</v>
      </c>
      <c r="BJ341" s="51">
        <f t="shared" si="208"/>
        <v>77.320303647646611</v>
      </c>
      <c r="BK341" s="12"/>
      <c r="BL341" s="1">
        <f t="shared" si="209"/>
        <v>13471412</v>
      </c>
      <c r="BM341" s="53">
        <f t="shared" si="210"/>
        <v>21058600</v>
      </c>
      <c r="BN341" s="48">
        <f t="shared" si="198"/>
        <v>44457401</v>
      </c>
      <c r="BO341" s="48">
        <f t="shared" si="198"/>
        <v>6664533</v>
      </c>
      <c r="BP341" s="48">
        <f t="shared" si="198"/>
        <v>1557626</v>
      </c>
      <c r="BQ341" s="48">
        <f t="shared" si="211"/>
        <v>52679560</v>
      </c>
      <c r="BR341" s="12">
        <f t="shared" si="212"/>
        <v>21058600</v>
      </c>
      <c r="BS341" s="54">
        <f t="shared" si="213"/>
        <v>2.501569904931952</v>
      </c>
      <c r="BT341" s="12"/>
      <c r="BU341" s="48">
        <f t="shared" si="214"/>
        <v>21058600</v>
      </c>
      <c r="BV341" s="48">
        <f t="shared" si="215"/>
        <v>58494371</v>
      </c>
      <c r="BW341" s="54">
        <f t="shared" si="216"/>
        <v>2.7776951459261299</v>
      </c>
      <c r="BX341" s="12"/>
      <c r="BY341" s="52">
        <f t="shared" si="217"/>
        <v>681316</v>
      </c>
      <c r="BZ341" s="48">
        <f t="shared" si="218"/>
        <v>58494371</v>
      </c>
      <c r="CA341" s="55">
        <f t="shared" si="219"/>
        <v>85.854979187337449</v>
      </c>
      <c r="CB341" s="12"/>
      <c r="CC341" s="48">
        <f t="shared" si="220"/>
        <v>681316</v>
      </c>
      <c r="CD341" s="48">
        <f t="shared" si="221"/>
        <v>185094735</v>
      </c>
      <c r="CE341" s="55">
        <f t="shared" si="222"/>
        <v>271.67237375901931</v>
      </c>
      <c r="CF341" s="12"/>
      <c r="CG341" s="48">
        <f t="shared" si="223"/>
        <v>21058600</v>
      </c>
      <c r="CH341" s="48">
        <f t="shared" si="224"/>
        <v>13471412</v>
      </c>
      <c r="CI341" s="48">
        <f t="shared" si="225"/>
        <v>185094735</v>
      </c>
      <c r="CJ341" s="55">
        <f t="shared" si="226"/>
        <v>8.7895080869573476</v>
      </c>
      <c r="CK341" s="46"/>
      <c r="CL341" s="48">
        <f t="shared" si="199"/>
        <v>21058600</v>
      </c>
      <c r="CM341" s="48">
        <f t="shared" si="199"/>
        <v>13471412</v>
      </c>
      <c r="CN341" s="48">
        <f t="shared" si="227"/>
        <v>382778089</v>
      </c>
      <c r="CO341" s="55">
        <f t="shared" si="228"/>
        <v>18.17680610296981</v>
      </c>
    </row>
    <row r="342" spans="1:93" x14ac:dyDescent="0.2">
      <c r="A342" s="30" t="s">
        <v>92</v>
      </c>
      <c r="B342" s="30">
        <v>1008</v>
      </c>
      <c r="C342" s="30">
        <v>2005</v>
      </c>
      <c r="D342" s="30" t="s">
        <v>93</v>
      </c>
      <c r="E342" s="30">
        <v>386090</v>
      </c>
      <c r="F342" s="30" t="s">
        <v>317</v>
      </c>
      <c r="G342" s="30">
        <v>47791478</v>
      </c>
      <c r="H342" s="30">
        <v>161580883</v>
      </c>
      <c r="I342" s="30">
        <v>18429620</v>
      </c>
      <c r="J342" s="30">
        <v>141689852</v>
      </c>
      <c r="K342" s="30">
        <v>74275482</v>
      </c>
      <c r="L342" s="30">
        <v>149012406</v>
      </c>
      <c r="M342" s="30">
        <v>72513373</v>
      </c>
      <c r="N342" s="30">
        <v>171455</v>
      </c>
      <c r="O342" s="30">
        <v>622349</v>
      </c>
      <c r="P342" s="30">
        <v>1654566</v>
      </c>
      <c r="Q342" s="30">
        <v>82106</v>
      </c>
      <c r="R342" s="30">
        <v>372598</v>
      </c>
      <c r="S342" s="30">
        <v>10727</v>
      </c>
      <c r="T342" s="30">
        <v>562892072</v>
      </c>
      <c r="U342" s="30">
        <v>-193411868</v>
      </c>
      <c r="V342" s="30">
        <v>311588236</v>
      </c>
      <c r="W342" s="30">
        <v>92608286</v>
      </c>
      <c r="X342" s="30">
        <v>404196522</v>
      </c>
      <c r="Y342" s="30">
        <v>10877294</v>
      </c>
      <c r="Z342" s="30">
        <v>8770597</v>
      </c>
      <c r="AA342" s="30">
        <v>19647891</v>
      </c>
      <c r="AB342" s="30">
        <v>504548</v>
      </c>
      <c r="AC342" s="30">
        <v>18051804</v>
      </c>
      <c r="AD342" s="30">
        <v>29739674</v>
      </c>
      <c r="AE342" s="30">
        <v>34727572</v>
      </c>
      <c r="AF342" s="30">
        <v>5792563</v>
      </c>
      <c r="AG342" s="30">
        <v>1905391</v>
      </c>
      <c r="AH342" s="30">
        <v>118396569</v>
      </c>
      <c r="AI342" s="30">
        <v>3185258</v>
      </c>
      <c r="AJ342" s="30">
        <v>121581827</v>
      </c>
      <c r="AK342" s="30">
        <v>4582921</v>
      </c>
      <c r="AL342" s="30">
        <v>69049690</v>
      </c>
      <c r="AM342" s="30">
        <v>29662711</v>
      </c>
      <c r="AN342" s="30">
        <v>7653320</v>
      </c>
      <c r="AO342" s="30">
        <v>5730359</v>
      </c>
      <c r="AP342" s="30">
        <v>7333653</v>
      </c>
      <c r="AQ342" s="30">
        <v>672911</v>
      </c>
      <c r="AR342" s="30">
        <v>566699</v>
      </c>
      <c r="AS342" s="30">
        <v>83254</v>
      </c>
      <c r="AT342" s="30">
        <v>22321</v>
      </c>
      <c r="AU342" s="30" t="s">
        <v>340</v>
      </c>
      <c r="AW342" s="48">
        <f t="shared" si="200"/>
        <v>20717332</v>
      </c>
      <c r="AX342" s="49">
        <f t="shared" si="201"/>
        <v>19143343</v>
      </c>
      <c r="AY342" s="50">
        <f t="shared" si="202"/>
        <v>0.92402549710551529</v>
      </c>
      <c r="AZ342" s="12"/>
      <c r="BA342" s="48">
        <f t="shared" si="203"/>
        <v>672911</v>
      </c>
      <c r="BB342" s="48">
        <f t="shared" si="204"/>
        <v>19143343</v>
      </c>
      <c r="BC342" s="51">
        <f t="shared" si="205"/>
        <v>28.448551145693859</v>
      </c>
      <c r="BD342" s="12"/>
      <c r="BE342" s="52">
        <f t="shared" si="206"/>
        <v>672911</v>
      </c>
      <c r="BF342" s="48">
        <f t="shared" si="197"/>
        <v>34727572</v>
      </c>
      <c r="BG342" s="48">
        <f t="shared" si="197"/>
        <v>5792563</v>
      </c>
      <c r="BH342" s="48">
        <f t="shared" si="197"/>
        <v>1905391</v>
      </c>
      <c r="BI342" s="48">
        <f t="shared" si="207"/>
        <v>42425526</v>
      </c>
      <c r="BJ342" s="51">
        <f t="shared" si="208"/>
        <v>63.047752228749417</v>
      </c>
      <c r="BK342" s="12"/>
      <c r="BL342" s="1">
        <f t="shared" si="209"/>
        <v>13383679</v>
      </c>
      <c r="BM342" s="53">
        <f t="shared" si="210"/>
        <v>20717332</v>
      </c>
      <c r="BN342" s="48">
        <f t="shared" si="198"/>
        <v>34727572</v>
      </c>
      <c r="BO342" s="48">
        <f t="shared" si="198"/>
        <v>5792563</v>
      </c>
      <c r="BP342" s="48">
        <f t="shared" si="198"/>
        <v>1905391</v>
      </c>
      <c r="BQ342" s="48">
        <f t="shared" si="211"/>
        <v>42425526</v>
      </c>
      <c r="BR342" s="12">
        <f t="shared" si="212"/>
        <v>20717332</v>
      </c>
      <c r="BS342" s="54">
        <f t="shared" si="213"/>
        <v>2.0478276836032747</v>
      </c>
      <c r="BT342" s="12"/>
      <c r="BU342" s="48">
        <f t="shared" si="214"/>
        <v>20717332</v>
      </c>
      <c r="BV342" s="48">
        <f t="shared" si="215"/>
        <v>47949216</v>
      </c>
      <c r="BW342" s="54">
        <f t="shared" si="216"/>
        <v>2.3144493702181341</v>
      </c>
      <c r="BX342" s="12"/>
      <c r="BY342" s="52">
        <f t="shared" si="217"/>
        <v>672911</v>
      </c>
      <c r="BZ342" s="48">
        <f t="shared" si="218"/>
        <v>47949216</v>
      </c>
      <c r="CA342" s="55">
        <f t="shared" si="219"/>
        <v>71.256400920775562</v>
      </c>
      <c r="CB342" s="12"/>
      <c r="CC342" s="48">
        <f t="shared" si="220"/>
        <v>672911</v>
      </c>
      <c r="CD342" s="48">
        <f t="shared" si="221"/>
        <v>157814111</v>
      </c>
      <c r="CE342" s="55">
        <f t="shared" si="222"/>
        <v>234.52449283783443</v>
      </c>
      <c r="CF342" s="12"/>
      <c r="CG342" s="48">
        <f t="shared" si="223"/>
        <v>20717332</v>
      </c>
      <c r="CH342" s="48">
        <f t="shared" si="224"/>
        <v>13383679</v>
      </c>
      <c r="CI342" s="48">
        <f t="shared" si="225"/>
        <v>157814111</v>
      </c>
      <c r="CJ342" s="55">
        <f t="shared" si="226"/>
        <v>7.6174920110369424</v>
      </c>
      <c r="CK342" s="46"/>
      <c r="CL342" s="48">
        <f t="shared" si="199"/>
        <v>20717332</v>
      </c>
      <c r="CM342" s="48">
        <f t="shared" si="199"/>
        <v>13383679</v>
      </c>
      <c r="CN342" s="48">
        <f t="shared" si="227"/>
        <v>345791738</v>
      </c>
      <c r="CO342" s="55">
        <f t="shared" si="228"/>
        <v>16.690939644158814</v>
      </c>
    </row>
    <row r="343" spans="1:93" x14ac:dyDescent="0.2">
      <c r="A343" s="30" t="s">
        <v>94</v>
      </c>
      <c r="B343" s="30">
        <v>1135007</v>
      </c>
      <c r="C343" s="30">
        <v>2014</v>
      </c>
      <c r="D343" s="30" t="s">
        <v>93</v>
      </c>
      <c r="E343" s="30">
        <v>386090</v>
      </c>
      <c r="F343" s="30" t="s">
        <v>317</v>
      </c>
      <c r="G343" s="30">
        <v>25397686</v>
      </c>
      <c r="H343" s="30">
        <v>236594935</v>
      </c>
      <c r="I343" s="30">
        <v>26333626</v>
      </c>
      <c r="J343" s="30">
        <v>219687372</v>
      </c>
      <c r="K343" s="30">
        <v>68935178</v>
      </c>
      <c r="L343" s="30">
        <v>147470472</v>
      </c>
      <c r="M343" s="30">
        <v>58285077</v>
      </c>
      <c r="N343" s="30">
        <v>0</v>
      </c>
      <c r="O343" s="30">
        <v>0</v>
      </c>
      <c r="P343" s="30">
        <v>0</v>
      </c>
      <c r="Q343" s="30">
        <v>0</v>
      </c>
      <c r="R343" s="30">
        <v>3612978</v>
      </c>
      <c r="S343" s="30">
        <v>2076308</v>
      </c>
      <c r="T343" s="30">
        <v>871941985</v>
      </c>
      <c r="U343" s="30">
        <v>21933840</v>
      </c>
      <c r="V343" s="30">
        <v>387678385</v>
      </c>
      <c r="W343" s="30">
        <v>86695011</v>
      </c>
      <c r="X343" s="30">
        <v>474373396</v>
      </c>
      <c r="Y343" s="30">
        <v>25833435</v>
      </c>
      <c r="Z343" s="30">
        <v>9568934</v>
      </c>
      <c r="AA343" s="30">
        <v>35402369</v>
      </c>
      <c r="AB343" s="30">
        <v>5036423</v>
      </c>
      <c r="AC343" s="30">
        <v>10814311</v>
      </c>
      <c r="AD343" s="30">
        <v>14583375</v>
      </c>
      <c r="AE343" s="30">
        <v>18917201</v>
      </c>
      <c r="AF343" s="30">
        <v>3075477</v>
      </c>
      <c r="AG343" s="30">
        <v>1850604</v>
      </c>
      <c r="AH343" s="30">
        <v>123862768</v>
      </c>
      <c r="AI343" s="30">
        <v>1502910</v>
      </c>
      <c r="AJ343" s="30">
        <v>125365678</v>
      </c>
      <c r="AK343" s="30">
        <v>7520271</v>
      </c>
      <c r="AL343" s="30">
        <v>48256262</v>
      </c>
      <c r="AM343" s="30">
        <v>28713874</v>
      </c>
      <c r="AN343" s="30">
        <v>5368421</v>
      </c>
      <c r="AO343" s="30">
        <v>5297524</v>
      </c>
      <c r="AP343" s="30">
        <v>9924896</v>
      </c>
      <c r="AQ343" s="30">
        <v>394367</v>
      </c>
      <c r="AR343" s="30">
        <v>337242</v>
      </c>
      <c r="AS343" s="30">
        <v>51891</v>
      </c>
      <c r="AT343" s="30">
        <v>3529</v>
      </c>
      <c r="AU343" s="30" t="s">
        <v>333</v>
      </c>
      <c r="AW343" s="48">
        <f t="shared" si="200"/>
        <v>20590841</v>
      </c>
      <c r="AX343" s="49">
        <f t="shared" si="201"/>
        <v>30365946</v>
      </c>
      <c r="AY343" s="50">
        <f t="shared" si="202"/>
        <v>1.4747307310080244</v>
      </c>
      <c r="AZ343" s="12"/>
      <c r="BA343" s="48">
        <f t="shared" si="203"/>
        <v>394367</v>
      </c>
      <c r="BB343" s="48">
        <f t="shared" si="204"/>
        <v>30365946</v>
      </c>
      <c r="BC343" s="51">
        <f t="shared" si="205"/>
        <v>76.999206323044277</v>
      </c>
      <c r="BD343" s="12"/>
      <c r="BE343" s="52">
        <f t="shared" si="206"/>
        <v>394367</v>
      </c>
      <c r="BF343" s="48">
        <f t="shared" si="197"/>
        <v>18917201</v>
      </c>
      <c r="BG343" s="48">
        <f t="shared" si="197"/>
        <v>3075477</v>
      </c>
      <c r="BH343" s="48">
        <f t="shared" si="197"/>
        <v>1850604</v>
      </c>
      <c r="BI343" s="48">
        <f t="shared" si="207"/>
        <v>23843282</v>
      </c>
      <c r="BJ343" s="51">
        <f t="shared" si="208"/>
        <v>60.459627707186456</v>
      </c>
      <c r="BK343" s="12"/>
      <c r="BL343" s="1">
        <f t="shared" si="209"/>
        <v>10665945</v>
      </c>
      <c r="BM343" s="53">
        <f t="shared" si="210"/>
        <v>20590841</v>
      </c>
      <c r="BN343" s="48">
        <f t="shared" si="198"/>
        <v>18917201</v>
      </c>
      <c r="BO343" s="48">
        <f t="shared" si="198"/>
        <v>3075477</v>
      </c>
      <c r="BP343" s="48">
        <f t="shared" si="198"/>
        <v>1850604</v>
      </c>
      <c r="BQ343" s="48">
        <f t="shared" si="211"/>
        <v>23843282</v>
      </c>
      <c r="BR343" s="12">
        <f t="shared" si="212"/>
        <v>20590841</v>
      </c>
      <c r="BS343" s="54">
        <f t="shared" si="213"/>
        <v>1.1579557143877708</v>
      </c>
      <c r="BT343" s="12"/>
      <c r="BU343" s="48">
        <f t="shared" si="214"/>
        <v>20590841</v>
      </c>
      <c r="BV343" s="48">
        <f t="shared" si="215"/>
        <v>69589145</v>
      </c>
      <c r="BW343" s="54">
        <f t="shared" si="216"/>
        <v>3.3796164518000991</v>
      </c>
      <c r="BX343" s="12"/>
      <c r="BY343" s="52">
        <f t="shared" si="217"/>
        <v>394367</v>
      </c>
      <c r="BZ343" s="48">
        <f t="shared" si="218"/>
        <v>69589145</v>
      </c>
      <c r="CA343" s="55">
        <f t="shared" si="219"/>
        <v>176.45782988941772</v>
      </c>
      <c r="CB343" s="12"/>
      <c r="CC343" s="48">
        <f t="shared" si="220"/>
        <v>394367</v>
      </c>
      <c r="CD343" s="48">
        <f t="shared" si="221"/>
        <v>154232482</v>
      </c>
      <c r="CE343" s="55">
        <f t="shared" si="222"/>
        <v>391.0887117836939</v>
      </c>
      <c r="CF343" s="12"/>
      <c r="CG343" s="48">
        <f t="shared" si="223"/>
        <v>20590841</v>
      </c>
      <c r="CH343" s="48">
        <f t="shared" si="224"/>
        <v>10665945</v>
      </c>
      <c r="CI343" s="48">
        <f t="shared" si="225"/>
        <v>154232482</v>
      </c>
      <c r="CJ343" s="55">
        <f t="shared" si="226"/>
        <v>7.4903439835216057</v>
      </c>
      <c r="CK343" s="46"/>
      <c r="CL343" s="48">
        <f t="shared" si="199"/>
        <v>20590841</v>
      </c>
      <c r="CM343" s="48">
        <f t="shared" si="199"/>
        <v>10665945</v>
      </c>
      <c r="CN343" s="48">
        <f t="shared" si="227"/>
        <v>339983328</v>
      </c>
      <c r="CO343" s="55">
        <f t="shared" si="228"/>
        <v>16.511386203215302</v>
      </c>
    </row>
    <row r="344" spans="1:93" x14ac:dyDescent="0.2">
      <c r="A344" s="30" t="s">
        <v>94</v>
      </c>
      <c r="B344" s="30">
        <v>1135007</v>
      </c>
      <c r="C344" s="30">
        <v>2013</v>
      </c>
      <c r="D344" s="30" t="s">
        <v>93</v>
      </c>
      <c r="E344" s="30">
        <v>386090</v>
      </c>
      <c r="F344" s="30" t="s">
        <v>317</v>
      </c>
      <c r="G344" s="30">
        <v>26252906</v>
      </c>
      <c r="H344" s="30">
        <v>209296485</v>
      </c>
      <c r="I344" s="30">
        <v>22869890</v>
      </c>
      <c r="J344" s="30">
        <v>192698927</v>
      </c>
      <c r="K344" s="30">
        <v>71485470</v>
      </c>
      <c r="L344" s="30">
        <v>149181869</v>
      </c>
      <c r="M344" s="30">
        <v>57721088</v>
      </c>
      <c r="N344" s="30">
        <v>0</v>
      </c>
      <c r="O344" s="30">
        <v>0</v>
      </c>
      <c r="P344" s="30">
        <v>0</v>
      </c>
      <c r="Q344" s="30">
        <v>0</v>
      </c>
      <c r="R344" s="30">
        <v>2767063</v>
      </c>
      <c r="S344" s="30">
        <v>5063124</v>
      </c>
      <c r="T344" s="30">
        <v>724580388</v>
      </c>
      <c r="U344" s="30">
        <v>-7857533</v>
      </c>
      <c r="V344" s="30">
        <v>361245417</v>
      </c>
      <c r="W344" s="30">
        <v>85654102</v>
      </c>
      <c r="X344" s="30">
        <v>446899519</v>
      </c>
      <c r="Y344" s="30">
        <v>19112156</v>
      </c>
      <c r="Z344" s="30">
        <v>8940261</v>
      </c>
      <c r="AA344" s="30">
        <v>28052417</v>
      </c>
      <c r="AB344" s="30">
        <v>1227423</v>
      </c>
      <c r="AC344" s="30">
        <v>11235662</v>
      </c>
      <c r="AD344" s="30">
        <v>15017244</v>
      </c>
      <c r="AE344" s="30">
        <v>17738928</v>
      </c>
      <c r="AF344" s="30">
        <v>2467869</v>
      </c>
      <c r="AG344" s="30">
        <v>2408699</v>
      </c>
      <c r="AH344" s="30">
        <v>136814180</v>
      </c>
      <c r="AI344" s="30">
        <v>1182284</v>
      </c>
      <c r="AJ344" s="30">
        <v>137996464</v>
      </c>
      <c r="AK344" s="30">
        <v>9109549</v>
      </c>
      <c r="AL344" s="30">
        <v>71668401</v>
      </c>
      <c r="AM344" s="30">
        <v>27130595</v>
      </c>
      <c r="AN344" s="30">
        <v>5206322</v>
      </c>
      <c r="AO344" s="30">
        <v>5208197</v>
      </c>
      <c r="AP344" s="30">
        <v>9021305</v>
      </c>
      <c r="AQ344" s="30">
        <v>390724</v>
      </c>
      <c r="AR344" s="30">
        <v>334378</v>
      </c>
      <c r="AS344" s="30">
        <v>51254</v>
      </c>
      <c r="AT344" s="30">
        <v>3399</v>
      </c>
      <c r="AU344" s="30" t="s">
        <v>333</v>
      </c>
      <c r="AW344" s="48">
        <f t="shared" si="200"/>
        <v>19435824</v>
      </c>
      <c r="AX344" s="49">
        <f t="shared" si="201"/>
        <v>26824994</v>
      </c>
      <c r="AY344" s="50">
        <f t="shared" si="202"/>
        <v>1.3801830063906733</v>
      </c>
      <c r="AZ344" s="12"/>
      <c r="BA344" s="48">
        <f t="shared" si="203"/>
        <v>390724</v>
      </c>
      <c r="BB344" s="48">
        <f t="shared" si="204"/>
        <v>26824994</v>
      </c>
      <c r="BC344" s="51">
        <f t="shared" si="205"/>
        <v>68.654584822022713</v>
      </c>
      <c r="BD344" s="12"/>
      <c r="BE344" s="52">
        <f t="shared" si="206"/>
        <v>390724</v>
      </c>
      <c r="BF344" s="48">
        <f t="shared" si="197"/>
        <v>17738928</v>
      </c>
      <c r="BG344" s="48">
        <f t="shared" si="197"/>
        <v>2467869</v>
      </c>
      <c r="BH344" s="48">
        <f t="shared" si="197"/>
        <v>2408699</v>
      </c>
      <c r="BI344" s="48">
        <f t="shared" si="207"/>
        <v>22615496</v>
      </c>
      <c r="BJ344" s="51">
        <f t="shared" si="208"/>
        <v>57.881000399258809</v>
      </c>
      <c r="BK344" s="12"/>
      <c r="BL344" s="1">
        <f t="shared" si="209"/>
        <v>10414519</v>
      </c>
      <c r="BM344" s="53">
        <f t="shared" si="210"/>
        <v>19435824</v>
      </c>
      <c r="BN344" s="48">
        <f t="shared" si="198"/>
        <v>17738928</v>
      </c>
      <c r="BO344" s="48">
        <f t="shared" si="198"/>
        <v>2467869</v>
      </c>
      <c r="BP344" s="48">
        <f t="shared" si="198"/>
        <v>2408699</v>
      </c>
      <c r="BQ344" s="48">
        <f t="shared" si="211"/>
        <v>22615496</v>
      </c>
      <c r="BR344" s="12">
        <f t="shared" si="212"/>
        <v>19435824</v>
      </c>
      <c r="BS344" s="54">
        <f t="shared" si="213"/>
        <v>1.1635985178709172</v>
      </c>
      <c r="BT344" s="12"/>
      <c r="BU344" s="48">
        <f t="shared" si="214"/>
        <v>19435824</v>
      </c>
      <c r="BV344" s="48">
        <f t="shared" si="215"/>
        <v>57218514</v>
      </c>
      <c r="BW344" s="54">
        <f t="shared" si="216"/>
        <v>2.9439716062462802</v>
      </c>
      <c r="BX344" s="12"/>
      <c r="BY344" s="52">
        <f t="shared" si="217"/>
        <v>390724</v>
      </c>
      <c r="BZ344" s="48">
        <f t="shared" si="218"/>
        <v>57218514</v>
      </c>
      <c r="CA344" s="55">
        <f t="shared" si="219"/>
        <v>146.44228150817457</v>
      </c>
      <c r="CB344" s="12"/>
      <c r="CC344" s="48">
        <f t="shared" si="220"/>
        <v>390724</v>
      </c>
      <c r="CD344" s="48">
        <f t="shared" si="221"/>
        <v>134139333</v>
      </c>
      <c r="CE344" s="55">
        <f t="shared" si="222"/>
        <v>343.30968407366839</v>
      </c>
      <c r="CF344" s="12"/>
      <c r="CG344" s="48">
        <f t="shared" si="223"/>
        <v>19435824</v>
      </c>
      <c r="CH344" s="48">
        <f t="shared" si="224"/>
        <v>10414519</v>
      </c>
      <c r="CI344" s="48">
        <f t="shared" si="225"/>
        <v>134139333</v>
      </c>
      <c r="CJ344" s="55">
        <f t="shared" si="226"/>
        <v>6.9016540281492569</v>
      </c>
      <c r="CK344" s="46"/>
      <c r="CL344" s="48">
        <f t="shared" si="199"/>
        <v>19435824</v>
      </c>
      <c r="CM344" s="48">
        <f t="shared" si="199"/>
        <v>10414519</v>
      </c>
      <c r="CN344" s="48">
        <f t="shared" si="227"/>
        <v>316854455</v>
      </c>
      <c r="CO344" s="55">
        <f t="shared" si="228"/>
        <v>16.302599519320612</v>
      </c>
    </row>
    <row r="345" spans="1:93" x14ac:dyDescent="0.2">
      <c r="A345" s="30" t="s">
        <v>94</v>
      </c>
      <c r="B345" s="30">
        <v>1135007</v>
      </c>
      <c r="C345" s="30">
        <v>2012</v>
      </c>
      <c r="D345" s="30" t="s">
        <v>93</v>
      </c>
      <c r="E345" s="30">
        <v>386090</v>
      </c>
      <c r="F345" s="30" t="s">
        <v>317</v>
      </c>
      <c r="G345" s="30">
        <v>24213420</v>
      </c>
      <c r="H345" s="30">
        <v>215412162</v>
      </c>
      <c r="I345" s="30">
        <v>21609711</v>
      </c>
      <c r="J345" s="30">
        <v>199026790</v>
      </c>
      <c r="K345" s="30">
        <v>68245193</v>
      </c>
      <c r="L345" s="30">
        <v>141872072</v>
      </c>
      <c r="M345" s="30">
        <v>57112024</v>
      </c>
      <c r="N345" s="30">
        <v>0</v>
      </c>
      <c r="O345" s="30">
        <v>0</v>
      </c>
      <c r="P345" s="30">
        <v>0</v>
      </c>
      <c r="Q345" s="30">
        <v>0</v>
      </c>
      <c r="R345" s="30">
        <v>2719895</v>
      </c>
      <c r="S345" s="30">
        <v>1636257</v>
      </c>
      <c r="T345" s="30">
        <v>467861975</v>
      </c>
      <c r="U345" s="30">
        <v>-95259401</v>
      </c>
      <c r="V345" s="30">
        <v>360004129</v>
      </c>
      <c r="W345" s="30">
        <v>80357992</v>
      </c>
      <c r="X345" s="30">
        <v>440362121</v>
      </c>
      <c r="Y345" s="30">
        <v>18836187</v>
      </c>
      <c r="Z345" s="30">
        <v>8183861</v>
      </c>
      <c r="AA345" s="30">
        <v>27020048</v>
      </c>
      <c r="AB345" s="30">
        <v>108429</v>
      </c>
      <c r="AC345" s="30">
        <v>10858661</v>
      </c>
      <c r="AD345" s="30">
        <v>13354759</v>
      </c>
      <c r="AE345" s="30">
        <v>17444119</v>
      </c>
      <c r="AF345" s="30">
        <v>2328941</v>
      </c>
      <c r="AG345" s="30">
        <v>2265590</v>
      </c>
      <c r="AH345" s="30">
        <v>113887804</v>
      </c>
      <c r="AI345" s="30">
        <v>1622336</v>
      </c>
      <c r="AJ345" s="30">
        <v>115510140</v>
      </c>
      <c r="AK345" s="30">
        <v>7776223</v>
      </c>
      <c r="AL345" s="30">
        <v>58878252</v>
      </c>
      <c r="AM345" s="30">
        <v>28250024</v>
      </c>
      <c r="AN345" s="30">
        <v>5176089</v>
      </c>
      <c r="AO345" s="30">
        <v>5286730</v>
      </c>
      <c r="AP345" s="30">
        <v>8889939</v>
      </c>
      <c r="AQ345" s="30">
        <v>387001</v>
      </c>
      <c r="AR345" s="30">
        <v>331362</v>
      </c>
      <c r="AS345" s="30">
        <v>50632</v>
      </c>
      <c r="AT345" s="30">
        <v>3321</v>
      </c>
      <c r="AU345" s="30" t="s">
        <v>333</v>
      </c>
      <c r="AW345" s="48">
        <f t="shared" si="200"/>
        <v>19352758</v>
      </c>
      <c r="AX345" s="49">
        <f t="shared" si="201"/>
        <v>26911619</v>
      </c>
      <c r="AY345" s="50">
        <f t="shared" si="202"/>
        <v>1.390583140656231</v>
      </c>
      <c r="AZ345" s="12"/>
      <c r="BA345" s="48">
        <f t="shared" si="203"/>
        <v>387001</v>
      </c>
      <c r="BB345" s="48">
        <f t="shared" si="204"/>
        <v>26911619</v>
      </c>
      <c r="BC345" s="51">
        <f t="shared" si="205"/>
        <v>69.538887496414745</v>
      </c>
      <c r="BD345" s="12"/>
      <c r="BE345" s="52">
        <f t="shared" si="206"/>
        <v>387001</v>
      </c>
      <c r="BF345" s="48">
        <f t="shared" si="197"/>
        <v>17444119</v>
      </c>
      <c r="BG345" s="48">
        <f t="shared" si="197"/>
        <v>2328941</v>
      </c>
      <c r="BH345" s="48">
        <f t="shared" si="197"/>
        <v>2265590</v>
      </c>
      <c r="BI345" s="48">
        <f t="shared" si="207"/>
        <v>22038650</v>
      </c>
      <c r="BJ345" s="51">
        <f t="shared" si="208"/>
        <v>56.947268870106278</v>
      </c>
      <c r="BK345" s="12"/>
      <c r="BL345" s="1">
        <f t="shared" si="209"/>
        <v>10462819</v>
      </c>
      <c r="BM345" s="53">
        <f t="shared" si="210"/>
        <v>19352758</v>
      </c>
      <c r="BN345" s="48">
        <f t="shared" si="198"/>
        <v>17444119</v>
      </c>
      <c r="BO345" s="48">
        <f t="shared" si="198"/>
        <v>2328941</v>
      </c>
      <c r="BP345" s="48">
        <f t="shared" si="198"/>
        <v>2265590</v>
      </c>
      <c r="BQ345" s="48">
        <f t="shared" si="211"/>
        <v>22038650</v>
      </c>
      <c r="BR345" s="12">
        <f t="shared" si="212"/>
        <v>19352758</v>
      </c>
      <c r="BS345" s="54">
        <f t="shared" si="213"/>
        <v>1.1387860066249988</v>
      </c>
      <c r="BT345" s="12"/>
      <c r="BU345" s="48">
        <f t="shared" si="214"/>
        <v>19352758</v>
      </c>
      <c r="BV345" s="48">
        <f t="shared" si="215"/>
        <v>48855665</v>
      </c>
      <c r="BW345" s="54">
        <f t="shared" si="216"/>
        <v>2.5244807484287253</v>
      </c>
      <c r="BX345" s="12"/>
      <c r="BY345" s="52">
        <f t="shared" si="217"/>
        <v>387001</v>
      </c>
      <c r="BZ345" s="48">
        <f t="shared" si="218"/>
        <v>48855665</v>
      </c>
      <c r="CA345" s="55">
        <f t="shared" si="219"/>
        <v>126.24170221782373</v>
      </c>
      <c r="CB345" s="12"/>
      <c r="CC345" s="48">
        <f t="shared" si="220"/>
        <v>387001</v>
      </c>
      <c r="CD345" s="48">
        <f t="shared" si="221"/>
        <v>122127783</v>
      </c>
      <c r="CE345" s="55">
        <f t="shared" si="222"/>
        <v>315.57485122777462</v>
      </c>
      <c r="CF345" s="12"/>
      <c r="CG345" s="48">
        <f t="shared" si="223"/>
        <v>19352758</v>
      </c>
      <c r="CH345" s="48">
        <f t="shared" si="224"/>
        <v>10462819</v>
      </c>
      <c r="CI345" s="48">
        <f t="shared" si="225"/>
        <v>122127783</v>
      </c>
      <c r="CJ345" s="55">
        <f t="shared" si="226"/>
        <v>6.3106138670260847</v>
      </c>
      <c r="CK345" s="46"/>
      <c r="CL345" s="48">
        <f t="shared" si="199"/>
        <v>19352758</v>
      </c>
      <c r="CM345" s="48">
        <f t="shared" si="199"/>
        <v>10462819</v>
      </c>
      <c r="CN345" s="48">
        <f t="shared" si="227"/>
        <v>295217921</v>
      </c>
      <c r="CO345" s="55">
        <f t="shared" si="228"/>
        <v>15.254565835009149</v>
      </c>
    </row>
    <row r="346" spans="1:93" x14ac:dyDescent="0.2">
      <c r="A346" s="30" t="s">
        <v>94</v>
      </c>
      <c r="B346" s="30">
        <v>1135007</v>
      </c>
      <c r="C346" s="30">
        <v>2011</v>
      </c>
      <c r="D346" s="30" t="s">
        <v>93</v>
      </c>
      <c r="E346" s="30">
        <v>386090</v>
      </c>
      <c r="F346" s="30" t="s">
        <v>317</v>
      </c>
      <c r="G346" s="30">
        <v>26061286</v>
      </c>
      <c r="H346" s="30">
        <v>276497089</v>
      </c>
      <c r="I346" s="30">
        <v>19436349</v>
      </c>
      <c r="J346" s="30">
        <v>260015442</v>
      </c>
      <c r="K346" s="30">
        <v>66208031</v>
      </c>
      <c r="L346" s="30">
        <v>136186465</v>
      </c>
      <c r="M346" s="30">
        <v>52100008</v>
      </c>
      <c r="N346" s="30">
        <v>0</v>
      </c>
      <c r="O346" s="30">
        <v>0</v>
      </c>
      <c r="P346" s="30">
        <v>0</v>
      </c>
      <c r="Q346" s="30">
        <v>0</v>
      </c>
      <c r="R346" s="30">
        <v>3835024</v>
      </c>
      <c r="S346" s="30">
        <v>-139949</v>
      </c>
      <c r="T346" s="30">
        <v>856543255</v>
      </c>
      <c r="U346" s="30">
        <v>74810879</v>
      </c>
      <c r="V346" s="30">
        <v>416518578</v>
      </c>
      <c r="W346" s="30">
        <v>71396408</v>
      </c>
      <c r="X346" s="30">
        <v>487914986</v>
      </c>
      <c r="Y346" s="30">
        <v>27625003</v>
      </c>
      <c r="Z346" s="30">
        <v>8887078</v>
      </c>
      <c r="AA346" s="30">
        <v>36512081</v>
      </c>
      <c r="AB346" s="30">
        <v>7691373</v>
      </c>
      <c r="AC346" s="30">
        <v>11152145</v>
      </c>
      <c r="AD346" s="30">
        <v>14909141</v>
      </c>
      <c r="AE346" s="30">
        <v>19093142</v>
      </c>
      <c r="AF346" s="30">
        <v>2471915</v>
      </c>
      <c r="AG346" s="30">
        <v>2527273</v>
      </c>
      <c r="AH346" s="30">
        <v>103553742</v>
      </c>
      <c r="AI346" s="30">
        <v>1171636</v>
      </c>
      <c r="AJ346" s="30">
        <v>104725378</v>
      </c>
      <c r="AK346" s="30">
        <v>5904081</v>
      </c>
      <c r="AL346" s="30">
        <v>49279595</v>
      </c>
      <c r="AM346" s="30">
        <v>29493187</v>
      </c>
      <c r="AN346" s="30">
        <v>5383248</v>
      </c>
      <c r="AO346" s="30">
        <v>5238641</v>
      </c>
      <c r="AP346" s="30">
        <v>9041260</v>
      </c>
      <c r="AQ346" s="30">
        <v>383463</v>
      </c>
      <c r="AR346" s="30">
        <v>328429</v>
      </c>
      <c r="AS346" s="30">
        <v>50088</v>
      </c>
      <c r="AT346" s="30">
        <v>3319</v>
      </c>
      <c r="AU346" s="30" t="s">
        <v>333</v>
      </c>
      <c r="AW346" s="48">
        <f t="shared" si="200"/>
        <v>19663149</v>
      </c>
      <c r="AX346" s="49">
        <f t="shared" si="201"/>
        <v>28820708</v>
      </c>
      <c r="AY346" s="50">
        <f t="shared" si="202"/>
        <v>1.4657218942906856</v>
      </c>
      <c r="AZ346" s="12"/>
      <c r="BA346" s="48">
        <f t="shared" si="203"/>
        <v>383463</v>
      </c>
      <c r="BB346" s="48">
        <f t="shared" si="204"/>
        <v>28820708</v>
      </c>
      <c r="BC346" s="51">
        <f t="shared" si="205"/>
        <v>75.159032292554954</v>
      </c>
      <c r="BD346" s="12"/>
      <c r="BE346" s="52">
        <f t="shared" si="206"/>
        <v>383463</v>
      </c>
      <c r="BF346" s="48">
        <f t="shared" si="197"/>
        <v>19093142</v>
      </c>
      <c r="BG346" s="48">
        <f t="shared" si="197"/>
        <v>2471915</v>
      </c>
      <c r="BH346" s="48">
        <f t="shared" si="197"/>
        <v>2527273</v>
      </c>
      <c r="BI346" s="48">
        <f t="shared" si="207"/>
        <v>24092330</v>
      </c>
      <c r="BJ346" s="51">
        <f t="shared" si="208"/>
        <v>62.828304164938992</v>
      </c>
      <c r="BK346" s="12"/>
      <c r="BL346" s="1">
        <f t="shared" si="209"/>
        <v>10621889</v>
      </c>
      <c r="BM346" s="53">
        <f t="shared" si="210"/>
        <v>19663149</v>
      </c>
      <c r="BN346" s="48">
        <f t="shared" si="198"/>
        <v>19093142</v>
      </c>
      <c r="BO346" s="48">
        <f t="shared" si="198"/>
        <v>2471915</v>
      </c>
      <c r="BP346" s="48">
        <f t="shared" si="198"/>
        <v>2527273</v>
      </c>
      <c r="BQ346" s="48">
        <f t="shared" si="211"/>
        <v>24092330</v>
      </c>
      <c r="BR346" s="12">
        <f t="shared" si="212"/>
        <v>19663149</v>
      </c>
      <c r="BS346" s="54">
        <f t="shared" si="213"/>
        <v>1.225252882943622</v>
      </c>
      <c r="BT346" s="12"/>
      <c r="BU346" s="48">
        <f t="shared" si="214"/>
        <v>19663149</v>
      </c>
      <c r="BV346" s="48">
        <f t="shared" si="215"/>
        <v>49541702</v>
      </c>
      <c r="BW346" s="54">
        <f t="shared" si="216"/>
        <v>2.5195202457144581</v>
      </c>
      <c r="BX346" s="12"/>
      <c r="BY346" s="52">
        <f t="shared" si="217"/>
        <v>383463</v>
      </c>
      <c r="BZ346" s="48">
        <f t="shared" si="218"/>
        <v>49541702</v>
      </c>
      <c r="CA346" s="55">
        <f t="shared" si="219"/>
        <v>129.19552081947933</v>
      </c>
      <c r="CB346" s="12"/>
      <c r="CC346" s="48">
        <f t="shared" si="220"/>
        <v>383463</v>
      </c>
      <c r="CD346" s="48">
        <f t="shared" si="221"/>
        <v>136207399</v>
      </c>
      <c r="CE346" s="55">
        <f t="shared" si="222"/>
        <v>355.20349812107037</v>
      </c>
      <c r="CF346" s="12"/>
      <c r="CG346" s="48">
        <f t="shared" si="223"/>
        <v>19663149</v>
      </c>
      <c r="CH346" s="48">
        <f t="shared" si="224"/>
        <v>10621889</v>
      </c>
      <c r="CI346" s="48">
        <f t="shared" si="225"/>
        <v>136207399</v>
      </c>
      <c r="CJ346" s="55">
        <f t="shared" si="226"/>
        <v>6.9270389498650493</v>
      </c>
      <c r="CK346" s="46"/>
      <c r="CL346" s="48">
        <f t="shared" si="199"/>
        <v>19663149</v>
      </c>
      <c r="CM346" s="48">
        <f t="shared" si="199"/>
        <v>10621889</v>
      </c>
      <c r="CN346" s="48">
        <f t="shared" si="227"/>
        <v>297898912</v>
      </c>
      <c r="CO346" s="55">
        <f t="shared" si="228"/>
        <v>15.150112120901897</v>
      </c>
    </row>
    <row r="347" spans="1:93" x14ac:dyDescent="0.2">
      <c r="A347" s="30" t="s">
        <v>94</v>
      </c>
      <c r="B347" s="30">
        <v>1135007</v>
      </c>
      <c r="C347" s="30">
        <v>2010</v>
      </c>
      <c r="D347" s="30" t="s">
        <v>93</v>
      </c>
      <c r="E347" s="30">
        <v>386090</v>
      </c>
      <c r="F347" s="30" t="s">
        <v>317</v>
      </c>
      <c r="G347" s="30">
        <v>25588800</v>
      </c>
      <c r="H347" s="30">
        <v>234130914</v>
      </c>
      <c r="I347" s="30">
        <v>25974716</v>
      </c>
      <c r="J347" s="30">
        <v>218526738</v>
      </c>
      <c r="K347" s="30">
        <v>67857059</v>
      </c>
      <c r="L347" s="30">
        <v>141043096</v>
      </c>
      <c r="M347" s="30">
        <v>56892429</v>
      </c>
      <c r="N347" s="30">
        <v>0</v>
      </c>
      <c r="O347" s="30">
        <v>0</v>
      </c>
      <c r="P347" s="30">
        <v>0</v>
      </c>
      <c r="Q347" s="30">
        <v>0</v>
      </c>
      <c r="R347" s="30">
        <v>2098317</v>
      </c>
      <c r="S347" s="30">
        <v>6210100</v>
      </c>
      <c r="T347" s="30">
        <v>830521666</v>
      </c>
      <c r="U347" s="30">
        <v>-22329700</v>
      </c>
      <c r="V347" s="30">
        <v>377272327</v>
      </c>
      <c r="W347" s="30">
        <v>89077245</v>
      </c>
      <c r="X347" s="30">
        <v>466349572</v>
      </c>
      <c r="Y347" s="30">
        <v>27279434</v>
      </c>
      <c r="Z347" s="30">
        <v>9253841</v>
      </c>
      <c r="AA347" s="30">
        <v>36533275</v>
      </c>
      <c r="AB347" s="30">
        <v>7306164</v>
      </c>
      <c r="AC347" s="30">
        <v>11452392</v>
      </c>
      <c r="AD347" s="30">
        <v>14136408</v>
      </c>
      <c r="AE347" s="30">
        <v>18607759</v>
      </c>
      <c r="AF347" s="30">
        <v>2523569</v>
      </c>
      <c r="AG347" s="30">
        <v>2687341</v>
      </c>
      <c r="AH347" s="30">
        <v>98197682</v>
      </c>
      <c r="AI347" s="30">
        <v>1738576</v>
      </c>
      <c r="AJ347" s="30">
        <v>99936258</v>
      </c>
      <c r="AK347" s="30">
        <v>3407097</v>
      </c>
      <c r="AL347" s="30">
        <v>50732716</v>
      </c>
      <c r="AM347" s="30">
        <v>30043283</v>
      </c>
      <c r="AN347" s="30">
        <v>5537761</v>
      </c>
      <c r="AO347" s="30">
        <v>5273581</v>
      </c>
      <c r="AP347" s="30">
        <v>8800928</v>
      </c>
      <c r="AQ347" s="30">
        <v>380832</v>
      </c>
      <c r="AR347" s="30">
        <v>326139</v>
      </c>
      <c r="AS347" s="30">
        <v>49646</v>
      </c>
      <c r="AT347" s="30">
        <v>3390</v>
      </c>
      <c r="AU347" s="30" t="s">
        <v>333</v>
      </c>
      <c r="AW347" s="48">
        <f t="shared" si="200"/>
        <v>19612270</v>
      </c>
      <c r="AX347" s="49">
        <f t="shared" si="201"/>
        <v>29227111</v>
      </c>
      <c r="AY347" s="50">
        <f t="shared" si="202"/>
        <v>1.4902462081135941</v>
      </c>
      <c r="AZ347" s="12"/>
      <c r="BA347" s="48">
        <f t="shared" si="203"/>
        <v>380832</v>
      </c>
      <c r="BB347" s="48">
        <f t="shared" si="204"/>
        <v>29227111</v>
      </c>
      <c r="BC347" s="51">
        <f t="shared" si="205"/>
        <v>76.745417927064949</v>
      </c>
      <c r="BD347" s="12"/>
      <c r="BE347" s="52">
        <f t="shared" si="206"/>
        <v>380832</v>
      </c>
      <c r="BF347" s="48">
        <f t="shared" si="197"/>
        <v>18607759</v>
      </c>
      <c r="BG347" s="48">
        <f t="shared" si="197"/>
        <v>2523569</v>
      </c>
      <c r="BH347" s="48">
        <f t="shared" si="197"/>
        <v>2687341</v>
      </c>
      <c r="BI347" s="48">
        <f t="shared" si="207"/>
        <v>23818669</v>
      </c>
      <c r="BJ347" s="51">
        <f t="shared" si="208"/>
        <v>62.543769956306193</v>
      </c>
      <c r="BK347" s="12"/>
      <c r="BL347" s="1">
        <f t="shared" si="209"/>
        <v>10811342</v>
      </c>
      <c r="BM347" s="53">
        <f t="shared" si="210"/>
        <v>19612270</v>
      </c>
      <c r="BN347" s="48">
        <f t="shared" si="198"/>
        <v>18607759</v>
      </c>
      <c r="BO347" s="48">
        <f t="shared" si="198"/>
        <v>2523569</v>
      </c>
      <c r="BP347" s="48">
        <f t="shared" si="198"/>
        <v>2687341</v>
      </c>
      <c r="BQ347" s="48">
        <f t="shared" si="211"/>
        <v>23818669</v>
      </c>
      <c r="BR347" s="12">
        <f t="shared" si="212"/>
        <v>19612270</v>
      </c>
      <c r="BS347" s="54">
        <f t="shared" si="213"/>
        <v>1.214477926318575</v>
      </c>
      <c r="BT347" s="12"/>
      <c r="BU347" s="48">
        <f t="shared" si="214"/>
        <v>19612270</v>
      </c>
      <c r="BV347" s="48">
        <f t="shared" si="215"/>
        <v>45796445</v>
      </c>
      <c r="BW347" s="54">
        <f t="shared" si="216"/>
        <v>2.3350915013917306</v>
      </c>
      <c r="BX347" s="12"/>
      <c r="BY347" s="52">
        <f t="shared" si="217"/>
        <v>380832</v>
      </c>
      <c r="BZ347" s="48">
        <f t="shared" si="218"/>
        <v>45796445</v>
      </c>
      <c r="CA347" s="55">
        <f t="shared" si="219"/>
        <v>120.25366828417781</v>
      </c>
      <c r="CB347" s="12"/>
      <c r="CC347" s="48">
        <f t="shared" si="220"/>
        <v>380832</v>
      </c>
      <c r="CD347" s="48">
        <f t="shared" si="221"/>
        <v>131737189</v>
      </c>
      <c r="CE347" s="55">
        <f t="shared" si="222"/>
        <v>345.91943166540625</v>
      </c>
      <c r="CF347" s="12"/>
      <c r="CG347" s="48">
        <f t="shared" si="223"/>
        <v>19612270</v>
      </c>
      <c r="CH347" s="48">
        <f t="shared" si="224"/>
        <v>10811342</v>
      </c>
      <c r="CI347" s="48">
        <f t="shared" si="225"/>
        <v>131737189</v>
      </c>
      <c r="CJ347" s="55">
        <f t="shared" si="226"/>
        <v>6.7170801238204447</v>
      </c>
      <c r="CK347" s="46"/>
      <c r="CL347" s="48">
        <f t="shared" si="199"/>
        <v>19612270</v>
      </c>
      <c r="CM347" s="48">
        <f t="shared" si="199"/>
        <v>10811342</v>
      </c>
      <c r="CN347" s="48">
        <f t="shared" si="227"/>
        <v>311702964</v>
      </c>
      <c r="CO347" s="55">
        <f t="shared" si="228"/>
        <v>15.893262942025579</v>
      </c>
    </row>
    <row r="348" spans="1:93" x14ac:dyDescent="0.2">
      <c r="A348" s="30" t="s">
        <v>94</v>
      </c>
      <c r="B348" s="30">
        <v>1135007</v>
      </c>
      <c r="C348" s="30">
        <v>2009</v>
      </c>
      <c r="D348" s="30" t="s">
        <v>93</v>
      </c>
      <c r="E348" s="30">
        <v>386090</v>
      </c>
      <c r="F348" s="30" t="s">
        <v>317</v>
      </c>
      <c r="G348" s="30">
        <v>23732760</v>
      </c>
      <c r="H348" s="30">
        <v>223481997</v>
      </c>
      <c r="I348" s="30">
        <v>20263839</v>
      </c>
      <c r="J348" s="30">
        <v>209408815</v>
      </c>
      <c r="K348" s="30">
        <v>46730658</v>
      </c>
      <c r="L348" s="30">
        <v>116711083</v>
      </c>
      <c r="M348" s="30">
        <v>51567371</v>
      </c>
      <c r="N348" s="30">
        <v>0</v>
      </c>
      <c r="O348" s="30">
        <v>0</v>
      </c>
      <c r="P348" s="30">
        <v>0</v>
      </c>
      <c r="Q348" s="30">
        <v>0</v>
      </c>
      <c r="R348" s="30">
        <v>839941</v>
      </c>
      <c r="S348" s="30">
        <v>2544038</v>
      </c>
      <c r="T348" s="30">
        <v>689542657</v>
      </c>
      <c r="U348" s="30">
        <v>-44376160</v>
      </c>
      <c r="V348" s="30">
        <v>341033021</v>
      </c>
      <c r="W348" s="30">
        <v>74375248</v>
      </c>
      <c r="X348" s="30">
        <v>415408269</v>
      </c>
      <c r="Y348" s="30">
        <v>28526540</v>
      </c>
      <c r="Z348" s="30">
        <v>8345830</v>
      </c>
      <c r="AA348" s="30">
        <v>36872370</v>
      </c>
      <c r="AB348" s="30">
        <v>9427916</v>
      </c>
      <c r="AC348" s="30">
        <v>11046486</v>
      </c>
      <c r="AD348" s="30">
        <v>12686274</v>
      </c>
      <c r="AE348" s="30">
        <v>24527520</v>
      </c>
      <c r="AF348" s="30">
        <v>2125880</v>
      </c>
      <c r="AG348" s="30">
        <v>2530927</v>
      </c>
      <c r="AH348" s="30">
        <v>87033848</v>
      </c>
      <c r="AI348" s="30">
        <v>1672537</v>
      </c>
      <c r="AJ348" s="30">
        <v>88706385</v>
      </c>
      <c r="AK348" s="30">
        <v>3563150</v>
      </c>
      <c r="AL348" s="30">
        <v>41210381</v>
      </c>
      <c r="AM348" s="30">
        <v>27591685</v>
      </c>
      <c r="AN348" s="30">
        <v>5090190</v>
      </c>
      <c r="AO348" s="30">
        <v>5058464</v>
      </c>
      <c r="AP348" s="30">
        <v>7601028</v>
      </c>
      <c r="AQ348" s="30">
        <v>377960</v>
      </c>
      <c r="AR348" s="30">
        <v>323686</v>
      </c>
      <c r="AS348" s="30">
        <v>49072</v>
      </c>
      <c r="AT348" s="30">
        <v>3543</v>
      </c>
      <c r="AU348" s="30" t="s">
        <v>333</v>
      </c>
      <c r="AW348" s="48">
        <f t="shared" si="200"/>
        <v>17749682</v>
      </c>
      <c r="AX348" s="49">
        <f t="shared" si="201"/>
        <v>27444454</v>
      </c>
      <c r="AY348" s="50">
        <f t="shared" si="202"/>
        <v>1.5461941233651397</v>
      </c>
      <c r="AZ348" s="12"/>
      <c r="BA348" s="48">
        <f t="shared" si="203"/>
        <v>377960</v>
      </c>
      <c r="BB348" s="48">
        <f t="shared" si="204"/>
        <v>27444454</v>
      </c>
      <c r="BC348" s="51">
        <f t="shared" si="205"/>
        <v>72.612059477193355</v>
      </c>
      <c r="BD348" s="12"/>
      <c r="BE348" s="52">
        <f t="shared" si="206"/>
        <v>377960</v>
      </c>
      <c r="BF348" s="48">
        <f t="shared" si="197"/>
        <v>24527520</v>
      </c>
      <c r="BG348" s="48">
        <f t="shared" si="197"/>
        <v>2125880</v>
      </c>
      <c r="BH348" s="48">
        <f t="shared" si="197"/>
        <v>2530927</v>
      </c>
      <c r="BI348" s="48">
        <f t="shared" si="207"/>
        <v>29184327</v>
      </c>
      <c r="BJ348" s="51">
        <f t="shared" si="208"/>
        <v>77.215385225949831</v>
      </c>
      <c r="BK348" s="12"/>
      <c r="BL348" s="1">
        <f t="shared" si="209"/>
        <v>10148654</v>
      </c>
      <c r="BM348" s="53">
        <f t="shared" si="210"/>
        <v>17749682</v>
      </c>
      <c r="BN348" s="48">
        <f t="shared" si="198"/>
        <v>24527520</v>
      </c>
      <c r="BO348" s="48">
        <f t="shared" si="198"/>
        <v>2125880</v>
      </c>
      <c r="BP348" s="48">
        <f t="shared" si="198"/>
        <v>2530927</v>
      </c>
      <c r="BQ348" s="48">
        <f t="shared" si="211"/>
        <v>29184327</v>
      </c>
      <c r="BR348" s="12">
        <f t="shared" si="212"/>
        <v>17749682</v>
      </c>
      <c r="BS348" s="54">
        <f t="shared" si="213"/>
        <v>1.6442168935758961</v>
      </c>
      <c r="BT348" s="12"/>
      <c r="BU348" s="48">
        <f t="shared" si="214"/>
        <v>17749682</v>
      </c>
      <c r="BV348" s="48">
        <f t="shared" si="215"/>
        <v>43932854</v>
      </c>
      <c r="BW348" s="54">
        <f t="shared" si="216"/>
        <v>2.4751347094556397</v>
      </c>
      <c r="BX348" s="12"/>
      <c r="BY348" s="52">
        <f t="shared" si="217"/>
        <v>377960</v>
      </c>
      <c r="BZ348" s="48">
        <f t="shared" si="218"/>
        <v>43932854</v>
      </c>
      <c r="CA348" s="55">
        <f t="shared" si="219"/>
        <v>116.23678167001799</v>
      </c>
      <c r="CB348" s="12"/>
      <c r="CC348" s="48">
        <f t="shared" si="220"/>
        <v>377960</v>
      </c>
      <c r="CD348" s="48">
        <f t="shared" si="221"/>
        <v>133722311</v>
      </c>
      <c r="CE348" s="55">
        <f t="shared" si="222"/>
        <v>353.80016668430522</v>
      </c>
      <c r="CF348" s="12"/>
      <c r="CG348" s="48">
        <f t="shared" si="223"/>
        <v>17749682</v>
      </c>
      <c r="CH348" s="48">
        <f t="shared" si="224"/>
        <v>10148654</v>
      </c>
      <c r="CI348" s="48">
        <f t="shared" si="225"/>
        <v>133722311</v>
      </c>
      <c r="CJ348" s="55">
        <f t="shared" si="226"/>
        <v>7.5337862954389827</v>
      </c>
      <c r="CK348" s="46"/>
      <c r="CL348" s="48">
        <f t="shared" si="199"/>
        <v>17749682</v>
      </c>
      <c r="CM348" s="48">
        <f t="shared" si="199"/>
        <v>10148654</v>
      </c>
      <c r="CN348" s="48">
        <f t="shared" si="227"/>
        <v>292991107</v>
      </c>
      <c r="CO348" s="55">
        <f t="shared" si="228"/>
        <v>16.506836967558066</v>
      </c>
    </row>
    <row r="349" spans="1:93" x14ac:dyDescent="0.2">
      <c r="A349" s="30" t="s">
        <v>94</v>
      </c>
      <c r="B349" s="30">
        <v>1135007</v>
      </c>
      <c r="C349" s="30">
        <v>2008</v>
      </c>
      <c r="D349" s="30" t="s">
        <v>93</v>
      </c>
      <c r="E349" s="30">
        <v>386090</v>
      </c>
      <c r="F349" s="30" t="s">
        <v>317</v>
      </c>
      <c r="G349" s="30">
        <v>23525595</v>
      </c>
      <c r="H349" s="30">
        <v>284445624</v>
      </c>
      <c r="I349" s="30">
        <v>17624000</v>
      </c>
      <c r="J349" s="30">
        <v>269548829</v>
      </c>
      <c r="K349" s="30">
        <v>40253495</v>
      </c>
      <c r="L349" s="30">
        <v>108648221</v>
      </c>
      <c r="M349" s="30">
        <v>52431021</v>
      </c>
      <c r="N349" s="30">
        <v>0</v>
      </c>
      <c r="O349" s="30">
        <v>169</v>
      </c>
      <c r="P349" s="30">
        <v>0</v>
      </c>
      <c r="Q349" s="30">
        <v>0</v>
      </c>
      <c r="R349" s="30">
        <v>482880</v>
      </c>
      <c r="S349" s="30">
        <v>314889</v>
      </c>
      <c r="T349" s="30">
        <v>1501821758</v>
      </c>
      <c r="U349" s="30">
        <v>92641617</v>
      </c>
      <c r="V349" s="30">
        <v>393576894</v>
      </c>
      <c r="W349" s="30">
        <v>70369910</v>
      </c>
      <c r="X349" s="30">
        <v>463946804</v>
      </c>
      <c r="Y349" s="30">
        <v>29909356</v>
      </c>
      <c r="Z349" s="30">
        <v>8059378</v>
      </c>
      <c r="AA349" s="30">
        <v>37968734</v>
      </c>
      <c r="AB349" s="30">
        <v>11762725</v>
      </c>
      <c r="AC349" s="30">
        <v>11293320</v>
      </c>
      <c r="AD349" s="30">
        <v>12232275</v>
      </c>
      <c r="AE349" s="30">
        <v>22751590</v>
      </c>
      <c r="AF349" s="30">
        <v>2553073</v>
      </c>
      <c r="AG349" s="30">
        <v>2754889</v>
      </c>
      <c r="AH349" s="30">
        <v>100652772</v>
      </c>
      <c r="AI349" s="30">
        <v>1824444</v>
      </c>
      <c r="AJ349" s="30">
        <v>102477216</v>
      </c>
      <c r="AK349" s="30">
        <v>8074387</v>
      </c>
      <c r="AL349" s="30">
        <v>39085486</v>
      </c>
      <c r="AM349" s="30">
        <v>27506093</v>
      </c>
      <c r="AN349" s="30">
        <v>4888374</v>
      </c>
      <c r="AO349" s="30">
        <v>4972794</v>
      </c>
      <c r="AP349" s="30">
        <v>8415814</v>
      </c>
      <c r="AQ349" s="30">
        <v>374390</v>
      </c>
      <c r="AR349" s="30">
        <v>320346</v>
      </c>
      <c r="AS349" s="30">
        <v>48370</v>
      </c>
      <c r="AT349" s="30">
        <v>4008</v>
      </c>
      <c r="AU349" s="30" t="s">
        <v>333</v>
      </c>
      <c r="AW349" s="48">
        <f t="shared" si="200"/>
        <v>18276982</v>
      </c>
      <c r="AX349" s="49">
        <f t="shared" si="201"/>
        <v>26206009</v>
      </c>
      <c r="AY349" s="50">
        <f t="shared" si="202"/>
        <v>1.4338258362348881</v>
      </c>
      <c r="AZ349" s="12"/>
      <c r="BA349" s="48">
        <f t="shared" si="203"/>
        <v>374390</v>
      </c>
      <c r="BB349" s="48">
        <f t="shared" si="204"/>
        <v>26206009</v>
      </c>
      <c r="BC349" s="51">
        <f t="shared" si="205"/>
        <v>69.99655172413793</v>
      </c>
      <c r="BD349" s="12"/>
      <c r="BE349" s="52">
        <f t="shared" si="206"/>
        <v>374390</v>
      </c>
      <c r="BF349" s="48">
        <f t="shared" si="197"/>
        <v>22751590</v>
      </c>
      <c r="BG349" s="48">
        <f t="shared" si="197"/>
        <v>2553073</v>
      </c>
      <c r="BH349" s="48">
        <f t="shared" si="197"/>
        <v>2754889</v>
      </c>
      <c r="BI349" s="48">
        <f t="shared" si="207"/>
        <v>28059552</v>
      </c>
      <c r="BJ349" s="51">
        <f t="shared" si="208"/>
        <v>74.947386415235457</v>
      </c>
      <c r="BK349" s="12"/>
      <c r="BL349" s="1">
        <f t="shared" si="209"/>
        <v>9861168</v>
      </c>
      <c r="BM349" s="53">
        <f t="shared" si="210"/>
        <v>18276982</v>
      </c>
      <c r="BN349" s="48">
        <f t="shared" si="198"/>
        <v>22751590</v>
      </c>
      <c r="BO349" s="48">
        <f t="shared" si="198"/>
        <v>2553073</v>
      </c>
      <c r="BP349" s="48">
        <f t="shared" si="198"/>
        <v>2754889</v>
      </c>
      <c r="BQ349" s="48">
        <f t="shared" si="211"/>
        <v>28059552</v>
      </c>
      <c r="BR349" s="12">
        <f t="shared" si="212"/>
        <v>18276982</v>
      </c>
      <c r="BS349" s="54">
        <f t="shared" si="213"/>
        <v>1.5352398990161504</v>
      </c>
      <c r="BT349" s="12"/>
      <c r="BU349" s="48">
        <f t="shared" si="214"/>
        <v>18276982</v>
      </c>
      <c r="BV349" s="48">
        <f t="shared" si="215"/>
        <v>55317343</v>
      </c>
      <c r="BW349" s="54">
        <f t="shared" si="216"/>
        <v>3.0266125446750451</v>
      </c>
      <c r="BX349" s="12"/>
      <c r="BY349" s="52">
        <f t="shared" si="217"/>
        <v>374390</v>
      </c>
      <c r="BZ349" s="48">
        <f t="shared" si="218"/>
        <v>55317343</v>
      </c>
      <c r="CA349" s="55">
        <f t="shared" si="219"/>
        <v>147.75325996955047</v>
      </c>
      <c r="CB349" s="12"/>
      <c r="CC349" s="48">
        <f t="shared" si="220"/>
        <v>374390</v>
      </c>
      <c r="CD349" s="48">
        <f t="shared" si="221"/>
        <v>144871224</v>
      </c>
      <c r="CE349" s="55">
        <f t="shared" si="222"/>
        <v>386.95270707016749</v>
      </c>
      <c r="CF349" s="12"/>
      <c r="CG349" s="48">
        <f t="shared" si="223"/>
        <v>18276982</v>
      </c>
      <c r="CH349" s="48">
        <f t="shared" si="224"/>
        <v>9861168</v>
      </c>
      <c r="CI349" s="48">
        <f t="shared" si="225"/>
        <v>144871224</v>
      </c>
      <c r="CJ349" s="55">
        <f t="shared" si="226"/>
        <v>7.9264303045218298</v>
      </c>
      <c r="CK349" s="46"/>
      <c r="CL349" s="48">
        <f t="shared" si="199"/>
        <v>18276982</v>
      </c>
      <c r="CM349" s="48">
        <f t="shared" si="199"/>
        <v>9861168</v>
      </c>
      <c r="CN349" s="48">
        <f t="shared" si="227"/>
        <v>299015704</v>
      </c>
      <c r="CO349" s="55">
        <f t="shared" si="228"/>
        <v>16.360234091164504</v>
      </c>
    </row>
    <row r="350" spans="1:93" x14ac:dyDescent="0.2">
      <c r="A350" s="30" t="s">
        <v>94</v>
      </c>
      <c r="B350" s="30">
        <v>1135007</v>
      </c>
      <c r="C350" s="30">
        <v>2007</v>
      </c>
      <c r="D350" s="30" t="s">
        <v>93</v>
      </c>
      <c r="E350" s="30">
        <v>386090</v>
      </c>
      <c r="F350" s="30" t="s">
        <v>317</v>
      </c>
      <c r="G350" s="30">
        <v>57273390</v>
      </c>
      <c r="H350" s="30">
        <v>763244307</v>
      </c>
      <c r="I350" s="30">
        <v>46639300</v>
      </c>
      <c r="J350" s="30">
        <v>732104458</v>
      </c>
      <c r="K350" s="30">
        <v>43337856</v>
      </c>
      <c r="L350" s="30">
        <v>113964782</v>
      </c>
      <c r="M350" s="30">
        <v>51890883</v>
      </c>
      <c r="N350" s="30">
        <v>0</v>
      </c>
      <c r="O350" s="30">
        <v>59639</v>
      </c>
      <c r="P350" s="30">
        <v>18907</v>
      </c>
      <c r="Q350" s="30">
        <v>0</v>
      </c>
      <c r="R350" s="30">
        <v>16629</v>
      </c>
      <c r="S350" s="30">
        <v>12</v>
      </c>
      <c r="T350" s="30">
        <v>1374050172</v>
      </c>
      <c r="U350" s="30">
        <v>32564250</v>
      </c>
      <c r="V350" s="30">
        <v>877285357</v>
      </c>
      <c r="W350" s="30">
        <v>98549102</v>
      </c>
      <c r="X350" s="30">
        <v>975834459</v>
      </c>
      <c r="Y350" s="30">
        <v>30646985</v>
      </c>
      <c r="Z350" s="30">
        <v>13483635</v>
      </c>
      <c r="AA350" s="30">
        <v>44130620</v>
      </c>
      <c r="AB350" s="30">
        <v>5882997</v>
      </c>
      <c r="AC350" s="30">
        <v>29706085</v>
      </c>
      <c r="AD350" s="30">
        <v>27567305</v>
      </c>
      <c r="AE350" s="30">
        <v>44615005</v>
      </c>
      <c r="AF350" s="30">
        <v>9160875</v>
      </c>
      <c r="AG350" s="30">
        <v>3565547</v>
      </c>
      <c r="AH350" s="30">
        <v>180593353</v>
      </c>
      <c r="AI350" s="30">
        <v>3786556</v>
      </c>
      <c r="AJ350" s="30">
        <v>184379909</v>
      </c>
      <c r="AK350" s="30">
        <v>10712313</v>
      </c>
      <c r="AL350" s="30">
        <v>69291356</v>
      </c>
      <c r="AM350" s="30">
        <v>40043043</v>
      </c>
      <c r="AN350" s="30">
        <v>10214822</v>
      </c>
      <c r="AO350" s="30">
        <v>8979500</v>
      </c>
      <c r="AP350" s="30">
        <v>15011564</v>
      </c>
      <c r="AQ350" s="30">
        <v>758313</v>
      </c>
      <c r="AR350" s="30">
        <v>656492</v>
      </c>
      <c r="AS350" s="30">
        <v>88596</v>
      </c>
      <c r="AT350" s="30">
        <v>9551</v>
      </c>
      <c r="AU350" s="30" t="s">
        <v>333</v>
      </c>
      <c r="AW350" s="48">
        <f t="shared" si="200"/>
        <v>34205886</v>
      </c>
      <c r="AX350" s="49">
        <f t="shared" si="201"/>
        <v>38247623</v>
      </c>
      <c r="AY350" s="50">
        <f t="shared" si="202"/>
        <v>1.1181591086399574</v>
      </c>
      <c r="AZ350" s="12"/>
      <c r="BA350" s="48">
        <f t="shared" si="203"/>
        <v>758313</v>
      </c>
      <c r="BB350" s="48">
        <f t="shared" si="204"/>
        <v>38247623</v>
      </c>
      <c r="BC350" s="51">
        <f t="shared" si="205"/>
        <v>50.437778331638782</v>
      </c>
      <c r="BD350" s="12"/>
      <c r="BE350" s="52">
        <f t="shared" si="206"/>
        <v>758313</v>
      </c>
      <c r="BF350" s="48">
        <f t="shared" si="197"/>
        <v>44615005</v>
      </c>
      <c r="BG350" s="48">
        <f t="shared" si="197"/>
        <v>9160875</v>
      </c>
      <c r="BH350" s="48">
        <f t="shared" si="197"/>
        <v>3565547</v>
      </c>
      <c r="BI350" s="48">
        <f t="shared" si="207"/>
        <v>57341427</v>
      </c>
      <c r="BJ350" s="51">
        <f t="shared" si="208"/>
        <v>75.617096106752754</v>
      </c>
      <c r="BK350" s="12"/>
      <c r="BL350" s="1">
        <f t="shared" si="209"/>
        <v>19194322</v>
      </c>
      <c r="BM350" s="53">
        <f t="shared" si="210"/>
        <v>34205886</v>
      </c>
      <c r="BN350" s="48">
        <f t="shared" si="198"/>
        <v>44615005</v>
      </c>
      <c r="BO350" s="48">
        <f t="shared" si="198"/>
        <v>9160875</v>
      </c>
      <c r="BP350" s="48">
        <f t="shared" si="198"/>
        <v>3565547</v>
      </c>
      <c r="BQ350" s="48">
        <f t="shared" si="211"/>
        <v>57341427</v>
      </c>
      <c r="BR350" s="12">
        <f t="shared" si="212"/>
        <v>34205886</v>
      </c>
      <c r="BS350" s="54">
        <f t="shared" si="213"/>
        <v>1.6763614016605213</v>
      </c>
      <c r="BT350" s="12"/>
      <c r="BU350" s="48">
        <f t="shared" si="214"/>
        <v>34205886</v>
      </c>
      <c r="BV350" s="48">
        <f t="shared" si="215"/>
        <v>104376240</v>
      </c>
      <c r="BW350" s="54">
        <f t="shared" si="216"/>
        <v>3.0514116780954015</v>
      </c>
      <c r="BX350" s="12"/>
      <c r="BY350" s="52">
        <f t="shared" si="217"/>
        <v>758313</v>
      </c>
      <c r="BZ350" s="48">
        <f t="shared" si="218"/>
        <v>104376240</v>
      </c>
      <c r="CA350" s="55">
        <f t="shared" si="219"/>
        <v>137.64268844131644</v>
      </c>
      <c r="CB350" s="12"/>
      <c r="CC350" s="48">
        <f t="shared" si="220"/>
        <v>758313</v>
      </c>
      <c r="CD350" s="48">
        <f t="shared" si="221"/>
        <v>263121677</v>
      </c>
      <c r="CE350" s="55">
        <f t="shared" si="222"/>
        <v>346.9829437184909</v>
      </c>
      <c r="CF350" s="12"/>
      <c r="CG350" s="48">
        <f t="shared" si="223"/>
        <v>34205886</v>
      </c>
      <c r="CH350" s="48">
        <f t="shared" si="224"/>
        <v>19194322</v>
      </c>
      <c r="CI350" s="48">
        <f t="shared" si="225"/>
        <v>263121677</v>
      </c>
      <c r="CJ350" s="55">
        <f t="shared" si="226"/>
        <v>7.6922924025414812</v>
      </c>
      <c r="CK350" s="46"/>
      <c r="CL350" s="48">
        <f t="shared" si="199"/>
        <v>34205886</v>
      </c>
      <c r="CM350" s="48">
        <f t="shared" si="199"/>
        <v>19194322</v>
      </c>
      <c r="CN350" s="48">
        <f t="shared" si="227"/>
        <v>463513822</v>
      </c>
      <c r="CO350" s="55">
        <f t="shared" si="228"/>
        <v>13.550703583587923</v>
      </c>
    </row>
    <row r="351" spans="1:93" x14ac:dyDescent="0.2">
      <c r="A351" s="30" t="s">
        <v>95</v>
      </c>
      <c r="B351" s="30">
        <v>1087</v>
      </c>
      <c r="C351" s="30">
        <v>2014</v>
      </c>
      <c r="D351" s="30" t="s">
        <v>93</v>
      </c>
      <c r="E351" s="30">
        <v>386090</v>
      </c>
      <c r="F351" s="30" t="s">
        <v>317</v>
      </c>
      <c r="G351" s="30">
        <v>51359789</v>
      </c>
      <c r="H351" s="30">
        <v>595855036</v>
      </c>
      <c r="I351" s="30">
        <v>27290487</v>
      </c>
      <c r="J351" s="30">
        <v>574799532</v>
      </c>
      <c r="K351" s="30">
        <v>83676055</v>
      </c>
      <c r="L351" s="30">
        <v>179102094</v>
      </c>
      <c r="M351" s="30">
        <v>54954232</v>
      </c>
      <c r="N351" s="30">
        <v>0</v>
      </c>
      <c r="O351" s="30">
        <v>0</v>
      </c>
      <c r="P351" s="30">
        <v>0</v>
      </c>
      <c r="Q351" s="30">
        <v>283685</v>
      </c>
      <c r="R351" s="30">
        <v>8110317</v>
      </c>
      <c r="S351" s="30">
        <v>20835030</v>
      </c>
      <c r="T351" s="30">
        <v>917211200</v>
      </c>
      <c r="U351" s="30">
        <v>20389610</v>
      </c>
      <c r="V351" s="30">
        <v>783067447</v>
      </c>
      <c r="W351" s="30">
        <v>103079749</v>
      </c>
      <c r="X351" s="30">
        <v>886147196</v>
      </c>
      <c r="Y351" s="30">
        <v>41007475</v>
      </c>
      <c r="Z351" s="30">
        <v>9677333</v>
      </c>
      <c r="AA351" s="30">
        <v>50684808</v>
      </c>
      <c r="AB351" s="30">
        <v>19364821</v>
      </c>
      <c r="AC351" s="30">
        <v>20223665</v>
      </c>
      <c r="AD351" s="30">
        <v>31136124</v>
      </c>
      <c r="AE351" s="30">
        <v>34156965</v>
      </c>
      <c r="AF351" s="30">
        <v>4985768</v>
      </c>
      <c r="AG351" s="30">
        <v>2046504</v>
      </c>
      <c r="AH351" s="30">
        <v>155988381</v>
      </c>
      <c r="AI351" s="30">
        <v>2495442</v>
      </c>
      <c r="AJ351" s="30">
        <v>158483823</v>
      </c>
      <c r="AK351" s="30">
        <v>6779081</v>
      </c>
      <c r="AL351" s="30">
        <v>62780999</v>
      </c>
      <c r="AM351" s="30">
        <v>37479888</v>
      </c>
      <c r="AN351" s="30">
        <v>9047299</v>
      </c>
      <c r="AO351" s="30">
        <v>6257441</v>
      </c>
      <c r="AP351" s="30">
        <v>17099803</v>
      </c>
      <c r="AQ351" s="30">
        <v>679462</v>
      </c>
      <c r="AR351" s="30">
        <v>588800</v>
      </c>
      <c r="AS351" s="30">
        <v>77704</v>
      </c>
      <c r="AT351" s="30">
        <v>7094</v>
      </c>
      <c r="AU351" s="30" t="s">
        <v>333</v>
      </c>
      <c r="AW351" s="48">
        <f t="shared" si="200"/>
        <v>32404543</v>
      </c>
      <c r="AX351" s="49">
        <f t="shared" si="201"/>
        <v>31319987</v>
      </c>
      <c r="AY351" s="50">
        <f t="shared" si="202"/>
        <v>0.96653074230980518</v>
      </c>
      <c r="AZ351" s="12"/>
      <c r="BA351" s="48">
        <f t="shared" si="203"/>
        <v>679462</v>
      </c>
      <c r="BB351" s="48">
        <f t="shared" si="204"/>
        <v>31319987</v>
      </c>
      <c r="BC351" s="51">
        <f t="shared" si="205"/>
        <v>46.095273907885947</v>
      </c>
      <c r="BD351" s="12"/>
      <c r="BE351" s="52">
        <f t="shared" si="206"/>
        <v>679462</v>
      </c>
      <c r="BF351" s="48">
        <f t="shared" si="197"/>
        <v>34156965</v>
      </c>
      <c r="BG351" s="48">
        <f t="shared" si="197"/>
        <v>4985768</v>
      </c>
      <c r="BH351" s="48">
        <f t="shared" si="197"/>
        <v>2046504</v>
      </c>
      <c r="BI351" s="48">
        <f t="shared" si="207"/>
        <v>41189237</v>
      </c>
      <c r="BJ351" s="51">
        <f t="shared" si="208"/>
        <v>60.620368762344327</v>
      </c>
      <c r="BK351" s="12"/>
      <c r="BL351" s="1">
        <f t="shared" si="209"/>
        <v>15304740</v>
      </c>
      <c r="BM351" s="53">
        <f t="shared" si="210"/>
        <v>32404543</v>
      </c>
      <c r="BN351" s="48">
        <f t="shared" si="198"/>
        <v>34156965</v>
      </c>
      <c r="BO351" s="48">
        <f t="shared" si="198"/>
        <v>4985768</v>
      </c>
      <c r="BP351" s="48">
        <f t="shared" si="198"/>
        <v>2046504</v>
      </c>
      <c r="BQ351" s="48">
        <f t="shared" si="211"/>
        <v>41189237</v>
      </c>
      <c r="BR351" s="12">
        <f t="shared" si="212"/>
        <v>32404543</v>
      </c>
      <c r="BS351" s="54">
        <f t="shared" si="213"/>
        <v>1.2710945190617253</v>
      </c>
      <c r="BT351" s="12"/>
      <c r="BU351" s="48">
        <f t="shared" si="214"/>
        <v>32404543</v>
      </c>
      <c r="BV351" s="48">
        <f t="shared" si="215"/>
        <v>88923743</v>
      </c>
      <c r="BW351" s="54">
        <f t="shared" si="216"/>
        <v>2.7441751917316037</v>
      </c>
      <c r="BX351" s="12"/>
      <c r="BY351" s="52">
        <f t="shared" si="217"/>
        <v>679462</v>
      </c>
      <c r="BZ351" s="48">
        <f t="shared" si="218"/>
        <v>88923743</v>
      </c>
      <c r="CA351" s="55">
        <f t="shared" si="219"/>
        <v>130.87375452931877</v>
      </c>
      <c r="CB351" s="12"/>
      <c r="CC351" s="48">
        <f t="shared" si="220"/>
        <v>679462</v>
      </c>
      <c r="CD351" s="48">
        <f t="shared" si="221"/>
        <v>232157577</v>
      </c>
      <c r="CE351" s="55">
        <f t="shared" si="222"/>
        <v>341.67852948362088</v>
      </c>
      <c r="CF351" s="12"/>
      <c r="CG351" s="48">
        <f t="shared" si="223"/>
        <v>32404543</v>
      </c>
      <c r="CH351" s="48">
        <f t="shared" si="224"/>
        <v>15304740</v>
      </c>
      <c r="CI351" s="48">
        <f t="shared" si="225"/>
        <v>232157577</v>
      </c>
      <c r="CJ351" s="55">
        <f t="shared" si="226"/>
        <v>7.1643527575747639</v>
      </c>
      <c r="CK351" s="46"/>
      <c r="CL351" s="48">
        <f t="shared" si="199"/>
        <v>32404543</v>
      </c>
      <c r="CM351" s="48">
        <f t="shared" si="199"/>
        <v>15304740</v>
      </c>
      <c r="CN351" s="48">
        <f t="shared" si="227"/>
        <v>459545501</v>
      </c>
      <c r="CO351" s="55">
        <f t="shared" si="228"/>
        <v>14.181514641326681</v>
      </c>
    </row>
    <row r="352" spans="1:93" x14ac:dyDescent="0.2">
      <c r="A352" s="30" t="s">
        <v>95</v>
      </c>
      <c r="B352" s="30">
        <v>1087</v>
      </c>
      <c r="C352" s="30">
        <v>2013</v>
      </c>
      <c r="D352" s="30" t="s">
        <v>93</v>
      </c>
      <c r="E352" s="30">
        <v>386090</v>
      </c>
      <c r="F352" s="30" t="s">
        <v>317</v>
      </c>
      <c r="G352" s="30">
        <v>49807966</v>
      </c>
      <c r="H352" s="30">
        <v>445980974</v>
      </c>
      <c r="I352" s="30">
        <v>27262195</v>
      </c>
      <c r="J352" s="30">
        <v>425030429</v>
      </c>
      <c r="K352" s="30">
        <v>89054953</v>
      </c>
      <c r="L352" s="30">
        <v>187143917</v>
      </c>
      <c r="M352" s="30">
        <v>48217118</v>
      </c>
      <c r="N352" s="30">
        <v>0</v>
      </c>
      <c r="O352" s="30">
        <v>0</v>
      </c>
      <c r="P352" s="30">
        <v>0</v>
      </c>
      <c r="Q352" s="30">
        <v>11825</v>
      </c>
      <c r="R352" s="30">
        <v>7438233</v>
      </c>
      <c r="S352" s="30">
        <v>15914500</v>
      </c>
      <c r="T352" s="30">
        <v>909240059</v>
      </c>
      <c r="U352" s="30">
        <v>56952890</v>
      </c>
      <c r="V352" s="30">
        <v>640563124</v>
      </c>
      <c r="W352" s="30">
        <v>91393813</v>
      </c>
      <c r="X352" s="30">
        <v>731956937</v>
      </c>
      <c r="Y352" s="30">
        <v>27689644</v>
      </c>
      <c r="Z352" s="30">
        <v>8539251</v>
      </c>
      <c r="AA352" s="30">
        <v>36228895</v>
      </c>
      <c r="AB352" s="30">
        <v>9924823</v>
      </c>
      <c r="AC352" s="30">
        <v>20295419</v>
      </c>
      <c r="AD352" s="30">
        <v>29512547</v>
      </c>
      <c r="AE352" s="30">
        <v>31815571</v>
      </c>
      <c r="AF352" s="30">
        <v>3353365</v>
      </c>
      <c r="AG352" s="30">
        <v>2147304</v>
      </c>
      <c r="AH352" s="30">
        <v>167550886</v>
      </c>
      <c r="AI352" s="30">
        <v>2232720</v>
      </c>
      <c r="AJ352" s="30">
        <v>169783606</v>
      </c>
      <c r="AK352" s="30">
        <v>7184564</v>
      </c>
      <c r="AL352" s="30">
        <v>92987765</v>
      </c>
      <c r="AM352" s="30">
        <v>34156904</v>
      </c>
      <c r="AN352" s="30">
        <v>8819573</v>
      </c>
      <c r="AO352" s="30">
        <v>6193797</v>
      </c>
      <c r="AP352" s="30">
        <v>16712517</v>
      </c>
      <c r="AQ352" s="30">
        <v>676476</v>
      </c>
      <c r="AR352" s="30">
        <v>586338</v>
      </c>
      <c r="AS352" s="30">
        <v>77308</v>
      </c>
      <c r="AT352" s="30">
        <v>7013</v>
      </c>
      <c r="AU352" s="30" t="s">
        <v>333</v>
      </c>
      <c r="AW352" s="48">
        <f t="shared" si="200"/>
        <v>31725887</v>
      </c>
      <c r="AX352" s="49">
        <f t="shared" si="201"/>
        <v>26304072</v>
      </c>
      <c r="AY352" s="50">
        <f t="shared" si="202"/>
        <v>0.82910438406339904</v>
      </c>
      <c r="AZ352" s="12"/>
      <c r="BA352" s="48">
        <f t="shared" si="203"/>
        <v>676476</v>
      </c>
      <c r="BB352" s="48">
        <f t="shared" si="204"/>
        <v>26304072</v>
      </c>
      <c r="BC352" s="51">
        <f t="shared" si="205"/>
        <v>38.88396927607188</v>
      </c>
      <c r="BD352" s="12"/>
      <c r="BE352" s="52">
        <f t="shared" si="206"/>
        <v>676476</v>
      </c>
      <c r="BF352" s="48">
        <f t="shared" si="197"/>
        <v>31815571</v>
      </c>
      <c r="BG352" s="48">
        <f t="shared" si="197"/>
        <v>3353365</v>
      </c>
      <c r="BH352" s="48">
        <f t="shared" si="197"/>
        <v>2147304</v>
      </c>
      <c r="BI352" s="48">
        <f t="shared" si="207"/>
        <v>37316240</v>
      </c>
      <c r="BJ352" s="51">
        <f t="shared" si="208"/>
        <v>55.162696089735633</v>
      </c>
      <c r="BK352" s="12"/>
      <c r="BL352" s="1">
        <f t="shared" si="209"/>
        <v>15013370</v>
      </c>
      <c r="BM352" s="53">
        <f t="shared" si="210"/>
        <v>31725887</v>
      </c>
      <c r="BN352" s="48">
        <f t="shared" si="198"/>
        <v>31815571</v>
      </c>
      <c r="BO352" s="48">
        <f t="shared" si="198"/>
        <v>3353365</v>
      </c>
      <c r="BP352" s="48">
        <f t="shared" si="198"/>
        <v>2147304</v>
      </c>
      <c r="BQ352" s="48">
        <f t="shared" si="211"/>
        <v>37316240</v>
      </c>
      <c r="BR352" s="12">
        <f t="shared" si="212"/>
        <v>31725887</v>
      </c>
      <c r="BS352" s="54">
        <f t="shared" si="213"/>
        <v>1.1762079339184432</v>
      </c>
      <c r="BT352" s="12"/>
      <c r="BU352" s="48">
        <f t="shared" si="214"/>
        <v>31725887</v>
      </c>
      <c r="BV352" s="48">
        <f t="shared" si="215"/>
        <v>69611277</v>
      </c>
      <c r="BW352" s="54">
        <f t="shared" si="216"/>
        <v>2.1941475426676016</v>
      </c>
      <c r="BX352" s="12"/>
      <c r="BY352" s="52">
        <f t="shared" si="217"/>
        <v>676476</v>
      </c>
      <c r="BZ352" s="48">
        <f t="shared" si="218"/>
        <v>69611277</v>
      </c>
      <c r="CA352" s="55">
        <f t="shared" si="219"/>
        <v>102.90280364713604</v>
      </c>
      <c r="CB352" s="12"/>
      <c r="CC352" s="48">
        <f t="shared" si="220"/>
        <v>676476</v>
      </c>
      <c r="CD352" s="48">
        <f t="shared" si="221"/>
        <v>192964378</v>
      </c>
      <c r="CE352" s="55">
        <f t="shared" si="222"/>
        <v>285.24940722213353</v>
      </c>
      <c r="CF352" s="12"/>
      <c r="CG352" s="48">
        <f t="shared" si="223"/>
        <v>31725887</v>
      </c>
      <c r="CH352" s="48">
        <f t="shared" si="224"/>
        <v>15013370</v>
      </c>
      <c r="CI352" s="48">
        <f t="shared" si="225"/>
        <v>192964378</v>
      </c>
      <c r="CJ352" s="55">
        <f t="shared" si="226"/>
        <v>6.0822374485542356</v>
      </c>
      <c r="CK352" s="46"/>
      <c r="CL352" s="48">
        <f t="shared" si="199"/>
        <v>31725887</v>
      </c>
      <c r="CM352" s="48">
        <f t="shared" si="199"/>
        <v>15013370</v>
      </c>
      <c r="CN352" s="48">
        <f t="shared" si="227"/>
        <v>410824108</v>
      </c>
      <c r="CO352" s="55">
        <f t="shared" si="228"/>
        <v>12.949176424917608</v>
      </c>
    </row>
    <row r="353" spans="1:93" x14ac:dyDescent="0.2">
      <c r="A353" s="30" t="s">
        <v>95</v>
      </c>
      <c r="B353" s="30">
        <v>1087</v>
      </c>
      <c r="C353" s="30">
        <v>2012</v>
      </c>
      <c r="D353" s="30" t="s">
        <v>93</v>
      </c>
      <c r="E353" s="30">
        <v>386090</v>
      </c>
      <c r="F353" s="30" t="s">
        <v>317</v>
      </c>
      <c r="G353" s="30">
        <v>46859346</v>
      </c>
      <c r="H353" s="30">
        <v>409548078</v>
      </c>
      <c r="I353" s="30">
        <v>42064494</v>
      </c>
      <c r="J353" s="30">
        <v>389591269</v>
      </c>
      <c r="K353" s="30">
        <v>63239354</v>
      </c>
      <c r="L353" s="30">
        <v>143252716</v>
      </c>
      <c r="M353" s="30">
        <v>49578003</v>
      </c>
      <c r="N353" s="30">
        <v>0</v>
      </c>
      <c r="O353" s="30">
        <v>0</v>
      </c>
      <c r="P353" s="30">
        <v>0</v>
      </c>
      <c r="Q353" s="30">
        <v>103925</v>
      </c>
      <c r="R353" s="30">
        <v>7079867</v>
      </c>
      <c r="S353" s="30">
        <v>10500234</v>
      </c>
      <c r="T353" s="30">
        <v>637618270</v>
      </c>
      <c r="U353" s="30">
        <v>-91794289</v>
      </c>
      <c r="V353" s="30">
        <v>559880661</v>
      </c>
      <c r="W353" s="30">
        <v>102142731</v>
      </c>
      <c r="X353" s="30">
        <v>662023392</v>
      </c>
      <c r="Y353" s="30">
        <v>21628357</v>
      </c>
      <c r="Z353" s="30">
        <v>10006944</v>
      </c>
      <c r="AA353" s="30">
        <v>31635301</v>
      </c>
      <c r="AB353" s="30">
        <v>1253430</v>
      </c>
      <c r="AC353" s="30">
        <v>19731969</v>
      </c>
      <c r="AD353" s="30">
        <v>27127377</v>
      </c>
      <c r="AE353" s="30">
        <v>30023346</v>
      </c>
      <c r="AF353" s="30">
        <v>3212100</v>
      </c>
      <c r="AG353" s="30">
        <v>2672111</v>
      </c>
      <c r="AH353" s="30">
        <v>145308921</v>
      </c>
      <c r="AI353" s="30">
        <v>3072172</v>
      </c>
      <c r="AJ353" s="30">
        <v>148381093</v>
      </c>
      <c r="AK353" s="30">
        <v>5671789</v>
      </c>
      <c r="AL353" s="30">
        <v>77412487</v>
      </c>
      <c r="AM353" s="30">
        <v>33931863</v>
      </c>
      <c r="AN353" s="30">
        <v>8703145</v>
      </c>
      <c r="AO353" s="30">
        <v>6112230</v>
      </c>
      <c r="AP353" s="30">
        <v>16416016</v>
      </c>
      <c r="AQ353" s="30">
        <v>673831</v>
      </c>
      <c r="AR353" s="30">
        <v>584307</v>
      </c>
      <c r="AS353" s="30">
        <v>76856</v>
      </c>
      <c r="AT353" s="30">
        <v>6897</v>
      </c>
      <c r="AU353" s="30" t="s">
        <v>333</v>
      </c>
      <c r="AW353" s="48">
        <f t="shared" si="200"/>
        <v>31231391</v>
      </c>
      <c r="AX353" s="49">
        <f t="shared" si="201"/>
        <v>30381871</v>
      </c>
      <c r="AY353" s="50">
        <f t="shared" si="202"/>
        <v>0.9727991622275165</v>
      </c>
      <c r="AZ353" s="12"/>
      <c r="BA353" s="48">
        <f t="shared" si="203"/>
        <v>673831</v>
      </c>
      <c r="BB353" s="48">
        <f t="shared" si="204"/>
        <v>30381871</v>
      </c>
      <c r="BC353" s="51">
        <f t="shared" si="205"/>
        <v>45.088265455284784</v>
      </c>
      <c r="BD353" s="12"/>
      <c r="BE353" s="52">
        <f t="shared" si="206"/>
        <v>673831</v>
      </c>
      <c r="BF353" s="48">
        <f t="shared" si="197"/>
        <v>30023346</v>
      </c>
      <c r="BG353" s="48">
        <f t="shared" si="197"/>
        <v>3212100</v>
      </c>
      <c r="BH353" s="48">
        <f t="shared" si="197"/>
        <v>2672111</v>
      </c>
      <c r="BI353" s="48">
        <f t="shared" si="207"/>
        <v>35907557</v>
      </c>
      <c r="BJ353" s="51">
        <f t="shared" si="208"/>
        <v>53.288668820520279</v>
      </c>
      <c r="BK353" s="12"/>
      <c r="BL353" s="1">
        <f t="shared" si="209"/>
        <v>14815375</v>
      </c>
      <c r="BM353" s="53">
        <f t="shared" si="210"/>
        <v>31231391</v>
      </c>
      <c r="BN353" s="48">
        <f t="shared" si="198"/>
        <v>30023346</v>
      </c>
      <c r="BO353" s="48">
        <f t="shared" si="198"/>
        <v>3212100</v>
      </c>
      <c r="BP353" s="48">
        <f t="shared" si="198"/>
        <v>2672111</v>
      </c>
      <c r="BQ353" s="48">
        <f t="shared" si="211"/>
        <v>35907557</v>
      </c>
      <c r="BR353" s="12">
        <f t="shared" si="212"/>
        <v>31231391</v>
      </c>
      <c r="BS353" s="54">
        <f t="shared" si="213"/>
        <v>1.1497264723175473</v>
      </c>
      <c r="BT353" s="12"/>
      <c r="BU353" s="48">
        <f t="shared" si="214"/>
        <v>31231391</v>
      </c>
      <c r="BV353" s="48">
        <f t="shared" si="215"/>
        <v>65296817</v>
      </c>
      <c r="BW353" s="54">
        <f t="shared" si="216"/>
        <v>2.0907431564607544</v>
      </c>
      <c r="BX353" s="12"/>
      <c r="BY353" s="52">
        <f t="shared" si="217"/>
        <v>673831</v>
      </c>
      <c r="BZ353" s="48">
        <f t="shared" si="218"/>
        <v>65296817</v>
      </c>
      <c r="CA353" s="55">
        <f t="shared" si="219"/>
        <v>96.903848294305249</v>
      </c>
      <c r="CB353" s="12"/>
      <c r="CC353" s="48">
        <f t="shared" si="220"/>
        <v>673831</v>
      </c>
      <c r="CD353" s="48">
        <f t="shared" si="221"/>
        <v>179699021</v>
      </c>
      <c r="CE353" s="55">
        <f t="shared" si="222"/>
        <v>266.68262665267702</v>
      </c>
      <c r="CF353" s="12"/>
      <c r="CG353" s="48">
        <f t="shared" si="223"/>
        <v>31231391</v>
      </c>
      <c r="CH353" s="48">
        <f t="shared" si="224"/>
        <v>14815375</v>
      </c>
      <c r="CI353" s="48">
        <f t="shared" si="225"/>
        <v>179699021</v>
      </c>
      <c r="CJ353" s="55">
        <f t="shared" si="226"/>
        <v>5.7537949878697363</v>
      </c>
      <c r="CK353" s="46"/>
      <c r="CL353" s="48">
        <f t="shared" si="199"/>
        <v>31231391</v>
      </c>
      <c r="CM353" s="48">
        <f t="shared" si="199"/>
        <v>14815375</v>
      </c>
      <c r="CN353" s="48">
        <f t="shared" si="227"/>
        <v>388787865</v>
      </c>
      <c r="CO353" s="55">
        <f t="shared" si="228"/>
        <v>12.448624686617384</v>
      </c>
    </row>
    <row r="354" spans="1:93" x14ac:dyDescent="0.2">
      <c r="A354" s="30" t="s">
        <v>95</v>
      </c>
      <c r="B354" s="30">
        <v>1087</v>
      </c>
      <c r="C354" s="30">
        <v>2011</v>
      </c>
      <c r="D354" s="30" t="s">
        <v>93</v>
      </c>
      <c r="E354" s="30">
        <v>386090</v>
      </c>
      <c r="F354" s="30" t="s">
        <v>317</v>
      </c>
      <c r="G354" s="30">
        <v>47358624</v>
      </c>
      <c r="H354" s="30">
        <v>539101576</v>
      </c>
      <c r="I354" s="30">
        <v>48074766</v>
      </c>
      <c r="J354" s="30">
        <v>516394937</v>
      </c>
      <c r="K354" s="30">
        <v>69171996</v>
      </c>
      <c r="L354" s="30">
        <v>147123889</v>
      </c>
      <c r="M354" s="30">
        <v>53959223</v>
      </c>
      <c r="N354" s="30">
        <v>0</v>
      </c>
      <c r="O354" s="30">
        <v>0</v>
      </c>
      <c r="P354" s="30">
        <v>0</v>
      </c>
      <c r="Q354" s="30">
        <v>1668532</v>
      </c>
      <c r="R354" s="30">
        <v>7069599</v>
      </c>
      <c r="S354" s="30">
        <v>10667716</v>
      </c>
      <c r="T354" s="30">
        <v>853769944</v>
      </c>
      <c r="U354" s="30">
        <v>9290134</v>
      </c>
      <c r="V354" s="30">
        <v>693295064</v>
      </c>
      <c r="W354" s="30">
        <v>112701705</v>
      </c>
      <c r="X354" s="30">
        <v>805996769</v>
      </c>
      <c r="Y354" s="30">
        <v>40077931</v>
      </c>
      <c r="Z354" s="30">
        <v>10866174</v>
      </c>
      <c r="AA354" s="30">
        <v>50944105</v>
      </c>
      <c r="AB354" s="30">
        <v>18457423</v>
      </c>
      <c r="AC354" s="30">
        <v>19560209</v>
      </c>
      <c r="AD354" s="30">
        <v>27798415</v>
      </c>
      <c r="AE354" s="30">
        <v>32605155</v>
      </c>
      <c r="AF354" s="30">
        <v>3415437</v>
      </c>
      <c r="AG354" s="30">
        <v>3028813</v>
      </c>
      <c r="AH354" s="30">
        <v>141848884</v>
      </c>
      <c r="AI354" s="30">
        <v>2466850</v>
      </c>
      <c r="AJ354" s="30">
        <v>144315734</v>
      </c>
      <c r="AK354" s="30">
        <v>6796551</v>
      </c>
      <c r="AL354" s="30">
        <v>64525018</v>
      </c>
      <c r="AM354" s="30">
        <v>34074350</v>
      </c>
      <c r="AN354" s="30">
        <v>9302796</v>
      </c>
      <c r="AO354" s="30">
        <v>6154573</v>
      </c>
      <c r="AP354" s="30">
        <v>15812962</v>
      </c>
      <c r="AQ354" s="30">
        <v>670126</v>
      </c>
      <c r="AR354" s="30">
        <v>581237</v>
      </c>
      <c r="AS354" s="30">
        <v>76216</v>
      </c>
      <c r="AT354" s="30">
        <v>6964</v>
      </c>
      <c r="AU354" s="30" t="s">
        <v>333</v>
      </c>
      <c r="AW354" s="48">
        <f t="shared" si="200"/>
        <v>31270331</v>
      </c>
      <c r="AX354" s="49">
        <f t="shared" si="201"/>
        <v>32486682</v>
      </c>
      <c r="AY354" s="50">
        <f t="shared" si="202"/>
        <v>1.0388979253209696</v>
      </c>
      <c r="AZ354" s="12"/>
      <c r="BA354" s="48">
        <f t="shared" si="203"/>
        <v>670126</v>
      </c>
      <c r="BB354" s="48">
        <f t="shared" si="204"/>
        <v>32486682</v>
      </c>
      <c r="BC354" s="51">
        <f t="shared" si="205"/>
        <v>48.478468228363027</v>
      </c>
      <c r="BD354" s="12"/>
      <c r="BE354" s="52">
        <f t="shared" si="206"/>
        <v>670126</v>
      </c>
      <c r="BF354" s="48">
        <f t="shared" si="197"/>
        <v>32605155</v>
      </c>
      <c r="BG354" s="48">
        <f t="shared" si="197"/>
        <v>3415437</v>
      </c>
      <c r="BH354" s="48">
        <f t="shared" si="197"/>
        <v>3028813</v>
      </c>
      <c r="BI354" s="48">
        <f t="shared" si="207"/>
        <v>39049405</v>
      </c>
      <c r="BJ354" s="51">
        <f t="shared" si="208"/>
        <v>58.27173546467381</v>
      </c>
      <c r="BK354" s="12"/>
      <c r="BL354" s="1">
        <f t="shared" si="209"/>
        <v>15457369</v>
      </c>
      <c r="BM354" s="53">
        <f t="shared" si="210"/>
        <v>31270331</v>
      </c>
      <c r="BN354" s="48">
        <f t="shared" si="198"/>
        <v>32605155</v>
      </c>
      <c r="BO354" s="48">
        <f t="shared" si="198"/>
        <v>3415437</v>
      </c>
      <c r="BP354" s="48">
        <f t="shared" si="198"/>
        <v>3028813</v>
      </c>
      <c r="BQ354" s="48">
        <f t="shared" si="211"/>
        <v>39049405</v>
      </c>
      <c r="BR354" s="12">
        <f t="shared" si="212"/>
        <v>31270331</v>
      </c>
      <c r="BS354" s="54">
        <f t="shared" si="213"/>
        <v>1.2487685211902617</v>
      </c>
      <c r="BT354" s="12"/>
      <c r="BU354" s="48">
        <f t="shared" si="214"/>
        <v>31270331</v>
      </c>
      <c r="BV354" s="48">
        <f t="shared" si="215"/>
        <v>72994165</v>
      </c>
      <c r="BW354" s="54">
        <f t="shared" si="216"/>
        <v>2.3342946066033008</v>
      </c>
      <c r="BX354" s="12"/>
      <c r="BY354" s="52">
        <f t="shared" si="217"/>
        <v>670126</v>
      </c>
      <c r="BZ354" s="48">
        <f t="shared" si="218"/>
        <v>72994165</v>
      </c>
      <c r="CA354" s="55">
        <f t="shared" si="219"/>
        <v>108.92603032862476</v>
      </c>
      <c r="CB354" s="12"/>
      <c r="CC354" s="48">
        <f t="shared" si="220"/>
        <v>670126</v>
      </c>
      <c r="CD354" s="48">
        <f t="shared" si="221"/>
        <v>210346299</v>
      </c>
      <c r="CE354" s="55">
        <f t="shared" si="222"/>
        <v>313.89066981433342</v>
      </c>
      <c r="CF354" s="12"/>
      <c r="CG354" s="48">
        <f t="shared" si="223"/>
        <v>31270331</v>
      </c>
      <c r="CH354" s="48">
        <f t="shared" si="224"/>
        <v>15457369</v>
      </c>
      <c r="CI354" s="48">
        <f t="shared" si="225"/>
        <v>210346299</v>
      </c>
      <c r="CJ354" s="55">
        <f t="shared" si="226"/>
        <v>6.7267052273927002</v>
      </c>
      <c r="CK354" s="46"/>
      <c r="CL354" s="48">
        <f t="shared" si="199"/>
        <v>31270331</v>
      </c>
      <c r="CM354" s="48">
        <f t="shared" si="199"/>
        <v>15457369</v>
      </c>
      <c r="CN354" s="48">
        <f t="shared" si="227"/>
        <v>429107603</v>
      </c>
      <c r="CO354" s="55">
        <f t="shared" si="228"/>
        <v>13.72251553717164</v>
      </c>
    </row>
    <row r="355" spans="1:93" x14ac:dyDescent="0.2">
      <c r="A355" s="30" t="s">
        <v>95</v>
      </c>
      <c r="B355" s="30">
        <v>1087</v>
      </c>
      <c r="C355" s="30">
        <v>2010</v>
      </c>
      <c r="D355" s="30" t="s">
        <v>93</v>
      </c>
      <c r="E355" s="30">
        <v>386090</v>
      </c>
      <c r="F355" s="30" t="s">
        <v>317</v>
      </c>
      <c r="G355" s="30">
        <v>46247589</v>
      </c>
      <c r="H355" s="30">
        <v>554119515</v>
      </c>
      <c r="I355" s="30">
        <v>33007617</v>
      </c>
      <c r="J355" s="30">
        <v>527832675</v>
      </c>
      <c r="K355" s="30">
        <v>79203686</v>
      </c>
      <c r="L355" s="30">
        <v>157033856</v>
      </c>
      <c r="M355" s="30">
        <v>52196210</v>
      </c>
      <c r="N355" s="30">
        <v>0</v>
      </c>
      <c r="O355" s="30">
        <v>0</v>
      </c>
      <c r="P355" s="30">
        <v>0</v>
      </c>
      <c r="Q355" s="30">
        <v>156315</v>
      </c>
      <c r="R355" s="30">
        <v>3690358</v>
      </c>
      <c r="S355" s="30">
        <v>6092986</v>
      </c>
      <c r="T355" s="30">
        <v>907333106</v>
      </c>
      <c r="U355" s="30">
        <v>58306879</v>
      </c>
      <c r="V355" s="30">
        <v>714843729</v>
      </c>
      <c r="W355" s="30">
        <v>91296813</v>
      </c>
      <c r="X355" s="30">
        <v>806140542</v>
      </c>
      <c r="Y355" s="30">
        <v>20710061</v>
      </c>
      <c r="Z355" s="30">
        <v>12968777</v>
      </c>
      <c r="AA355" s="30">
        <v>33678838</v>
      </c>
      <c r="AB355" s="30">
        <v>0</v>
      </c>
      <c r="AC355" s="30">
        <v>19718109</v>
      </c>
      <c r="AD355" s="30">
        <v>26529480</v>
      </c>
      <c r="AE355" s="30">
        <v>31259538</v>
      </c>
      <c r="AF355" s="30">
        <v>3854957</v>
      </c>
      <c r="AG355" s="30">
        <v>3373298</v>
      </c>
      <c r="AH355" s="30">
        <v>135328725</v>
      </c>
      <c r="AI355" s="30">
        <v>2949659</v>
      </c>
      <c r="AJ355" s="30">
        <v>138278384</v>
      </c>
      <c r="AK355" s="30">
        <v>5751207</v>
      </c>
      <c r="AL355" s="30">
        <v>65430465</v>
      </c>
      <c r="AM355" s="30">
        <v>33609357</v>
      </c>
      <c r="AN355" s="30">
        <v>9533413</v>
      </c>
      <c r="AO355" s="30">
        <v>6163681</v>
      </c>
      <c r="AP355" s="30">
        <v>14472547</v>
      </c>
      <c r="AQ355" s="30">
        <v>666957</v>
      </c>
      <c r="AR355" s="30">
        <v>578672</v>
      </c>
      <c r="AS355" s="30">
        <v>75563</v>
      </c>
      <c r="AT355" s="30">
        <v>7128</v>
      </c>
      <c r="AU355" s="30" t="s">
        <v>333</v>
      </c>
      <c r="AW355" s="48">
        <f t="shared" si="200"/>
        <v>30169641</v>
      </c>
      <c r="AX355" s="49">
        <f t="shared" si="201"/>
        <v>33678838</v>
      </c>
      <c r="AY355" s="50">
        <f t="shared" si="202"/>
        <v>1.1163155040525672</v>
      </c>
      <c r="AZ355" s="12"/>
      <c r="BA355" s="48">
        <f t="shared" si="203"/>
        <v>666957</v>
      </c>
      <c r="BB355" s="48">
        <f t="shared" si="204"/>
        <v>33678838</v>
      </c>
      <c r="BC355" s="51">
        <f t="shared" si="205"/>
        <v>50.496265876210913</v>
      </c>
      <c r="BD355" s="12"/>
      <c r="BE355" s="52">
        <f t="shared" si="206"/>
        <v>666957</v>
      </c>
      <c r="BF355" s="48">
        <f t="shared" si="197"/>
        <v>31259538</v>
      </c>
      <c r="BG355" s="48">
        <f t="shared" si="197"/>
        <v>3854957</v>
      </c>
      <c r="BH355" s="48">
        <f t="shared" si="197"/>
        <v>3373298</v>
      </c>
      <c r="BI355" s="48">
        <f t="shared" si="207"/>
        <v>38487793</v>
      </c>
      <c r="BJ355" s="51">
        <f t="shared" si="208"/>
        <v>57.706558293863026</v>
      </c>
      <c r="BK355" s="12"/>
      <c r="BL355" s="1">
        <f t="shared" si="209"/>
        <v>15697094</v>
      </c>
      <c r="BM355" s="53">
        <f t="shared" si="210"/>
        <v>30169641</v>
      </c>
      <c r="BN355" s="48">
        <f t="shared" si="198"/>
        <v>31259538</v>
      </c>
      <c r="BO355" s="48">
        <f t="shared" si="198"/>
        <v>3854957</v>
      </c>
      <c r="BP355" s="48">
        <f t="shared" si="198"/>
        <v>3373298</v>
      </c>
      <c r="BQ355" s="48">
        <f t="shared" si="211"/>
        <v>38487793</v>
      </c>
      <c r="BR355" s="12">
        <f t="shared" si="212"/>
        <v>30169641</v>
      </c>
      <c r="BS355" s="54">
        <f t="shared" si="213"/>
        <v>1.2757126609494625</v>
      </c>
      <c r="BT355" s="12"/>
      <c r="BU355" s="48">
        <f t="shared" si="214"/>
        <v>30169641</v>
      </c>
      <c r="BV355" s="48">
        <f t="shared" si="215"/>
        <v>67096712</v>
      </c>
      <c r="BW355" s="54">
        <f t="shared" si="216"/>
        <v>2.2239811206238747</v>
      </c>
      <c r="BX355" s="12"/>
      <c r="BY355" s="52">
        <f t="shared" si="217"/>
        <v>666957</v>
      </c>
      <c r="BZ355" s="48">
        <f t="shared" si="218"/>
        <v>67096712</v>
      </c>
      <c r="CA355" s="55">
        <f t="shared" si="219"/>
        <v>100.6012561529454</v>
      </c>
      <c r="CB355" s="12"/>
      <c r="CC355" s="48">
        <f t="shared" si="220"/>
        <v>666957</v>
      </c>
      <c r="CD355" s="48">
        <f t="shared" si="221"/>
        <v>185510932</v>
      </c>
      <c r="CE355" s="55">
        <f t="shared" si="222"/>
        <v>278.14526573677165</v>
      </c>
      <c r="CF355" s="12"/>
      <c r="CG355" s="48">
        <f t="shared" si="223"/>
        <v>30169641</v>
      </c>
      <c r="CH355" s="48">
        <f t="shared" si="224"/>
        <v>15697094</v>
      </c>
      <c r="CI355" s="48">
        <f t="shared" si="225"/>
        <v>185510932</v>
      </c>
      <c r="CJ355" s="55">
        <f t="shared" si="226"/>
        <v>6.1489273936007391</v>
      </c>
      <c r="CK355" s="46"/>
      <c r="CL355" s="48">
        <f t="shared" si="199"/>
        <v>30169641</v>
      </c>
      <c r="CM355" s="48">
        <f t="shared" si="199"/>
        <v>15697094</v>
      </c>
      <c r="CN355" s="48">
        <f t="shared" si="227"/>
        <v>384458798</v>
      </c>
      <c r="CO355" s="55">
        <f t="shared" si="228"/>
        <v>12.74323410079689</v>
      </c>
    </row>
    <row r="356" spans="1:93" x14ac:dyDescent="0.2">
      <c r="A356" s="30" t="s">
        <v>95</v>
      </c>
      <c r="B356" s="30">
        <v>1087</v>
      </c>
      <c r="C356" s="30">
        <v>2009</v>
      </c>
      <c r="D356" s="30" t="s">
        <v>93</v>
      </c>
      <c r="E356" s="30">
        <v>386090</v>
      </c>
      <c r="F356" s="30" t="s">
        <v>317</v>
      </c>
      <c r="G356" s="30">
        <v>43230227</v>
      </c>
      <c r="H356" s="30">
        <v>481882985</v>
      </c>
      <c r="I356" s="30">
        <v>35497077</v>
      </c>
      <c r="J356" s="30">
        <v>454411329</v>
      </c>
      <c r="K356" s="30">
        <v>58416497</v>
      </c>
      <c r="L356" s="30">
        <v>129968090</v>
      </c>
      <c r="M356" s="30">
        <v>45588362</v>
      </c>
      <c r="N356" s="30">
        <v>0</v>
      </c>
      <c r="O356" s="30">
        <v>0</v>
      </c>
      <c r="P356" s="30">
        <v>0</v>
      </c>
      <c r="Q356" s="30">
        <v>262768</v>
      </c>
      <c r="R356" s="30">
        <v>3027599</v>
      </c>
      <c r="S356" s="30">
        <v>3894307</v>
      </c>
      <c r="T356" s="30">
        <v>694804618</v>
      </c>
      <c r="U356" s="30">
        <v>-88752989</v>
      </c>
      <c r="V356" s="30">
        <v>614878674</v>
      </c>
      <c r="W356" s="30">
        <v>84979746</v>
      </c>
      <c r="X356" s="30">
        <v>699858420</v>
      </c>
      <c r="Y356" s="30">
        <v>19694184</v>
      </c>
      <c r="Z356" s="30">
        <v>8325511</v>
      </c>
      <c r="AA356" s="30">
        <v>28019695</v>
      </c>
      <c r="AB356" s="30">
        <v>0</v>
      </c>
      <c r="AC356" s="30">
        <v>19042801</v>
      </c>
      <c r="AD356" s="30">
        <v>24187426</v>
      </c>
      <c r="AE356" s="30">
        <v>36202872</v>
      </c>
      <c r="AF356" s="30">
        <v>2926069</v>
      </c>
      <c r="AG356" s="30">
        <v>3251963</v>
      </c>
      <c r="AH356" s="30">
        <v>118645516</v>
      </c>
      <c r="AI356" s="30">
        <v>2921638</v>
      </c>
      <c r="AJ356" s="30">
        <v>121567154</v>
      </c>
      <c r="AK356" s="30">
        <v>6208666</v>
      </c>
      <c r="AL356" s="30">
        <v>53462760</v>
      </c>
      <c r="AM356" s="30">
        <v>30016593</v>
      </c>
      <c r="AN356" s="30">
        <v>8683630</v>
      </c>
      <c r="AO356" s="30">
        <v>5867299</v>
      </c>
      <c r="AP356" s="30">
        <v>13385909</v>
      </c>
      <c r="AQ356" s="30">
        <v>662499</v>
      </c>
      <c r="AR356" s="30">
        <v>575192</v>
      </c>
      <c r="AS356" s="30">
        <v>74487</v>
      </c>
      <c r="AT356" s="30">
        <v>7368</v>
      </c>
      <c r="AU356" s="30" t="s">
        <v>333</v>
      </c>
      <c r="AW356" s="48">
        <f t="shared" si="200"/>
        <v>27936838</v>
      </c>
      <c r="AX356" s="49">
        <f t="shared" si="201"/>
        <v>28019695</v>
      </c>
      <c r="AY356" s="50">
        <f t="shared" si="202"/>
        <v>1.0029658689362053</v>
      </c>
      <c r="AZ356" s="12"/>
      <c r="BA356" s="48">
        <f t="shared" si="203"/>
        <v>662499</v>
      </c>
      <c r="BB356" s="48">
        <f t="shared" si="204"/>
        <v>28019695</v>
      </c>
      <c r="BC356" s="51">
        <f t="shared" si="205"/>
        <v>42.293943085197107</v>
      </c>
      <c r="BD356" s="12"/>
      <c r="BE356" s="52">
        <f t="shared" si="206"/>
        <v>662499</v>
      </c>
      <c r="BF356" s="48">
        <f t="shared" si="197"/>
        <v>36202872</v>
      </c>
      <c r="BG356" s="48">
        <f t="shared" si="197"/>
        <v>2926069</v>
      </c>
      <c r="BH356" s="48">
        <f t="shared" si="197"/>
        <v>3251963</v>
      </c>
      <c r="BI356" s="48">
        <f t="shared" si="207"/>
        <v>42380904</v>
      </c>
      <c r="BJ356" s="51">
        <f t="shared" si="208"/>
        <v>63.971272409467787</v>
      </c>
      <c r="BK356" s="12"/>
      <c r="BL356" s="1">
        <f t="shared" si="209"/>
        <v>14550929</v>
      </c>
      <c r="BM356" s="53">
        <f t="shared" si="210"/>
        <v>27936838</v>
      </c>
      <c r="BN356" s="48">
        <f t="shared" si="198"/>
        <v>36202872</v>
      </c>
      <c r="BO356" s="48">
        <f t="shared" si="198"/>
        <v>2926069</v>
      </c>
      <c r="BP356" s="48">
        <f t="shared" si="198"/>
        <v>3251963</v>
      </c>
      <c r="BQ356" s="48">
        <f t="shared" si="211"/>
        <v>42380904</v>
      </c>
      <c r="BR356" s="12">
        <f t="shared" si="212"/>
        <v>27936838</v>
      </c>
      <c r="BS356" s="54">
        <f t="shared" si="213"/>
        <v>1.5170257994122314</v>
      </c>
      <c r="BT356" s="12"/>
      <c r="BU356" s="48">
        <f t="shared" si="214"/>
        <v>27936838</v>
      </c>
      <c r="BV356" s="48">
        <f t="shared" si="215"/>
        <v>61895728</v>
      </c>
      <c r="BW356" s="54">
        <f t="shared" si="216"/>
        <v>2.2155595418493674</v>
      </c>
      <c r="BX356" s="12"/>
      <c r="BY356" s="52">
        <f t="shared" si="217"/>
        <v>662499</v>
      </c>
      <c r="BZ356" s="48">
        <f t="shared" si="218"/>
        <v>61895728</v>
      </c>
      <c r="CA356" s="55">
        <f t="shared" si="219"/>
        <v>93.427654985139597</v>
      </c>
      <c r="CB356" s="12"/>
      <c r="CC356" s="48">
        <f t="shared" si="220"/>
        <v>662499</v>
      </c>
      <c r="CD356" s="48">
        <f t="shared" si="221"/>
        <v>175526554</v>
      </c>
      <c r="CE356" s="55">
        <f t="shared" si="222"/>
        <v>264.94614180549706</v>
      </c>
      <c r="CF356" s="12"/>
      <c r="CG356" s="48">
        <f t="shared" si="223"/>
        <v>27936838</v>
      </c>
      <c r="CH356" s="48">
        <f t="shared" si="224"/>
        <v>14550929</v>
      </c>
      <c r="CI356" s="48">
        <f t="shared" si="225"/>
        <v>175526554</v>
      </c>
      <c r="CJ356" s="55">
        <f t="shared" si="226"/>
        <v>6.2829785532636153</v>
      </c>
      <c r="CK356" s="46"/>
      <c r="CL356" s="48">
        <f t="shared" si="199"/>
        <v>27936838</v>
      </c>
      <c r="CM356" s="48">
        <f t="shared" si="199"/>
        <v>14550929</v>
      </c>
      <c r="CN356" s="48">
        <f t="shared" si="227"/>
        <v>362294380</v>
      </c>
      <c r="CO356" s="55">
        <f t="shared" si="228"/>
        <v>12.968338793388142</v>
      </c>
    </row>
    <row r="357" spans="1:93" x14ac:dyDescent="0.2">
      <c r="A357" s="30" t="s">
        <v>95</v>
      </c>
      <c r="B357" s="30">
        <v>1087</v>
      </c>
      <c r="C357" s="30">
        <v>2008</v>
      </c>
      <c r="D357" s="30" t="s">
        <v>93</v>
      </c>
      <c r="E357" s="30">
        <v>386090</v>
      </c>
      <c r="F357" s="30" t="s">
        <v>317</v>
      </c>
      <c r="G357" s="30">
        <v>43830559</v>
      </c>
      <c r="H357" s="30">
        <v>974623035</v>
      </c>
      <c r="I357" s="30">
        <v>33703884</v>
      </c>
      <c r="J357" s="30">
        <v>952131243</v>
      </c>
      <c r="K357" s="30">
        <v>53156499</v>
      </c>
      <c r="L357" s="30">
        <v>117250614</v>
      </c>
      <c r="M357" s="30">
        <v>44698723</v>
      </c>
      <c r="N357" s="30">
        <v>0</v>
      </c>
      <c r="O357" s="30">
        <v>0</v>
      </c>
      <c r="P357" s="30">
        <v>0</v>
      </c>
      <c r="Q357" s="30">
        <v>502280</v>
      </c>
      <c r="R357" s="30">
        <v>3571022</v>
      </c>
      <c r="S357" s="30">
        <v>4133712</v>
      </c>
      <c r="T357" s="30">
        <v>1054309737</v>
      </c>
      <c r="U357" s="30">
        <v>43649186</v>
      </c>
      <c r="V357" s="30">
        <v>1095444671</v>
      </c>
      <c r="W357" s="30">
        <v>82536319</v>
      </c>
      <c r="X357" s="30">
        <v>1177980990</v>
      </c>
      <c r="Y357" s="30">
        <v>18028410</v>
      </c>
      <c r="Z357" s="30">
        <v>9241096</v>
      </c>
      <c r="AA357" s="30">
        <v>27269506</v>
      </c>
      <c r="AB357" s="30">
        <v>0</v>
      </c>
      <c r="AC357" s="30">
        <v>19036472</v>
      </c>
      <c r="AD357" s="30">
        <v>24794087</v>
      </c>
      <c r="AE357" s="30">
        <v>35786490</v>
      </c>
      <c r="AF357" s="30">
        <v>3741060</v>
      </c>
      <c r="AG357" s="30">
        <v>3201190</v>
      </c>
      <c r="AH357" s="30">
        <v>137185459</v>
      </c>
      <c r="AI357" s="30">
        <v>2861497</v>
      </c>
      <c r="AJ357" s="30">
        <v>140046956</v>
      </c>
      <c r="AK357" s="30">
        <v>7914656</v>
      </c>
      <c r="AL357" s="30">
        <v>52184122</v>
      </c>
      <c r="AM357" s="30">
        <v>30125178</v>
      </c>
      <c r="AN357" s="30">
        <v>8487404</v>
      </c>
      <c r="AO357" s="30">
        <v>5784424</v>
      </c>
      <c r="AP357" s="30">
        <v>13161834</v>
      </c>
      <c r="AQ357" s="30">
        <v>659772</v>
      </c>
      <c r="AR357" s="30">
        <v>572664</v>
      </c>
      <c r="AS357" s="30">
        <v>73806</v>
      </c>
      <c r="AT357" s="30">
        <v>7982</v>
      </c>
      <c r="AU357" s="30" t="s">
        <v>333</v>
      </c>
      <c r="AW357" s="48">
        <f t="shared" si="200"/>
        <v>27433662</v>
      </c>
      <c r="AX357" s="49">
        <f t="shared" si="201"/>
        <v>27269506</v>
      </c>
      <c r="AY357" s="50">
        <f t="shared" si="202"/>
        <v>0.99401625637875102</v>
      </c>
      <c r="AZ357" s="12"/>
      <c r="BA357" s="48">
        <f t="shared" si="203"/>
        <v>659772</v>
      </c>
      <c r="BB357" s="48">
        <f t="shared" si="204"/>
        <v>27269506</v>
      </c>
      <c r="BC357" s="51">
        <f t="shared" si="205"/>
        <v>41.331711560963484</v>
      </c>
      <c r="BD357" s="12"/>
      <c r="BE357" s="52">
        <f t="shared" si="206"/>
        <v>659772</v>
      </c>
      <c r="BF357" s="48">
        <f t="shared" si="197"/>
        <v>35786490</v>
      </c>
      <c r="BG357" s="48">
        <f t="shared" si="197"/>
        <v>3741060</v>
      </c>
      <c r="BH357" s="48">
        <f t="shared" si="197"/>
        <v>3201190</v>
      </c>
      <c r="BI357" s="48">
        <f t="shared" si="207"/>
        <v>42728740</v>
      </c>
      <c r="BJ357" s="51">
        <f t="shared" si="208"/>
        <v>64.762887785477403</v>
      </c>
      <c r="BK357" s="12"/>
      <c r="BL357" s="1">
        <f t="shared" si="209"/>
        <v>14271828</v>
      </c>
      <c r="BM357" s="53">
        <f t="shared" si="210"/>
        <v>27433662</v>
      </c>
      <c r="BN357" s="48">
        <f t="shared" si="198"/>
        <v>35786490</v>
      </c>
      <c r="BO357" s="48">
        <f t="shared" si="198"/>
        <v>3741060</v>
      </c>
      <c r="BP357" s="48">
        <f t="shared" si="198"/>
        <v>3201190</v>
      </c>
      <c r="BQ357" s="48">
        <f t="shared" si="211"/>
        <v>42728740</v>
      </c>
      <c r="BR357" s="12">
        <f t="shared" si="212"/>
        <v>27433662</v>
      </c>
      <c r="BS357" s="54">
        <f t="shared" si="213"/>
        <v>1.5575295780782019</v>
      </c>
      <c r="BT357" s="12"/>
      <c r="BU357" s="48">
        <f t="shared" si="214"/>
        <v>27433662</v>
      </c>
      <c r="BV357" s="48">
        <f t="shared" si="215"/>
        <v>79948178</v>
      </c>
      <c r="BW357" s="54">
        <f t="shared" si="216"/>
        <v>2.9142364588438832</v>
      </c>
      <c r="BX357" s="12"/>
      <c r="BY357" s="52">
        <f t="shared" si="217"/>
        <v>659772</v>
      </c>
      <c r="BZ357" s="48">
        <f t="shared" si="218"/>
        <v>79948178</v>
      </c>
      <c r="CA357" s="55">
        <f t="shared" si="219"/>
        <v>121.17546364501676</v>
      </c>
      <c r="CB357" s="12"/>
      <c r="CC357" s="48">
        <f t="shared" si="220"/>
        <v>659772</v>
      </c>
      <c r="CD357" s="48">
        <f t="shared" si="221"/>
        <v>193776983</v>
      </c>
      <c r="CE357" s="55">
        <f t="shared" si="222"/>
        <v>293.70295041317303</v>
      </c>
      <c r="CF357" s="12"/>
      <c r="CG357" s="48">
        <f t="shared" si="223"/>
        <v>27433662</v>
      </c>
      <c r="CH357" s="48">
        <f t="shared" si="224"/>
        <v>14271828</v>
      </c>
      <c r="CI357" s="48">
        <f t="shared" si="225"/>
        <v>193776983</v>
      </c>
      <c r="CJ357" s="55">
        <f t="shared" si="226"/>
        <v>7.0634749017466207</v>
      </c>
      <c r="CK357" s="46"/>
      <c r="CL357" s="48">
        <f t="shared" si="199"/>
        <v>27433662</v>
      </c>
      <c r="CM357" s="48">
        <f t="shared" si="199"/>
        <v>14271828</v>
      </c>
      <c r="CN357" s="48">
        <f t="shared" si="227"/>
        <v>365967951</v>
      </c>
      <c r="CO357" s="55">
        <f t="shared" si="228"/>
        <v>13.34010570663151</v>
      </c>
    </row>
    <row r="358" spans="1:93" x14ac:dyDescent="0.2">
      <c r="A358" s="30" t="s">
        <v>95</v>
      </c>
      <c r="B358" s="30">
        <v>1087</v>
      </c>
      <c r="C358" s="30">
        <v>2007</v>
      </c>
      <c r="D358" s="30" t="s">
        <v>93</v>
      </c>
      <c r="E358" s="30">
        <v>386090</v>
      </c>
      <c r="F358" s="30" t="s">
        <v>317</v>
      </c>
      <c r="G358" s="30">
        <v>44405973</v>
      </c>
      <c r="H358" s="30">
        <v>759949201</v>
      </c>
      <c r="I358" s="30">
        <v>29254221</v>
      </c>
      <c r="J358" s="30">
        <v>737179136</v>
      </c>
      <c r="K358" s="30">
        <v>55352214</v>
      </c>
      <c r="L358" s="30">
        <v>122554932</v>
      </c>
      <c r="M358" s="30">
        <v>47236840</v>
      </c>
      <c r="N358" s="30">
        <v>0</v>
      </c>
      <c r="O358" s="30">
        <v>0</v>
      </c>
      <c r="P358" s="30">
        <v>0</v>
      </c>
      <c r="Q358" s="30">
        <v>288694</v>
      </c>
      <c r="R358" s="30">
        <v>3264933</v>
      </c>
      <c r="S358" s="30">
        <v>4666379</v>
      </c>
      <c r="T358" s="30">
        <v>911785518</v>
      </c>
      <c r="U358" s="30">
        <v>95906800</v>
      </c>
      <c r="V358" s="30">
        <v>885769066</v>
      </c>
      <c r="W358" s="30">
        <v>81157440</v>
      </c>
      <c r="X358" s="30">
        <v>966926506</v>
      </c>
      <c r="Y358" s="30">
        <v>15910917</v>
      </c>
      <c r="Z358" s="30">
        <v>7670038</v>
      </c>
      <c r="AA358" s="30">
        <v>23580955</v>
      </c>
      <c r="AB358" s="30">
        <v>0</v>
      </c>
      <c r="AC358" s="30">
        <v>20501975</v>
      </c>
      <c r="AD358" s="30">
        <v>23903998</v>
      </c>
      <c r="AE358" s="30">
        <v>43448367</v>
      </c>
      <c r="AF358" s="30">
        <v>3115508</v>
      </c>
      <c r="AG358" s="30">
        <v>3415987</v>
      </c>
      <c r="AH358" s="30">
        <v>147985030</v>
      </c>
      <c r="AI358" s="30">
        <v>2851090</v>
      </c>
      <c r="AJ358" s="30">
        <v>150836120</v>
      </c>
      <c r="AK358" s="30">
        <v>4599742</v>
      </c>
      <c r="AL358" s="30">
        <v>58984659</v>
      </c>
      <c r="AM358" s="30">
        <v>30559278</v>
      </c>
      <c r="AN358" s="30">
        <v>8645849</v>
      </c>
      <c r="AO358" s="30">
        <v>5848299</v>
      </c>
      <c r="AP358" s="30">
        <v>13209208</v>
      </c>
      <c r="AQ358" s="30">
        <v>653493</v>
      </c>
      <c r="AR358" s="30">
        <v>567107</v>
      </c>
      <c r="AS358" s="30">
        <v>72653</v>
      </c>
      <c r="AT358" s="30">
        <v>8574</v>
      </c>
      <c r="AU358" s="30" t="s">
        <v>333</v>
      </c>
      <c r="AW358" s="48">
        <f t="shared" si="200"/>
        <v>27703356</v>
      </c>
      <c r="AX358" s="49">
        <f t="shared" si="201"/>
        <v>23580955</v>
      </c>
      <c r="AY358" s="50">
        <f t="shared" si="202"/>
        <v>0.85119488772407215</v>
      </c>
      <c r="AZ358" s="12"/>
      <c r="BA358" s="48">
        <f t="shared" si="203"/>
        <v>653493</v>
      </c>
      <c r="BB358" s="48">
        <f t="shared" si="204"/>
        <v>23580955</v>
      </c>
      <c r="BC358" s="51">
        <f t="shared" si="205"/>
        <v>36.084479864359679</v>
      </c>
      <c r="BD358" s="12"/>
      <c r="BE358" s="52">
        <f t="shared" si="206"/>
        <v>653493</v>
      </c>
      <c r="BF358" s="48">
        <f t="shared" si="197"/>
        <v>43448367</v>
      </c>
      <c r="BG358" s="48">
        <f t="shared" si="197"/>
        <v>3115508</v>
      </c>
      <c r="BH358" s="48">
        <f t="shared" si="197"/>
        <v>3415987</v>
      </c>
      <c r="BI358" s="48">
        <f t="shared" si="207"/>
        <v>49979862</v>
      </c>
      <c r="BJ358" s="51">
        <f t="shared" si="208"/>
        <v>76.4810977317278</v>
      </c>
      <c r="BK358" s="12"/>
      <c r="BL358" s="1">
        <f t="shared" si="209"/>
        <v>14494148</v>
      </c>
      <c r="BM358" s="53">
        <f t="shared" si="210"/>
        <v>27703356</v>
      </c>
      <c r="BN358" s="48">
        <f t="shared" si="198"/>
        <v>43448367</v>
      </c>
      <c r="BO358" s="48">
        <f t="shared" si="198"/>
        <v>3115508</v>
      </c>
      <c r="BP358" s="48">
        <f t="shared" si="198"/>
        <v>3415987</v>
      </c>
      <c r="BQ358" s="48">
        <f t="shared" si="211"/>
        <v>49979862</v>
      </c>
      <c r="BR358" s="12">
        <f t="shared" si="212"/>
        <v>27703356</v>
      </c>
      <c r="BS358" s="54">
        <f t="shared" si="213"/>
        <v>1.8041085708171962</v>
      </c>
      <c r="BT358" s="12"/>
      <c r="BU358" s="48">
        <f t="shared" si="214"/>
        <v>27703356</v>
      </c>
      <c r="BV358" s="48">
        <f t="shared" si="215"/>
        <v>87251719</v>
      </c>
      <c r="BW358" s="54">
        <f t="shared" si="216"/>
        <v>3.1494999739381755</v>
      </c>
      <c r="BX358" s="12"/>
      <c r="BY358" s="52">
        <f t="shared" si="217"/>
        <v>653493</v>
      </c>
      <c r="BZ358" s="48">
        <f t="shared" si="218"/>
        <v>87251719</v>
      </c>
      <c r="CA358" s="55">
        <f t="shared" si="219"/>
        <v>133.51591983387732</v>
      </c>
      <c r="CB358" s="12"/>
      <c r="CC358" s="48">
        <f t="shared" si="220"/>
        <v>653493</v>
      </c>
      <c r="CD358" s="48">
        <f t="shared" si="221"/>
        <v>205218509</v>
      </c>
      <c r="CE358" s="55">
        <f t="shared" si="222"/>
        <v>314.03321688220075</v>
      </c>
      <c r="CF358" s="12"/>
      <c r="CG358" s="48">
        <f t="shared" si="223"/>
        <v>27703356</v>
      </c>
      <c r="CH358" s="48">
        <f t="shared" si="224"/>
        <v>14494148</v>
      </c>
      <c r="CI358" s="48">
        <f t="shared" si="225"/>
        <v>205218509</v>
      </c>
      <c r="CJ358" s="55">
        <f t="shared" si="226"/>
        <v>7.4077129500122654</v>
      </c>
      <c r="CK358" s="46"/>
      <c r="CL358" s="48">
        <f t="shared" si="199"/>
        <v>27703356</v>
      </c>
      <c r="CM358" s="48">
        <f t="shared" si="199"/>
        <v>14494148</v>
      </c>
      <c r="CN358" s="48">
        <f t="shared" si="227"/>
        <v>379324971</v>
      </c>
      <c r="CO358" s="55">
        <f t="shared" si="228"/>
        <v>13.69238337044797</v>
      </c>
    </row>
    <row r="359" spans="1:93" x14ac:dyDescent="0.2">
      <c r="A359" s="30" t="s">
        <v>95</v>
      </c>
      <c r="B359" s="30">
        <v>1087</v>
      </c>
      <c r="C359" s="30">
        <v>2006</v>
      </c>
      <c r="D359" s="30" t="s">
        <v>93</v>
      </c>
      <c r="E359" s="30">
        <v>386090</v>
      </c>
      <c r="F359" s="30" t="s">
        <v>317</v>
      </c>
      <c r="G359" s="30">
        <v>45069368</v>
      </c>
      <c r="H359" s="30">
        <v>710547774</v>
      </c>
      <c r="I359" s="30">
        <v>31295162</v>
      </c>
      <c r="J359" s="30">
        <v>689316552</v>
      </c>
      <c r="K359" s="30">
        <v>45929270</v>
      </c>
      <c r="L359" s="30">
        <v>108504152</v>
      </c>
      <c r="M359" s="30">
        <v>41746957</v>
      </c>
      <c r="N359" s="30">
        <v>0</v>
      </c>
      <c r="O359" s="30">
        <v>0</v>
      </c>
      <c r="P359" s="30">
        <v>0</v>
      </c>
      <c r="Q359" s="30">
        <v>526717</v>
      </c>
      <c r="R359" s="30">
        <v>3715023</v>
      </c>
      <c r="S359" s="30">
        <v>2557268</v>
      </c>
      <c r="T359" s="30">
        <v>801244276</v>
      </c>
      <c r="U359" s="30">
        <v>-24488391</v>
      </c>
      <c r="V359" s="30">
        <v>822766949</v>
      </c>
      <c r="W359" s="30">
        <v>75599387</v>
      </c>
      <c r="X359" s="30">
        <v>898366336</v>
      </c>
      <c r="Y359" s="30">
        <v>13056870</v>
      </c>
      <c r="Z359" s="30">
        <v>7804555</v>
      </c>
      <c r="AA359" s="30">
        <v>20861425</v>
      </c>
      <c r="AB359" s="30">
        <v>-2</v>
      </c>
      <c r="AC359" s="30">
        <v>17567333</v>
      </c>
      <c r="AD359" s="30">
        <v>27502035</v>
      </c>
      <c r="AE359" s="30">
        <v>37985016</v>
      </c>
      <c r="AF359" s="30">
        <v>3945254</v>
      </c>
      <c r="AG359" s="30">
        <v>3450681</v>
      </c>
      <c r="AH359" s="30">
        <v>145649846</v>
      </c>
      <c r="AI359" s="30">
        <v>2583477</v>
      </c>
      <c r="AJ359" s="30">
        <v>148233323</v>
      </c>
      <c r="AK359" s="30">
        <v>8919581</v>
      </c>
      <c r="AL359" s="30">
        <v>56907336</v>
      </c>
      <c r="AM359" s="30">
        <v>29857282</v>
      </c>
      <c r="AN359" s="30">
        <v>8512776</v>
      </c>
      <c r="AO359" s="30">
        <v>5679652</v>
      </c>
      <c r="AP359" s="30">
        <v>12758647</v>
      </c>
      <c r="AQ359" s="30">
        <v>647316</v>
      </c>
      <c r="AR359" s="30">
        <v>561646</v>
      </c>
      <c r="AS359" s="30">
        <v>72100</v>
      </c>
      <c r="AT359" s="30">
        <v>8386</v>
      </c>
      <c r="AU359" s="30" t="s">
        <v>333</v>
      </c>
      <c r="AW359" s="48">
        <f t="shared" si="200"/>
        <v>26951075</v>
      </c>
      <c r="AX359" s="49">
        <f t="shared" si="201"/>
        <v>20861427</v>
      </c>
      <c r="AY359" s="50">
        <f t="shared" si="202"/>
        <v>0.77404804817618589</v>
      </c>
      <c r="AZ359" s="12"/>
      <c r="BA359" s="48">
        <f t="shared" si="203"/>
        <v>647316</v>
      </c>
      <c r="BB359" s="48">
        <f t="shared" si="204"/>
        <v>20861427</v>
      </c>
      <c r="BC359" s="51">
        <f t="shared" si="205"/>
        <v>32.227578184379809</v>
      </c>
      <c r="BD359" s="12"/>
      <c r="BE359" s="52">
        <f t="shared" si="206"/>
        <v>647316</v>
      </c>
      <c r="BF359" s="48">
        <f t="shared" si="197"/>
        <v>37985016</v>
      </c>
      <c r="BG359" s="48">
        <f t="shared" si="197"/>
        <v>3945254</v>
      </c>
      <c r="BH359" s="48">
        <f t="shared" si="197"/>
        <v>3450681</v>
      </c>
      <c r="BI359" s="48">
        <f t="shared" si="207"/>
        <v>45380951</v>
      </c>
      <c r="BJ359" s="51">
        <f t="shared" si="208"/>
        <v>70.106332919316074</v>
      </c>
      <c r="BK359" s="12"/>
      <c r="BL359" s="1">
        <f t="shared" si="209"/>
        <v>14192428</v>
      </c>
      <c r="BM359" s="53">
        <f t="shared" si="210"/>
        <v>26951075</v>
      </c>
      <c r="BN359" s="48">
        <f t="shared" si="198"/>
        <v>37985016</v>
      </c>
      <c r="BO359" s="48">
        <f t="shared" si="198"/>
        <v>3945254</v>
      </c>
      <c r="BP359" s="48">
        <f t="shared" si="198"/>
        <v>3450681</v>
      </c>
      <c r="BQ359" s="48">
        <f t="shared" si="211"/>
        <v>45380951</v>
      </c>
      <c r="BR359" s="12">
        <f t="shared" si="212"/>
        <v>26951075</v>
      </c>
      <c r="BS359" s="54">
        <f t="shared" si="213"/>
        <v>1.6838271200684944</v>
      </c>
      <c r="BT359" s="12"/>
      <c r="BU359" s="48">
        <f t="shared" si="214"/>
        <v>26951075</v>
      </c>
      <c r="BV359" s="48">
        <f t="shared" si="215"/>
        <v>82406406</v>
      </c>
      <c r="BW359" s="54">
        <f t="shared" si="216"/>
        <v>3.057629649281151</v>
      </c>
      <c r="BX359" s="12"/>
      <c r="BY359" s="52">
        <f t="shared" si="217"/>
        <v>647316</v>
      </c>
      <c r="BZ359" s="48">
        <f t="shared" si="218"/>
        <v>82406406</v>
      </c>
      <c r="CA359" s="55">
        <f t="shared" si="219"/>
        <v>127.30475687299557</v>
      </c>
      <c r="CB359" s="12"/>
      <c r="CC359" s="48">
        <f t="shared" si="220"/>
        <v>647316</v>
      </c>
      <c r="CD359" s="48">
        <f t="shared" si="221"/>
        <v>193718150</v>
      </c>
      <c r="CE359" s="55">
        <f t="shared" si="222"/>
        <v>299.26365175586574</v>
      </c>
      <c r="CF359" s="12"/>
      <c r="CG359" s="48">
        <f t="shared" si="223"/>
        <v>26951075</v>
      </c>
      <c r="CH359" s="48">
        <f t="shared" si="224"/>
        <v>14192428</v>
      </c>
      <c r="CI359" s="48">
        <f t="shared" si="225"/>
        <v>193718150</v>
      </c>
      <c r="CJ359" s="55">
        <f t="shared" si="226"/>
        <v>7.1877708032054377</v>
      </c>
      <c r="CK359" s="46"/>
      <c r="CL359" s="48">
        <f t="shared" si="199"/>
        <v>26951075</v>
      </c>
      <c r="CM359" s="48">
        <f t="shared" si="199"/>
        <v>14192428</v>
      </c>
      <c r="CN359" s="48">
        <f t="shared" si="227"/>
        <v>356311947</v>
      </c>
      <c r="CO359" s="55">
        <f t="shared" si="228"/>
        <v>13.220695167075895</v>
      </c>
    </row>
    <row r="360" spans="1:93" x14ac:dyDescent="0.2">
      <c r="A360" s="30" t="s">
        <v>95</v>
      </c>
      <c r="B360" s="30">
        <v>1087</v>
      </c>
      <c r="C360" s="30">
        <v>2005</v>
      </c>
      <c r="D360" s="30" t="s">
        <v>93</v>
      </c>
      <c r="E360" s="30">
        <v>386090</v>
      </c>
      <c r="F360" s="30" t="s">
        <v>317</v>
      </c>
      <c r="G360" s="30">
        <v>38007376</v>
      </c>
      <c r="H360" s="30">
        <v>906978728</v>
      </c>
      <c r="I360" s="30">
        <v>28517323</v>
      </c>
      <c r="J360" s="30">
        <v>887739490</v>
      </c>
      <c r="K360" s="30">
        <v>40057896</v>
      </c>
      <c r="L360" s="30">
        <v>97183984</v>
      </c>
      <c r="M360" s="30">
        <v>38188236</v>
      </c>
      <c r="N360" s="30">
        <v>0</v>
      </c>
      <c r="O360" s="30">
        <v>0</v>
      </c>
      <c r="P360" s="30">
        <v>0</v>
      </c>
      <c r="Q360" s="30">
        <v>2192370</v>
      </c>
      <c r="R360" s="30">
        <v>3809636</v>
      </c>
      <c r="S360" s="30">
        <v>1651221</v>
      </c>
      <c r="T360" s="30">
        <v>860439238</v>
      </c>
      <c r="U360" s="30">
        <v>-12699351</v>
      </c>
      <c r="V360" s="30">
        <v>1007972348</v>
      </c>
      <c r="W360" s="30">
        <v>68356780</v>
      </c>
      <c r="X360" s="30">
        <v>1076329128</v>
      </c>
      <c r="Y360" s="30">
        <v>12255014</v>
      </c>
      <c r="Z360" s="30">
        <v>8427143</v>
      </c>
      <c r="AA360" s="30">
        <v>20682157</v>
      </c>
      <c r="AB360" s="30">
        <v>181734</v>
      </c>
      <c r="AC360" s="30">
        <v>16768354</v>
      </c>
      <c r="AD360" s="30">
        <v>21239022</v>
      </c>
      <c r="AE360" s="30">
        <v>37789758</v>
      </c>
      <c r="AF360" s="30">
        <v>3108091</v>
      </c>
      <c r="AG360" s="30">
        <v>3450797</v>
      </c>
      <c r="AH360" s="30">
        <v>118090595</v>
      </c>
      <c r="AI360" s="30">
        <v>2471361</v>
      </c>
      <c r="AJ360" s="30">
        <v>120561956</v>
      </c>
      <c r="AK360" s="30">
        <v>9475684</v>
      </c>
      <c r="AL360" s="30">
        <v>49698496</v>
      </c>
      <c r="AM360" s="30">
        <v>29448302</v>
      </c>
      <c r="AN360" s="30">
        <v>8558912</v>
      </c>
      <c r="AO360" s="30">
        <v>5553940</v>
      </c>
      <c r="AP360" s="30">
        <v>12347669</v>
      </c>
      <c r="AQ360" s="30">
        <v>650744</v>
      </c>
      <c r="AR360" s="30">
        <v>566102</v>
      </c>
      <c r="AS360" s="30">
        <v>72035</v>
      </c>
      <c r="AT360" s="30">
        <v>7520</v>
      </c>
      <c r="AU360" s="30" t="s">
        <v>333</v>
      </c>
      <c r="AW360" s="48">
        <f t="shared" si="200"/>
        <v>26460521</v>
      </c>
      <c r="AX360" s="49">
        <f t="shared" si="201"/>
        <v>20500423</v>
      </c>
      <c r="AY360" s="50">
        <f t="shared" si="202"/>
        <v>0.77475507757386941</v>
      </c>
      <c r="AZ360" s="12"/>
      <c r="BA360" s="48">
        <f t="shared" si="203"/>
        <v>650744</v>
      </c>
      <c r="BB360" s="48">
        <f t="shared" si="204"/>
        <v>20500423</v>
      </c>
      <c r="BC360" s="51">
        <f t="shared" si="205"/>
        <v>31.503053428076171</v>
      </c>
      <c r="BD360" s="12"/>
      <c r="BE360" s="52">
        <f t="shared" si="206"/>
        <v>650744</v>
      </c>
      <c r="BF360" s="48">
        <f t="shared" si="197"/>
        <v>37789758</v>
      </c>
      <c r="BG360" s="48">
        <f t="shared" si="197"/>
        <v>3108091</v>
      </c>
      <c r="BH360" s="48">
        <f t="shared" si="197"/>
        <v>3450797</v>
      </c>
      <c r="BI360" s="48">
        <f t="shared" si="207"/>
        <v>44348646</v>
      </c>
      <c r="BJ360" s="51">
        <f t="shared" si="208"/>
        <v>68.15067983723246</v>
      </c>
      <c r="BK360" s="12"/>
      <c r="BL360" s="1">
        <f t="shared" si="209"/>
        <v>14112852</v>
      </c>
      <c r="BM360" s="53">
        <f t="shared" si="210"/>
        <v>26460521</v>
      </c>
      <c r="BN360" s="48">
        <f t="shared" si="198"/>
        <v>37789758</v>
      </c>
      <c r="BO360" s="48">
        <f t="shared" si="198"/>
        <v>3108091</v>
      </c>
      <c r="BP360" s="48">
        <f t="shared" si="198"/>
        <v>3450797</v>
      </c>
      <c r="BQ360" s="48">
        <f t="shared" si="211"/>
        <v>44348646</v>
      </c>
      <c r="BR360" s="12">
        <f t="shared" si="212"/>
        <v>26460521</v>
      </c>
      <c r="BS360" s="54">
        <f t="shared" si="213"/>
        <v>1.6760307176113425</v>
      </c>
      <c r="BT360" s="12"/>
      <c r="BU360" s="48">
        <f t="shared" si="214"/>
        <v>26460521</v>
      </c>
      <c r="BV360" s="48">
        <f t="shared" si="215"/>
        <v>61387776</v>
      </c>
      <c r="BW360" s="54">
        <f t="shared" si="216"/>
        <v>2.3199760881503431</v>
      </c>
      <c r="BX360" s="12"/>
      <c r="BY360" s="52">
        <f t="shared" si="217"/>
        <v>650744</v>
      </c>
      <c r="BZ360" s="48">
        <f t="shared" si="218"/>
        <v>61387776</v>
      </c>
      <c r="CA360" s="55">
        <f t="shared" si="219"/>
        <v>94.33475529547718</v>
      </c>
      <c r="CB360" s="12"/>
      <c r="CC360" s="48">
        <f t="shared" si="220"/>
        <v>650744</v>
      </c>
      <c r="CD360" s="48">
        <f t="shared" si="221"/>
        <v>164425955</v>
      </c>
      <c r="CE360" s="55">
        <f t="shared" si="222"/>
        <v>252.67379338111454</v>
      </c>
      <c r="CF360" s="12"/>
      <c r="CG360" s="48">
        <f t="shared" si="223"/>
        <v>26460521</v>
      </c>
      <c r="CH360" s="48">
        <f t="shared" si="224"/>
        <v>14112852</v>
      </c>
      <c r="CI360" s="48">
        <f t="shared" si="225"/>
        <v>164425955</v>
      </c>
      <c r="CJ360" s="55">
        <f t="shared" si="226"/>
        <v>6.2140104875486015</v>
      </c>
      <c r="CK360" s="46"/>
      <c r="CL360" s="48">
        <f t="shared" si="199"/>
        <v>26460521</v>
      </c>
      <c r="CM360" s="48">
        <f t="shared" si="199"/>
        <v>14112852</v>
      </c>
      <c r="CN360" s="48">
        <f t="shared" si="227"/>
        <v>310765327</v>
      </c>
      <c r="CO360" s="55">
        <f t="shared" si="228"/>
        <v>11.744490102821482</v>
      </c>
    </row>
    <row r="361" spans="1:93" x14ac:dyDescent="0.2">
      <c r="A361" s="30" t="s">
        <v>96</v>
      </c>
      <c r="B361" s="30">
        <v>1100</v>
      </c>
      <c r="C361" s="30">
        <v>2014</v>
      </c>
      <c r="D361" s="30" t="s">
        <v>93</v>
      </c>
      <c r="E361" s="30">
        <v>386090</v>
      </c>
      <c r="F361" s="30" t="s">
        <v>317</v>
      </c>
      <c r="G361" s="30">
        <v>33675292</v>
      </c>
      <c r="H361" s="30">
        <v>300141287</v>
      </c>
      <c r="I361" s="30">
        <v>23826635</v>
      </c>
      <c r="J361" s="30">
        <v>285383309</v>
      </c>
      <c r="K361" s="30">
        <v>0</v>
      </c>
      <c r="L361" s="30">
        <v>0</v>
      </c>
      <c r="M361" s="30">
        <v>0</v>
      </c>
      <c r="N361" s="30">
        <v>0</v>
      </c>
      <c r="O361" s="30">
        <v>0</v>
      </c>
      <c r="P361" s="30">
        <v>0</v>
      </c>
      <c r="Q361" s="30">
        <v>0</v>
      </c>
      <c r="R361" s="30">
        <v>19899487</v>
      </c>
      <c r="S361" s="30">
        <v>14510110</v>
      </c>
      <c r="T361" s="30">
        <v>535403142</v>
      </c>
      <c r="U361" s="30">
        <v>41192660</v>
      </c>
      <c r="V361" s="30">
        <v>320040774</v>
      </c>
      <c r="W361" s="30">
        <v>38336745</v>
      </c>
      <c r="X361" s="30">
        <v>358377519</v>
      </c>
      <c r="Y361" s="30">
        <v>13052740</v>
      </c>
      <c r="Z361" s="30">
        <v>8926953</v>
      </c>
      <c r="AA361" s="30">
        <v>21979693</v>
      </c>
      <c r="AB361" s="30">
        <v>4238</v>
      </c>
      <c r="AC361" s="30">
        <v>12962432</v>
      </c>
      <c r="AD361" s="30">
        <v>20712860</v>
      </c>
      <c r="AE361" s="30">
        <v>24274981</v>
      </c>
      <c r="AF361" s="30">
        <v>4873015</v>
      </c>
      <c r="AG361" s="30">
        <v>1339139</v>
      </c>
      <c r="AH361" s="30">
        <v>91502716</v>
      </c>
      <c r="AI361" s="30">
        <v>1845262</v>
      </c>
      <c r="AJ361" s="30">
        <v>93347978</v>
      </c>
      <c r="AK361" s="30">
        <v>2939477</v>
      </c>
      <c r="AL361" s="30">
        <v>21931813</v>
      </c>
      <c r="AM361" s="30">
        <v>16054977</v>
      </c>
      <c r="AN361" s="30">
        <v>5672166</v>
      </c>
      <c r="AO361" s="30">
        <v>4821290</v>
      </c>
      <c r="AP361" s="30">
        <v>2297098</v>
      </c>
      <c r="AQ361" s="30">
        <v>442111</v>
      </c>
      <c r="AR361" s="30">
        <v>370464</v>
      </c>
      <c r="AS361" s="30">
        <v>62726</v>
      </c>
      <c r="AT361" s="30">
        <v>4020</v>
      </c>
      <c r="AU361" s="30" t="s">
        <v>341</v>
      </c>
      <c r="AW361" s="48">
        <f t="shared" si="200"/>
        <v>12790554</v>
      </c>
      <c r="AX361" s="49">
        <f t="shared" si="201"/>
        <v>21975455</v>
      </c>
      <c r="AY361" s="50">
        <f t="shared" si="202"/>
        <v>1.7181003262251189</v>
      </c>
      <c r="AZ361" s="12"/>
      <c r="BA361" s="48">
        <f t="shared" si="203"/>
        <v>442111</v>
      </c>
      <c r="BB361" s="48">
        <f t="shared" si="204"/>
        <v>21975455</v>
      </c>
      <c r="BC361" s="51">
        <f t="shared" si="205"/>
        <v>49.705741318356701</v>
      </c>
      <c r="BD361" s="12"/>
      <c r="BE361" s="52">
        <f t="shared" si="206"/>
        <v>442111</v>
      </c>
      <c r="BF361" s="48">
        <f t="shared" si="197"/>
        <v>24274981</v>
      </c>
      <c r="BG361" s="48">
        <f t="shared" si="197"/>
        <v>4873015</v>
      </c>
      <c r="BH361" s="48">
        <f t="shared" si="197"/>
        <v>1339139</v>
      </c>
      <c r="BI361" s="48">
        <f t="shared" si="207"/>
        <v>30487135</v>
      </c>
      <c r="BJ361" s="51">
        <f t="shared" si="208"/>
        <v>68.958101019879621</v>
      </c>
      <c r="BK361" s="12"/>
      <c r="BL361" s="1">
        <f t="shared" si="209"/>
        <v>10493456</v>
      </c>
      <c r="BM361" s="53">
        <f t="shared" si="210"/>
        <v>12790554</v>
      </c>
      <c r="BN361" s="48">
        <f t="shared" si="198"/>
        <v>24274981</v>
      </c>
      <c r="BO361" s="48">
        <f t="shared" si="198"/>
        <v>4873015</v>
      </c>
      <c r="BP361" s="48">
        <f t="shared" si="198"/>
        <v>1339139</v>
      </c>
      <c r="BQ361" s="48">
        <f t="shared" si="211"/>
        <v>30487135</v>
      </c>
      <c r="BR361" s="12">
        <f t="shared" si="212"/>
        <v>12790554</v>
      </c>
      <c r="BS361" s="54">
        <f t="shared" si="213"/>
        <v>2.3835664194060713</v>
      </c>
      <c r="BT361" s="12"/>
      <c r="BU361" s="48">
        <f t="shared" si="214"/>
        <v>12790554</v>
      </c>
      <c r="BV361" s="48">
        <f t="shared" si="215"/>
        <v>68476688</v>
      </c>
      <c r="BW361" s="54">
        <f t="shared" si="216"/>
        <v>5.353692107472436</v>
      </c>
      <c r="BX361" s="12"/>
      <c r="BY361" s="52">
        <f t="shared" si="217"/>
        <v>442111</v>
      </c>
      <c r="BZ361" s="48">
        <f t="shared" si="218"/>
        <v>68476688</v>
      </c>
      <c r="CA361" s="55">
        <f t="shared" si="219"/>
        <v>154.88573683984339</v>
      </c>
      <c r="CB361" s="12"/>
      <c r="CC361" s="48">
        <f t="shared" si="220"/>
        <v>442111</v>
      </c>
      <c r="CD361" s="48">
        <f t="shared" si="221"/>
        <v>154618808</v>
      </c>
      <c r="CE361" s="55">
        <f t="shared" si="222"/>
        <v>349.72847995186731</v>
      </c>
      <c r="CF361" s="12"/>
      <c r="CG361" s="48">
        <f t="shared" si="223"/>
        <v>12790554</v>
      </c>
      <c r="CH361" s="48">
        <f t="shared" si="224"/>
        <v>10493456</v>
      </c>
      <c r="CI361" s="48">
        <f t="shared" si="225"/>
        <v>154618808</v>
      </c>
      <c r="CJ361" s="55">
        <f t="shared" si="226"/>
        <v>12.088515321541193</v>
      </c>
      <c r="CK361" s="46"/>
      <c r="CL361" s="48">
        <f t="shared" si="199"/>
        <v>12790554</v>
      </c>
      <c r="CM361" s="48">
        <f t="shared" si="199"/>
        <v>10493456</v>
      </c>
      <c r="CN361" s="48">
        <f t="shared" si="227"/>
        <v>227613018</v>
      </c>
      <c r="CO361" s="55">
        <f t="shared" si="228"/>
        <v>17.795399479959976</v>
      </c>
    </row>
    <row r="362" spans="1:93" x14ac:dyDescent="0.2">
      <c r="A362" s="30" t="s">
        <v>96</v>
      </c>
      <c r="B362" s="30">
        <v>1100</v>
      </c>
      <c r="C362" s="30">
        <v>2013</v>
      </c>
      <c r="D362" s="30" t="s">
        <v>93</v>
      </c>
      <c r="E362" s="30">
        <v>386090</v>
      </c>
      <c r="F362" s="30" t="s">
        <v>317</v>
      </c>
      <c r="G362" s="30">
        <v>42431942</v>
      </c>
      <c r="H362" s="30">
        <v>363478266</v>
      </c>
      <c r="I362" s="30">
        <v>30376071</v>
      </c>
      <c r="J362" s="30">
        <v>340373039</v>
      </c>
      <c r="K362" s="30">
        <v>0</v>
      </c>
      <c r="L362" s="30">
        <v>0</v>
      </c>
      <c r="M362" s="30">
        <v>0</v>
      </c>
      <c r="N362" s="30">
        <v>0</v>
      </c>
      <c r="O362" s="30">
        <v>0</v>
      </c>
      <c r="P362" s="30">
        <v>0</v>
      </c>
      <c r="Q362" s="30">
        <v>0</v>
      </c>
      <c r="R362" s="30">
        <v>9661052</v>
      </c>
      <c r="S362" s="30">
        <v>21957981</v>
      </c>
      <c r="T362" s="30">
        <v>365020564</v>
      </c>
      <c r="U362" s="30">
        <v>-11392450</v>
      </c>
      <c r="V362" s="30">
        <v>373139318</v>
      </c>
      <c r="W362" s="30">
        <v>52334052</v>
      </c>
      <c r="X362" s="30">
        <v>425473370</v>
      </c>
      <c r="Y362" s="30">
        <v>12914432</v>
      </c>
      <c r="Z362" s="30">
        <v>7673284</v>
      </c>
      <c r="AA362" s="30">
        <v>20587716</v>
      </c>
      <c r="AB362" s="30">
        <v>651412</v>
      </c>
      <c r="AC362" s="30">
        <v>22591362</v>
      </c>
      <c r="AD362" s="30">
        <v>19840580</v>
      </c>
      <c r="AE362" s="30">
        <v>24263255</v>
      </c>
      <c r="AF362" s="30">
        <v>4036280</v>
      </c>
      <c r="AG362" s="30">
        <v>422369</v>
      </c>
      <c r="AH362" s="30">
        <v>80910634</v>
      </c>
      <c r="AI362" s="30">
        <v>1518511</v>
      </c>
      <c r="AJ362" s="30">
        <v>82429145</v>
      </c>
      <c r="AK362" s="30">
        <v>2113977</v>
      </c>
      <c r="AL362" s="30">
        <v>36610027</v>
      </c>
      <c r="AM362" s="30">
        <v>14965739</v>
      </c>
      <c r="AN362" s="30">
        <v>5629032</v>
      </c>
      <c r="AO362" s="30">
        <v>4815389</v>
      </c>
      <c r="AP362" s="30">
        <v>2265144</v>
      </c>
      <c r="AQ362" s="30">
        <v>441078</v>
      </c>
      <c r="AR362" s="30">
        <v>369928</v>
      </c>
      <c r="AS362" s="30">
        <v>62939</v>
      </c>
      <c r="AT362" s="30">
        <v>3629</v>
      </c>
      <c r="AU362" s="30" t="s">
        <v>341</v>
      </c>
      <c r="AW362" s="48">
        <f t="shared" si="200"/>
        <v>12709565</v>
      </c>
      <c r="AX362" s="49">
        <f t="shared" si="201"/>
        <v>19936304</v>
      </c>
      <c r="AY362" s="50">
        <f t="shared" si="202"/>
        <v>1.568606321302106</v>
      </c>
      <c r="AZ362" s="12"/>
      <c r="BA362" s="48">
        <f t="shared" si="203"/>
        <v>441078</v>
      </c>
      <c r="BB362" s="48">
        <f t="shared" si="204"/>
        <v>19936304</v>
      </c>
      <c r="BC362" s="51">
        <f t="shared" si="205"/>
        <v>45.199044159989846</v>
      </c>
      <c r="BD362" s="12"/>
      <c r="BE362" s="52">
        <f t="shared" si="206"/>
        <v>441078</v>
      </c>
      <c r="BF362" s="48">
        <f t="shared" si="197"/>
        <v>24263255</v>
      </c>
      <c r="BG362" s="48">
        <f t="shared" si="197"/>
        <v>4036280</v>
      </c>
      <c r="BH362" s="48">
        <f t="shared" si="197"/>
        <v>422369</v>
      </c>
      <c r="BI362" s="48">
        <f t="shared" si="207"/>
        <v>28721904</v>
      </c>
      <c r="BJ362" s="51">
        <f t="shared" si="208"/>
        <v>65.117516629711758</v>
      </c>
      <c r="BK362" s="12"/>
      <c r="BL362" s="1">
        <f t="shared" si="209"/>
        <v>10444421</v>
      </c>
      <c r="BM362" s="53">
        <f t="shared" si="210"/>
        <v>12709565</v>
      </c>
      <c r="BN362" s="48">
        <f t="shared" si="198"/>
        <v>24263255</v>
      </c>
      <c r="BO362" s="48">
        <f t="shared" si="198"/>
        <v>4036280</v>
      </c>
      <c r="BP362" s="48">
        <f t="shared" si="198"/>
        <v>422369</v>
      </c>
      <c r="BQ362" s="48">
        <f t="shared" si="211"/>
        <v>28721904</v>
      </c>
      <c r="BR362" s="12">
        <f t="shared" si="212"/>
        <v>12709565</v>
      </c>
      <c r="BS362" s="54">
        <f t="shared" si="213"/>
        <v>2.2598652274881164</v>
      </c>
      <c r="BT362" s="12"/>
      <c r="BU362" s="48">
        <f t="shared" si="214"/>
        <v>12709565</v>
      </c>
      <c r="BV362" s="48">
        <f t="shared" si="215"/>
        <v>43705141</v>
      </c>
      <c r="BW362" s="54">
        <f t="shared" si="216"/>
        <v>3.4387597844615452</v>
      </c>
      <c r="BX362" s="12"/>
      <c r="BY362" s="52">
        <f t="shared" si="217"/>
        <v>441078</v>
      </c>
      <c r="BZ362" s="48">
        <f t="shared" si="218"/>
        <v>43705141</v>
      </c>
      <c r="CA362" s="55">
        <f t="shared" si="219"/>
        <v>99.08710250794644</v>
      </c>
      <c r="CB362" s="12"/>
      <c r="CC362" s="48">
        <f t="shared" si="220"/>
        <v>441078</v>
      </c>
      <c r="CD362" s="48">
        <f t="shared" si="221"/>
        <v>135446703</v>
      </c>
      <c r="CE362" s="55">
        <f t="shared" si="222"/>
        <v>307.08106729422008</v>
      </c>
      <c r="CF362" s="12"/>
      <c r="CG362" s="48">
        <f t="shared" si="223"/>
        <v>12709565</v>
      </c>
      <c r="CH362" s="48">
        <f t="shared" si="224"/>
        <v>10444421</v>
      </c>
      <c r="CI362" s="48">
        <f t="shared" si="225"/>
        <v>135446703</v>
      </c>
      <c r="CJ362" s="55">
        <f t="shared" si="226"/>
        <v>10.657068357571641</v>
      </c>
      <c r="CK362" s="46"/>
      <c r="CL362" s="48">
        <f t="shared" si="199"/>
        <v>12709565</v>
      </c>
      <c r="CM362" s="48">
        <f t="shared" si="199"/>
        <v>10444421</v>
      </c>
      <c r="CN362" s="48">
        <f t="shared" si="227"/>
        <v>220547034</v>
      </c>
      <c r="CO362" s="55">
        <f t="shared" si="228"/>
        <v>17.352838905186761</v>
      </c>
    </row>
    <row r="363" spans="1:93" x14ac:dyDescent="0.2">
      <c r="A363" s="30" t="s">
        <v>96</v>
      </c>
      <c r="B363" s="30">
        <v>1100</v>
      </c>
      <c r="C363" s="30">
        <v>2012</v>
      </c>
      <c r="D363" s="30" t="s">
        <v>93</v>
      </c>
      <c r="E363" s="30">
        <v>386090</v>
      </c>
      <c r="F363" s="30" t="s">
        <v>317</v>
      </c>
      <c r="G363" s="30">
        <v>52541373</v>
      </c>
      <c r="H363" s="30">
        <v>287624445</v>
      </c>
      <c r="I363" s="30">
        <v>21571747</v>
      </c>
      <c r="J363" s="30">
        <v>269293583</v>
      </c>
      <c r="K363" s="30">
        <v>0</v>
      </c>
      <c r="L363" s="30">
        <v>0</v>
      </c>
      <c r="M363" s="30">
        <v>0</v>
      </c>
      <c r="N363" s="30">
        <v>0</v>
      </c>
      <c r="O363" s="30">
        <v>0</v>
      </c>
      <c r="P363" s="30">
        <v>0</v>
      </c>
      <c r="Q363" s="30">
        <v>0</v>
      </c>
      <c r="R363" s="30">
        <v>4528435</v>
      </c>
      <c r="S363" s="30">
        <v>9209317</v>
      </c>
      <c r="T363" s="30">
        <v>279501439</v>
      </c>
      <c r="U363" s="30">
        <v>-42121769</v>
      </c>
      <c r="V363" s="30">
        <v>292152880</v>
      </c>
      <c r="W363" s="30">
        <v>30781064</v>
      </c>
      <c r="X363" s="30">
        <v>322933944</v>
      </c>
      <c r="Y363" s="30">
        <v>14080992</v>
      </c>
      <c r="Z363" s="30">
        <v>7617471</v>
      </c>
      <c r="AA363" s="30">
        <v>21698463</v>
      </c>
      <c r="AB363" s="30">
        <v>84480</v>
      </c>
      <c r="AC363" s="30">
        <v>32646927</v>
      </c>
      <c r="AD363" s="30">
        <v>19894446</v>
      </c>
      <c r="AE363" s="30">
        <v>23873394</v>
      </c>
      <c r="AF363" s="30">
        <v>3229484</v>
      </c>
      <c r="AG363" s="30">
        <v>896505</v>
      </c>
      <c r="AH363" s="30">
        <v>84928183</v>
      </c>
      <c r="AI363" s="30">
        <v>2553347</v>
      </c>
      <c r="AJ363" s="30">
        <v>87481530</v>
      </c>
      <c r="AK363" s="30">
        <v>2703331</v>
      </c>
      <c r="AL363" s="30">
        <v>31963871</v>
      </c>
      <c r="AM363" s="30">
        <v>13770021</v>
      </c>
      <c r="AN363" s="30">
        <v>5550307</v>
      </c>
      <c r="AO363" s="30">
        <v>4915233</v>
      </c>
      <c r="AP363" s="30">
        <v>2399700</v>
      </c>
      <c r="AQ363" s="30">
        <v>439875</v>
      </c>
      <c r="AR363" s="30">
        <v>368857</v>
      </c>
      <c r="AS363" s="30">
        <v>63069</v>
      </c>
      <c r="AT363" s="30">
        <v>3548</v>
      </c>
      <c r="AU363" s="30" t="s">
        <v>341</v>
      </c>
      <c r="AW363" s="48">
        <f t="shared" si="200"/>
        <v>12865240</v>
      </c>
      <c r="AX363" s="49">
        <f t="shared" si="201"/>
        <v>21613983</v>
      </c>
      <c r="AY363" s="50">
        <f t="shared" si="202"/>
        <v>1.6800295214080732</v>
      </c>
      <c r="AZ363" s="12"/>
      <c r="BA363" s="48">
        <f t="shared" si="203"/>
        <v>439875</v>
      </c>
      <c r="BB363" s="48">
        <f t="shared" si="204"/>
        <v>21613983</v>
      </c>
      <c r="BC363" s="51">
        <f t="shared" si="205"/>
        <v>49.13664791133845</v>
      </c>
      <c r="BD363" s="12"/>
      <c r="BE363" s="52">
        <f t="shared" si="206"/>
        <v>439875</v>
      </c>
      <c r="BF363" s="48">
        <f t="shared" si="197"/>
        <v>23873394</v>
      </c>
      <c r="BG363" s="48">
        <f t="shared" si="197"/>
        <v>3229484</v>
      </c>
      <c r="BH363" s="48">
        <f t="shared" si="197"/>
        <v>896505</v>
      </c>
      <c r="BI363" s="48">
        <f t="shared" si="207"/>
        <v>27999383</v>
      </c>
      <c r="BJ363" s="51">
        <f t="shared" si="208"/>
        <v>63.653044614947426</v>
      </c>
      <c r="BK363" s="12"/>
      <c r="BL363" s="1">
        <f t="shared" si="209"/>
        <v>10465540</v>
      </c>
      <c r="BM363" s="53">
        <f t="shared" si="210"/>
        <v>12865240</v>
      </c>
      <c r="BN363" s="48">
        <f t="shared" si="198"/>
        <v>23873394</v>
      </c>
      <c r="BO363" s="48">
        <f t="shared" si="198"/>
        <v>3229484</v>
      </c>
      <c r="BP363" s="48">
        <f t="shared" si="198"/>
        <v>896505</v>
      </c>
      <c r="BQ363" s="48">
        <f t="shared" si="211"/>
        <v>27999383</v>
      </c>
      <c r="BR363" s="12">
        <f t="shared" si="212"/>
        <v>12865240</v>
      </c>
      <c r="BS363" s="54">
        <f t="shared" si="213"/>
        <v>2.1763591662495219</v>
      </c>
      <c r="BT363" s="12"/>
      <c r="BU363" s="48">
        <f t="shared" si="214"/>
        <v>12865240</v>
      </c>
      <c r="BV363" s="48">
        <f t="shared" si="215"/>
        <v>52814328</v>
      </c>
      <c r="BW363" s="54">
        <f t="shared" si="216"/>
        <v>4.1051957056378274</v>
      </c>
      <c r="BX363" s="12"/>
      <c r="BY363" s="52">
        <f t="shared" si="217"/>
        <v>439875</v>
      </c>
      <c r="BZ363" s="48">
        <f t="shared" si="218"/>
        <v>52814328</v>
      </c>
      <c r="CA363" s="55">
        <f t="shared" si="219"/>
        <v>120.06667348678602</v>
      </c>
      <c r="CB363" s="12"/>
      <c r="CC363" s="48">
        <f t="shared" si="220"/>
        <v>439875</v>
      </c>
      <c r="CD363" s="48">
        <f t="shared" si="221"/>
        <v>155053547</v>
      </c>
      <c r="CE363" s="55">
        <f t="shared" si="222"/>
        <v>352.49456550156293</v>
      </c>
      <c r="CF363" s="12"/>
      <c r="CG363" s="48">
        <f t="shared" si="223"/>
        <v>12865240</v>
      </c>
      <c r="CH363" s="48">
        <f t="shared" si="224"/>
        <v>10465540</v>
      </c>
      <c r="CI363" s="48">
        <f t="shared" si="225"/>
        <v>155053547</v>
      </c>
      <c r="CJ363" s="55">
        <f t="shared" si="226"/>
        <v>12.052130158473529</v>
      </c>
      <c r="CK363" s="46"/>
      <c r="CL363" s="48">
        <f t="shared" si="199"/>
        <v>12865240</v>
      </c>
      <c r="CM363" s="48">
        <f t="shared" si="199"/>
        <v>10465540</v>
      </c>
      <c r="CN363" s="48">
        <f t="shared" si="227"/>
        <v>208693908</v>
      </c>
      <c r="CO363" s="55">
        <f t="shared" si="228"/>
        <v>16.221532439348199</v>
      </c>
    </row>
    <row r="364" spans="1:93" x14ac:dyDescent="0.2">
      <c r="A364" s="30" t="s">
        <v>96</v>
      </c>
      <c r="B364" s="30">
        <v>1100</v>
      </c>
      <c r="C364" s="30">
        <v>2011</v>
      </c>
      <c r="D364" s="30" t="s">
        <v>93</v>
      </c>
      <c r="E364" s="30">
        <v>386090</v>
      </c>
      <c r="F364" s="30" t="s">
        <v>317</v>
      </c>
      <c r="G364" s="30">
        <v>32553259</v>
      </c>
      <c r="H364" s="30">
        <v>362731246</v>
      </c>
      <c r="I364" s="30">
        <v>18900872</v>
      </c>
      <c r="J364" s="30">
        <v>343697372</v>
      </c>
      <c r="K364" s="30">
        <v>0</v>
      </c>
      <c r="L364" s="30">
        <v>0</v>
      </c>
      <c r="M364" s="30">
        <v>0</v>
      </c>
      <c r="N364" s="30">
        <v>0</v>
      </c>
      <c r="O364" s="30">
        <v>0</v>
      </c>
      <c r="P364" s="30">
        <v>0</v>
      </c>
      <c r="Q364" s="30">
        <v>0</v>
      </c>
      <c r="R364" s="30">
        <v>4774053</v>
      </c>
      <c r="S364" s="30">
        <v>10404453</v>
      </c>
      <c r="T364" s="30">
        <v>359083824</v>
      </c>
      <c r="U364" s="30">
        <v>19240216</v>
      </c>
      <c r="V364" s="30">
        <v>367505299</v>
      </c>
      <c r="W364" s="30">
        <v>29305325</v>
      </c>
      <c r="X364" s="30">
        <v>396810624</v>
      </c>
      <c r="Y364" s="30">
        <v>12735762</v>
      </c>
      <c r="Z364" s="30">
        <v>8219967</v>
      </c>
      <c r="AA364" s="30">
        <v>20955729</v>
      </c>
      <c r="AB364" s="30">
        <v>0</v>
      </c>
      <c r="AC364" s="30">
        <v>12311180</v>
      </c>
      <c r="AD364" s="30">
        <v>20242079</v>
      </c>
      <c r="AE364" s="30">
        <v>24081110</v>
      </c>
      <c r="AF364" s="30">
        <v>3557122</v>
      </c>
      <c r="AG364" s="30">
        <v>785024</v>
      </c>
      <c r="AH364" s="30">
        <v>78143793</v>
      </c>
      <c r="AI364" s="30">
        <v>1506953</v>
      </c>
      <c r="AJ364" s="30">
        <v>79650746</v>
      </c>
      <c r="AK364" s="30">
        <v>3636270</v>
      </c>
      <c r="AL364" s="30">
        <v>26437268</v>
      </c>
      <c r="AM364" s="30">
        <v>14337953</v>
      </c>
      <c r="AN364" s="30">
        <v>5848082</v>
      </c>
      <c r="AO364" s="30">
        <v>4985410</v>
      </c>
      <c r="AP364" s="30">
        <v>2326468</v>
      </c>
      <c r="AQ364" s="30">
        <v>438140</v>
      </c>
      <c r="AR364" s="30">
        <v>367458</v>
      </c>
      <c r="AS364" s="30">
        <v>62883</v>
      </c>
      <c r="AT364" s="30">
        <v>3445</v>
      </c>
      <c r="AU364" s="30" t="s">
        <v>341</v>
      </c>
      <c r="AW364" s="48">
        <f t="shared" si="200"/>
        <v>13159960</v>
      </c>
      <c r="AX364" s="49">
        <f t="shared" si="201"/>
        <v>20955729</v>
      </c>
      <c r="AY364" s="50">
        <f t="shared" si="202"/>
        <v>1.5923854631776997</v>
      </c>
      <c r="AZ364" s="12"/>
      <c r="BA364" s="48">
        <f t="shared" si="203"/>
        <v>438140</v>
      </c>
      <c r="BB364" s="48">
        <f t="shared" si="204"/>
        <v>20955729</v>
      </c>
      <c r="BC364" s="51">
        <f t="shared" si="205"/>
        <v>47.82884237914822</v>
      </c>
      <c r="BD364" s="12"/>
      <c r="BE364" s="52">
        <f t="shared" si="206"/>
        <v>438140</v>
      </c>
      <c r="BF364" s="48">
        <f t="shared" si="197"/>
        <v>24081110</v>
      </c>
      <c r="BG364" s="48">
        <f t="shared" si="197"/>
        <v>3557122</v>
      </c>
      <c r="BH364" s="48">
        <f t="shared" si="197"/>
        <v>785024</v>
      </c>
      <c r="BI364" s="48">
        <f t="shared" si="207"/>
        <v>28423256</v>
      </c>
      <c r="BJ364" s="51">
        <f t="shared" si="208"/>
        <v>64.872543022778103</v>
      </c>
      <c r="BK364" s="12"/>
      <c r="BL364" s="1">
        <f t="shared" si="209"/>
        <v>10833492</v>
      </c>
      <c r="BM364" s="53">
        <f t="shared" si="210"/>
        <v>13159960</v>
      </c>
      <c r="BN364" s="48">
        <f t="shared" si="198"/>
        <v>24081110</v>
      </c>
      <c r="BO364" s="48">
        <f t="shared" si="198"/>
        <v>3557122</v>
      </c>
      <c r="BP364" s="48">
        <f t="shared" si="198"/>
        <v>785024</v>
      </c>
      <c r="BQ364" s="48">
        <f t="shared" si="211"/>
        <v>28423256</v>
      </c>
      <c r="BR364" s="12">
        <f t="shared" si="212"/>
        <v>13159960</v>
      </c>
      <c r="BS364" s="54">
        <f t="shared" si="213"/>
        <v>2.1598284493265938</v>
      </c>
      <c r="BT364" s="12"/>
      <c r="BU364" s="48">
        <f t="shared" si="214"/>
        <v>13159960</v>
      </c>
      <c r="BV364" s="48">
        <f t="shared" si="215"/>
        <v>49577208</v>
      </c>
      <c r="BW364" s="54">
        <f t="shared" si="216"/>
        <v>3.7672764962811436</v>
      </c>
      <c r="BX364" s="12"/>
      <c r="BY364" s="52">
        <f t="shared" si="217"/>
        <v>438140</v>
      </c>
      <c r="BZ364" s="48">
        <f t="shared" si="218"/>
        <v>49577208</v>
      </c>
      <c r="CA364" s="55">
        <f t="shared" si="219"/>
        <v>113.15380471995253</v>
      </c>
      <c r="CB364" s="12"/>
      <c r="CC364" s="48">
        <f t="shared" si="220"/>
        <v>438140</v>
      </c>
      <c r="CD364" s="48">
        <f t="shared" si="221"/>
        <v>131509452</v>
      </c>
      <c r="CE364" s="55">
        <f t="shared" si="222"/>
        <v>300.1539507919843</v>
      </c>
      <c r="CF364" s="12"/>
      <c r="CG364" s="48">
        <f t="shared" si="223"/>
        <v>13159960</v>
      </c>
      <c r="CH364" s="48">
        <f t="shared" si="224"/>
        <v>10833492</v>
      </c>
      <c r="CI364" s="48">
        <f t="shared" si="225"/>
        <v>131509452</v>
      </c>
      <c r="CJ364" s="55">
        <f t="shared" si="226"/>
        <v>9.9931498272031227</v>
      </c>
      <c r="CK364" s="46"/>
      <c r="CL364" s="48">
        <f t="shared" si="199"/>
        <v>13159960</v>
      </c>
      <c r="CM364" s="48">
        <f t="shared" si="199"/>
        <v>10833492</v>
      </c>
      <c r="CN364" s="48">
        <f t="shared" si="227"/>
        <v>184622704</v>
      </c>
      <c r="CO364" s="55">
        <f t="shared" si="228"/>
        <v>14.029123492776574</v>
      </c>
    </row>
    <row r="365" spans="1:93" x14ac:dyDescent="0.2">
      <c r="A365" s="30" t="s">
        <v>96</v>
      </c>
      <c r="B365" s="30">
        <v>1100</v>
      </c>
      <c r="C365" s="30">
        <v>2010</v>
      </c>
      <c r="D365" s="30" t="s">
        <v>93</v>
      </c>
      <c r="E365" s="30">
        <v>386090</v>
      </c>
      <c r="F365" s="30" t="s">
        <v>317</v>
      </c>
      <c r="G365" s="30">
        <v>32457553</v>
      </c>
      <c r="H365" s="30">
        <v>372671076</v>
      </c>
      <c r="I365" s="30">
        <v>22888415</v>
      </c>
      <c r="J365" s="30">
        <v>352329226</v>
      </c>
      <c r="K365" s="30">
        <v>0</v>
      </c>
      <c r="L365" s="30">
        <v>0</v>
      </c>
      <c r="M365" s="30">
        <v>0</v>
      </c>
      <c r="N365" s="30">
        <v>0</v>
      </c>
      <c r="O365" s="30">
        <v>0</v>
      </c>
      <c r="P365" s="30">
        <v>0</v>
      </c>
      <c r="Q365" s="30">
        <v>0</v>
      </c>
      <c r="R365" s="30">
        <v>4953934</v>
      </c>
      <c r="S365" s="30">
        <v>9015899</v>
      </c>
      <c r="T365" s="30">
        <v>308981661</v>
      </c>
      <c r="U365" s="30">
        <v>-75642521</v>
      </c>
      <c r="V365" s="30">
        <v>377625010</v>
      </c>
      <c r="W365" s="30">
        <v>31904314</v>
      </c>
      <c r="X365" s="30">
        <v>409529324</v>
      </c>
      <c r="Y365" s="30">
        <v>11976184</v>
      </c>
      <c r="Z365" s="30">
        <v>6953924</v>
      </c>
      <c r="AA365" s="30">
        <v>18930108</v>
      </c>
      <c r="AB365" s="30">
        <v>0</v>
      </c>
      <c r="AC365" s="30">
        <v>12436105</v>
      </c>
      <c r="AD365" s="30">
        <v>20021448</v>
      </c>
      <c r="AE365" s="30">
        <v>24146200</v>
      </c>
      <c r="AF365" s="30">
        <v>3648263</v>
      </c>
      <c r="AG365" s="30">
        <v>1086744</v>
      </c>
      <c r="AH365" s="30">
        <v>77644725</v>
      </c>
      <c r="AI365" s="30">
        <v>2507608</v>
      </c>
      <c r="AJ365" s="30">
        <v>80152333</v>
      </c>
      <c r="AK365" s="30">
        <v>5871609</v>
      </c>
      <c r="AL365" s="30">
        <v>29343617</v>
      </c>
      <c r="AM365" s="30">
        <v>14413807</v>
      </c>
      <c r="AN365" s="30">
        <v>6077325</v>
      </c>
      <c r="AO365" s="30">
        <v>4999917</v>
      </c>
      <c r="AP365" s="30">
        <v>2250450</v>
      </c>
      <c r="AQ365" s="30">
        <v>437716</v>
      </c>
      <c r="AR365" s="30">
        <v>367332</v>
      </c>
      <c r="AS365" s="30">
        <v>62799</v>
      </c>
      <c r="AT365" s="30">
        <v>3292</v>
      </c>
      <c r="AU365" s="30" t="s">
        <v>341</v>
      </c>
      <c r="AW365" s="48">
        <f t="shared" si="200"/>
        <v>13327692</v>
      </c>
      <c r="AX365" s="49">
        <f t="shared" si="201"/>
        <v>18930108</v>
      </c>
      <c r="AY365" s="50">
        <f t="shared" si="202"/>
        <v>1.4203590539157118</v>
      </c>
      <c r="AZ365" s="12"/>
      <c r="BA365" s="48">
        <f t="shared" si="203"/>
        <v>437716</v>
      </c>
      <c r="BB365" s="48">
        <f t="shared" si="204"/>
        <v>18930108</v>
      </c>
      <c r="BC365" s="51">
        <f t="shared" si="205"/>
        <v>43.247466393734747</v>
      </c>
      <c r="BD365" s="12"/>
      <c r="BE365" s="52">
        <f t="shared" si="206"/>
        <v>437716</v>
      </c>
      <c r="BF365" s="48">
        <f t="shared" si="197"/>
        <v>24146200</v>
      </c>
      <c r="BG365" s="48">
        <f t="shared" si="197"/>
        <v>3648263</v>
      </c>
      <c r="BH365" s="48">
        <f t="shared" si="197"/>
        <v>1086744</v>
      </c>
      <c r="BI365" s="48">
        <f t="shared" si="207"/>
        <v>28881207</v>
      </c>
      <c r="BJ365" s="51">
        <f t="shared" si="208"/>
        <v>65.981611364446351</v>
      </c>
      <c r="BK365" s="12"/>
      <c r="BL365" s="1">
        <f t="shared" si="209"/>
        <v>11077242</v>
      </c>
      <c r="BM365" s="53">
        <f t="shared" si="210"/>
        <v>13327692</v>
      </c>
      <c r="BN365" s="48">
        <f t="shared" si="198"/>
        <v>24146200</v>
      </c>
      <c r="BO365" s="48">
        <f t="shared" si="198"/>
        <v>3648263</v>
      </c>
      <c r="BP365" s="48">
        <f t="shared" si="198"/>
        <v>1086744</v>
      </c>
      <c r="BQ365" s="48">
        <f t="shared" si="211"/>
        <v>28881207</v>
      </c>
      <c r="BR365" s="12">
        <f t="shared" si="212"/>
        <v>13327692</v>
      </c>
      <c r="BS365" s="54">
        <f t="shared" si="213"/>
        <v>2.1670073858249426</v>
      </c>
      <c r="BT365" s="12"/>
      <c r="BU365" s="48">
        <f t="shared" si="214"/>
        <v>13327692</v>
      </c>
      <c r="BV365" s="48">
        <f t="shared" si="215"/>
        <v>44937107</v>
      </c>
      <c r="BW365" s="54">
        <f t="shared" si="216"/>
        <v>3.3717095953297842</v>
      </c>
      <c r="BX365" s="12"/>
      <c r="BY365" s="52">
        <f t="shared" si="217"/>
        <v>437716</v>
      </c>
      <c r="BZ365" s="48">
        <f t="shared" si="218"/>
        <v>44937107</v>
      </c>
      <c r="CA365" s="55">
        <f t="shared" si="219"/>
        <v>102.662701386287</v>
      </c>
      <c r="CB365" s="12"/>
      <c r="CC365" s="48">
        <f t="shared" si="220"/>
        <v>437716</v>
      </c>
      <c r="CD365" s="48">
        <f t="shared" si="221"/>
        <v>125205975</v>
      </c>
      <c r="CE365" s="55">
        <f t="shared" si="222"/>
        <v>286.04386177338733</v>
      </c>
      <c r="CF365" s="12"/>
      <c r="CG365" s="48">
        <f t="shared" si="223"/>
        <v>13327692</v>
      </c>
      <c r="CH365" s="48">
        <f t="shared" si="224"/>
        <v>11077242</v>
      </c>
      <c r="CI365" s="48">
        <f t="shared" si="225"/>
        <v>125205975</v>
      </c>
      <c r="CJ365" s="55">
        <f t="shared" si="226"/>
        <v>9.3944229053312451</v>
      </c>
      <c r="CK365" s="46"/>
      <c r="CL365" s="48">
        <f t="shared" si="199"/>
        <v>13327692</v>
      </c>
      <c r="CM365" s="48">
        <f t="shared" si="199"/>
        <v>11077242</v>
      </c>
      <c r="CN365" s="48">
        <f t="shared" si="227"/>
        <v>182406073</v>
      </c>
      <c r="CO365" s="55">
        <f t="shared" si="228"/>
        <v>13.686246125735799</v>
      </c>
    </row>
    <row r="366" spans="1:93" x14ac:dyDescent="0.2">
      <c r="A366" s="30" t="s">
        <v>96</v>
      </c>
      <c r="B366" s="30">
        <v>1100</v>
      </c>
      <c r="C366" s="30">
        <v>2009</v>
      </c>
      <c r="D366" s="30" t="s">
        <v>93</v>
      </c>
      <c r="E366" s="30">
        <v>386090</v>
      </c>
      <c r="F366" s="30" t="s">
        <v>317</v>
      </c>
      <c r="G366" s="30">
        <v>28065118</v>
      </c>
      <c r="H366" s="30">
        <v>280378314</v>
      </c>
      <c r="I366" s="30">
        <v>25456805</v>
      </c>
      <c r="J366" s="30">
        <v>260460783</v>
      </c>
      <c r="K366" s="30">
        <v>0</v>
      </c>
      <c r="L366" s="30">
        <v>0</v>
      </c>
      <c r="M366" s="30">
        <v>0</v>
      </c>
      <c r="N366" s="30">
        <v>0</v>
      </c>
      <c r="O366" s="30">
        <v>0</v>
      </c>
      <c r="P366" s="30">
        <v>0</v>
      </c>
      <c r="Q366" s="30">
        <v>0</v>
      </c>
      <c r="R366" s="30">
        <v>5967726</v>
      </c>
      <c r="S366" s="30">
        <v>8494477</v>
      </c>
      <c r="T366" s="30">
        <v>438806002</v>
      </c>
      <c r="U366" s="30">
        <v>78403225</v>
      </c>
      <c r="V366" s="30">
        <v>286346040</v>
      </c>
      <c r="W366" s="30">
        <v>33951282</v>
      </c>
      <c r="X366" s="30">
        <v>320297322</v>
      </c>
      <c r="Y366" s="30">
        <v>11155238</v>
      </c>
      <c r="Z366" s="30">
        <v>6578082</v>
      </c>
      <c r="AA366" s="30">
        <v>17733320</v>
      </c>
      <c r="AB366" s="30">
        <v>0</v>
      </c>
      <c r="AC366" s="30">
        <v>12369347</v>
      </c>
      <c r="AD366" s="30">
        <v>15695771</v>
      </c>
      <c r="AE366" s="30">
        <v>28057987</v>
      </c>
      <c r="AF366" s="30">
        <v>3552289</v>
      </c>
      <c r="AG366" s="30">
        <v>947374</v>
      </c>
      <c r="AH366" s="30">
        <v>78161561</v>
      </c>
      <c r="AI366" s="30">
        <v>2317092</v>
      </c>
      <c r="AJ366" s="30">
        <v>80478653</v>
      </c>
      <c r="AK366" s="30">
        <v>4956000</v>
      </c>
      <c r="AL366" s="30">
        <v>25179302</v>
      </c>
      <c r="AM366" s="30">
        <v>13225575</v>
      </c>
      <c r="AN366" s="30">
        <v>5357923</v>
      </c>
      <c r="AO366" s="30">
        <v>4755575</v>
      </c>
      <c r="AP366" s="30">
        <v>2178301</v>
      </c>
      <c r="AQ366" s="30">
        <v>435133</v>
      </c>
      <c r="AR366" s="30">
        <v>365184</v>
      </c>
      <c r="AS366" s="30">
        <v>62678</v>
      </c>
      <c r="AT366" s="30">
        <v>3040</v>
      </c>
      <c r="AU366" s="30" t="s">
        <v>341</v>
      </c>
      <c r="AW366" s="48">
        <f t="shared" si="200"/>
        <v>12291799</v>
      </c>
      <c r="AX366" s="49">
        <f t="shared" si="201"/>
        <v>17733320</v>
      </c>
      <c r="AY366" s="50">
        <f t="shared" si="202"/>
        <v>1.4426952474572681</v>
      </c>
      <c r="AZ366" s="12"/>
      <c r="BA366" s="48">
        <f t="shared" si="203"/>
        <v>435133</v>
      </c>
      <c r="BB366" s="48">
        <f t="shared" si="204"/>
        <v>17733320</v>
      </c>
      <c r="BC366" s="51">
        <f t="shared" si="205"/>
        <v>40.753792518609252</v>
      </c>
      <c r="BD366" s="12"/>
      <c r="BE366" s="52">
        <f t="shared" si="206"/>
        <v>435133</v>
      </c>
      <c r="BF366" s="48">
        <f t="shared" si="197"/>
        <v>28057987</v>
      </c>
      <c r="BG366" s="48">
        <f t="shared" si="197"/>
        <v>3552289</v>
      </c>
      <c r="BH366" s="48">
        <f t="shared" si="197"/>
        <v>947374</v>
      </c>
      <c r="BI366" s="48">
        <f t="shared" si="207"/>
        <v>32557650</v>
      </c>
      <c r="BJ366" s="51">
        <f t="shared" si="208"/>
        <v>74.822295711885786</v>
      </c>
      <c r="BK366" s="12"/>
      <c r="BL366" s="1">
        <f t="shared" si="209"/>
        <v>10113498</v>
      </c>
      <c r="BM366" s="53">
        <f t="shared" si="210"/>
        <v>12291799</v>
      </c>
      <c r="BN366" s="48">
        <f t="shared" si="198"/>
        <v>28057987</v>
      </c>
      <c r="BO366" s="48">
        <f t="shared" si="198"/>
        <v>3552289</v>
      </c>
      <c r="BP366" s="48">
        <f t="shared" si="198"/>
        <v>947374</v>
      </c>
      <c r="BQ366" s="48">
        <f t="shared" si="211"/>
        <v>32557650</v>
      </c>
      <c r="BR366" s="12">
        <f t="shared" si="212"/>
        <v>12291799</v>
      </c>
      <c r="BS366" s="54">
        <f t="shared" si="213"/>
        <v>2.648729449611078</v>
      </c>
      <c r="BT366" s="12"/>
      <c r="BU366" s="48">
        <f t="shared" si="214"/>
        <v>12291799</v>
      </c>
      <c r="BV366" s="48">
        <f t="shared" si="215"/>
        <v>50343351</v>
      </c>
      <c r="BW366" s="54">
        <f t="shared" si="216"/>
        <v>4.0956861562737883</v>
      </c>
      <c r="BX366" s="12"/>
      <c r="BY366" s="52">
        <f t="shared" si="217"/>
        <v>435133</v>
      </c>
      <c r="BZ366" s="48">
        <f t="shared" si="218"/>
        <v>50343351</v>
      </c>
      <c r="CA366" s="55">
        <f t="shared" si="219"/>
        <v>115.69646751682819</v>
      </c>
      <c r="CB366" s="12"/>
      <c r="CC366" s="48">
        <f t="shared" si="220"/>
        <v>435133</v>
      </c>
      <c r="CD366" s="48">
        <f t="shared" si="221"/>
        <v>128699439</v>
      </c>
      <c r="CE366" s="55">
        <f t="shared" si="222"/>
        <v>295.77034837624359</v>
      </c>
      <c r="CF366" s="12"/>
      <c r="CG366" s="48">
        <f t="shared" si="223"/>
        <v>12291799</v>
      </c>
      <c r="CH366" s="48">
        <f t="shared" si="224"/>
        <v>10113498</v>
      </c>
      <c r="CI366" s="48">
        <f t="shared" si="225"/>
        <v>128699439</v>
      </c>
      <c r="CJ366" s="55">
        <f t="shared" si="226"/>
        <v>10.470350109044249</v>
      </c>
      <c r="CK366" s="46"/>
      <c r="CL366" s="48">
        <f t="shared" si="199"/>
        <v>12291799</v>
      </c>
      <c r="CM366" s="48">
        <f t="shared" si="199"/>
        <v>10113498</v>
      </c>
      <c r="CN366" s="48">
        <f t="shared" si="227"/>
        <v>188535978</v>
      </c>
      <c r="CO366" s="55">
        <f t="shared" si="228"/>
        <v>15.338355109776852</v>
      </c>
    </row>
    <row r="367" spans="1:93" x14ac:dyDescent="0.2">
      <c r="A367" s="30" t="s">
        <v>96</v>
      </c>
      <c r="B367" s="30">
        <v>1100</v>
      </c>
      <c r="C367" s="30">
        <v>2008</v>
      </c>
      <c r="D367" s="30" t="s">
        <v>93</v>
      </c>
      <c r="E367" s="30">
        <v>386090</v>
      </c>
      <c r="F367" s="30" t="s">
        <v>317</v>
      </c>
      <c r="G367" s="30">
        <v>32733618</v>
      </c>
      <c r="H367" s="30">
        <v>555403137</v>
      </c>
      <c r="I367" s="30">
        <v>22241273</v>
      </c>
      <c r="J367" s="30">
        <v>538336895</v>
      </c>
      <c r="K367" s="30">
        <v>0</v>
      </c>
      <c r="L367" s="30">
        <v>0</v>
      </c>
      <c r="M367" s="30">
        <v>0</v>
      </c>
      <c r="N367" s="30">
        <v>0</v>
      </c>
      <c r="O367" s="30">
        <v>0</v>
      </c>
      <c r="P367" s="30">
        <v>0</v>
      </c>
      <c r="Q367" s="30">
        <v>0</v>
      </c>
      <c r="R367" s="30">
        <v>9857595</v>
      </c>
      <c r="S367" s="30">
        <v>3096134</v>
      </c>
      <c r="T367" s="30">
        <v>387934352</v>
      </c>
      <c r="U367" s="30">
        <v>-80945841</v>
      </c>
      <c r="V367" s="30">
        <v>565260732</v>
      </c>
      <c r="W367" s="30">
        <v>25337407</v>
      </c>
      <c r="X367" s="30">
        <v>590598139</v>
      </c>
      <c r="Y367" s="30">
        <v>10423054</v>
      </c>
      <c r="Z367" s="30">
        <v>6583123</v>
      </c>
      <c r="AA367" s="30">
        <v>17006177</v>
      </c>
      <c r="AB367" s="30">
        <v>0</v>
      </c>
      <c r="AC367" s="30">
        <v>13735583</v>
      </c>
      <c r="AD367" s="30">
        <v>18998035</v>
      </c>
      <c r="AE367" s="30">
        <v>29456562</v>
      </c>
      <c r="AF367" s="30">
        <v>3677921</v>
      </c>
      <c r="AG367" s="30">
        <v>976579</v>
      </c>
      <c r="AH367" s="30">
        <v>76872816</v>
      </c>
      <c r="AI367" s="30">
        <v>2366089</v>
      </c>
      <c r="AJ367" s="30">
        <v>79238905</v>
      </c>
      <c r="AK367" s="30">
        <v>3951358</v>
      </c>
      <c r="AL367" s="30">
        <v>25116433</v>
      </c>
      <c r="AM367" s="30">
        <v>14106274</v>
      </c>
      <c r="AN367" s="30">
        <v>5353565</v>
      </c>
      <c r="AO367" s="30">
        <v>4841271</v>
      </c>
      <c r="AP367" s="30">
        <v>2565095</v>
      </c>
      <c r="AQ367" s="30">
        <v>433720</v>
      </c>
      <c r="AR367" s="30">
        <v>363382</v>
      </c>
      <c r="AS367" s="30">
        <v>63128</v>
      </c>
      <c r="AT367" s="30">
        <v>3044</v>
      </c>
      <c r="AU367" s="30" t="s">
        <v>341</v>
      </c>
      <c r="AW367" s="48">
        <f t="shared" si="200"/>
        <v>12759931</v>
      </c>
      <c r="AX367" s="49">
        <f t="shared" si="201"/>
        <v>17006177</v>
      </c>
      <c r="AY367" s="50">
        <f t="shared" si="202"/>
        <v>1.3327796992005678</v>
      </c>
      <c r="AZ367" s="12"/>
      <c r="BA367" s="48">
        <f t="shared" si="203"/>
        <v>433720</v>
      </c>
      <c r="BB367" s="48">
        <f t="shared" si="204"/>
        <v>17006177</v>
      </c>
      <c r="BC367" s="51">
        <f t="shared" si="205"/>
        <v>39.210036429032556</v>
      </c>
      <c r="BD367" s="12"/>
      <c r="BE367" s="52">
        <f t="shared" si="206"/>
        <v>433720</v>
      </c>
      <c r="BF367" s="48">
        <f t="shared" si="197"/>
        <v>29456562</v>
      </c>
      <c r="BG367" s="48">
        <f t="shared" si="197"/>
        <v>3677921</v>
      </c>
      <c r="BH367" s="48">
        <f t="shared" si="197"/>
        <v>976579</v>
      </c>
      <c r="BI367" s="48">
        <f t="shared" si="207"/>
        <v>34111062</v>
      </c>
      <c r="BJ367" s="51">
        <f t="shared" si="208"/>
        <v>78.647657474868581</v>
      </c>
      <c r="BK367" s="12"/>
      <c r="BL367" s="1">
        <f t="shared" si="209"/>
        <v>10194836</v>
      </c>
      <c r="BM367" s="53">
        <f t="shared" si="210"/>
        <v>12759931</v>
      </c>
      <c r="BN367" s="48">
        <f t="shared" si="198"/>
        <v>29456562</v>
      </c>
      <c r="BO367" s="48">
        <f t="shared" si="198"/>
        <v>3677921</v>
      </c>
      <c r="BP367" s="48">
        <f t="shared" si="198"/>
        <v>976579</v>
      </c>
      <c r="BQ367" s="48">
        <f t="shared" si="211"/>
        <v>34111062</v>
      </c>
      <c r="BR367" s="12">
        <f t="shared" si="212"/>
        <v>12759931</v>
      </c>
      <c r="BS367" s="54">
        <f t="shared" si="213"/>
        <v>2.6732951769096558</v>
      </c>
      <c r="BT367" s="12"/>
      <c r="BU367" s="48">
        <f t="shared" si="214"/>
        <v>12759931</v>
      </c>
      <c r="BV367" s="48">
        <f t="shared" si="215"/>
        <v>50171114</v>
      </c>
      <c r="BW367" s="54">
        <f t="shared" si="216"/>
        <v>3.9319267478797495</v>
      </c>
      <c r="BX367" s="12"/>
      <c r="BY367" s="52">
        <f t="shared" si="217"/>
        <v>433720</v>
      </c>
      <c r="BZ367" s="48">
        <f t="shared" si="218"/>
        <v>50171114</v>
      </c>
      <c r="CA367" s="55">
        <f t="shared" si="219"/>
        <v>115.67627501613944</v>
      </c>
      <c r="CB367" s="12"/>
      <c r="CC367" s="48">
        <f t="shared" si="220"/>
        <v>433720</v>
      </c>
      <c r="CD367" s="48">
        <f t="shared" si="221"/>
        <v>134021971</v>
      </c>
      <c r="CE367" s="55">
        <f t="shared" si="222"/>
        <v>309.00574333671494</v>
      </c>
      <c r="CF367" s="12"/>
      <c r="CG367" s="48">
        <f t="shared" si="223"/>
        <v>12759931</v>
      </c>
      <c r="CH367" s="48">
        <f t="shared" si="224"/>
        <v>10194836</v>
      </c>
      <c r="CI367" s="48">
        <f t="shared" si="225"/>
        <v>134021971</v>
      </c>
      <c r="CJ367" s="55">
        <f t="shared" si="226"/>
        <v>10.50334606041365</v>
      </c>
      <c r="CK367" s="46"/>
      <c r="CL367" s="48">
        <f t="shared" si="199"/>
        <v>12759931</v>
      </c>
      <c r="CM367" s="48">
        <f t="shared" si="199"/>
        <v>10194836</v>
      </c>
      <c r="CN367" s="48">
        <f t="shared" si="227"/>
        <v>186283215</v>
      </c>
      <c r="CO367" s="55">
        <f t="shared" si="228"/>
        <v>14.599076985604389</v>
      </c>
    </row>
    <row r="368" spans="1:93" x14ac:dyDescent="0.2">
      <c r="A368" s="30" t="s">
        <v>96</v>
      </c>
      <c r="B368" s="30">
        <v>1100</v>
      </c>
      <c r="C368" s="30">
        <v>2007</v>
      </c>
      <c r="D368" s="30" t="s">
        <v>93</v>
      </c>
      <c r="E368" s="30">
        <v>386090</v>
      </c>
      <c r="F368" s="30" t="s">
        <v>317</v>
      </c>
      <c r="G368" s="30">
        <v>30520869</v>
      </c>
      <c r="H368" s="30">
        <v>492720942</v>
      </c>
      <c r="I368" s="30">
        <v>18993174</v>
      </c>
      <c r="J368" s="30">
        <v>474999691</v>
      </c>
      <c r="K368" s="30">
        <v>0</v>
      </c>
      <c r="L368" s="30">
        <v>0</v>
      </c>
      <c r="M368" s="30">
        <v>0</v>
      </c>
      <c r="N368" s="30">
        <v>0</v>
      </c>
      <c r="O368" s="30">
        <v>0</v>
      </c>
      <c r="P368" s="30">
        <v>0</v>
      </c>
      <c r="Q368" s="30">
        <v>0</v>
      </c>
      <c r="R368" s="30">
        <v>5666805</v>
      </c>
      <c r="S368" s="30">
        <v>7614328</v>
      </c>
      <c r="T368" s="30">
        <v>397091231</v>
      </c>
      <c r="U368" s="30">
        <v>-18317629</v>
      </c>
      <c r="V368" s="30">
        <v>498387747</v>
      </c>
      <c r="W368" s="30">
        <v>26607502</v>
      </c>
      <c r="X368" s="30">
        <v>524995249</v>
      </c>
      <c r="Y368" s="30">
        <v>8924834</v>
      </c>
      <c r="Z368" s="30">
        <v>7277358</v>
      </c>
      <c r="AA368" s="30">
        <v>16202192</v>
      </c>
      <c r="AB368" s="30">
        <v>0</v>
      </c>
      <c r="AC368" s="30">
        <v>12909760</v>
      </c>
      <c r="AD368" s="30">
        <v>17611109</v>
      </c>
      <c r="AE368" s="30">
        <v>29356475</v>
      </c>
      <c r="AF368" s="30">
        <v>3398906</v>
      </c>
      <c r="AG368" s="30">
        <v>805646</v>
      </c>
      <c r="AH368" s="30">
        <v>69560783</v>
      </c>
      <c r="AI368" s="30">
        <v>2273653</v>
      </c>
      <c r="AJ368" s="30">
        <v>71834436</v>
      </c>
      <c r="AK368" s="30">
        <v>1784551</v>
      </c>
      <c r="AL368" s="30">
        <v>27599387</v>
      </c>
      <c r="AM368" s="30">
        <v>15031246</v>
      </c>
      <c r="AN368" s="30">
        <v>5474190</v>
      </c>
      <c r="AO368" s="30">
        <v>4872205</v>
      </c>
      <c r="AP368" s="30">
        <v>2771322</v>
      </c>
      <c r="AQ368" s="30">
        <v>432069</v>
      </c>
      <c r="AR368" s="30">
        <v>361308</v>
      </c>
      <c r="AS368" s="30">
        <v>63517</v>
      </c>
      <c r="AT368" s="30">
        <v>3163</v>
      </c>
      <c r="AU368" s="30" t="s">
        <v>341</v>
      </c>
      <c r="AW368" s="48">
        <f t="shared" si="200"/>
        <v>13117717</v>
      </c>
      <c r="AX368" s="49">
        <f t="shared" si="201"/>
        <v>16202192</v>
      </c>
      <c r="AY368" s="50">
        <f t="shared" si="202"/>
        <v>1.2351380960574161</v>
      </c>
      <c r="AZ368" s="12"/>
      <c r="BA368" s="48">
        <f t="shared" si="203"/>
        <v>432069</v>
      </c>
      <c r="BB368" s="48">
        <f t="shared" si="204"/>
        <v>16202192</v>
      </c>
      <c r="BC368" s="51">
        <f t="shared" si="205"/>
        <v>37.499084636944559</v>
      </c>
      <c r="BD368" s="12"/>
      <c r="BE368" s="52">
        <f t="shared" si="206"/>
        <v>432069</v>
      </c>
      <c r="BF368" s="48">
        <f t="shared" si="197"/>
        <v>29356475</v>
      </c>
      <c r="BG368" s="48">
        <f t="shared" si="197"/>
        <v>3398906</v>
      </c>
      <c r="BH368" s="48">
        <f t="shared" si="197"/>
        <v>805646</v>
      </c>
      <c r="BI368" s="48">
        <f t="shared" si="207"/>
        <v>33561027</v>
      </c>
      <c r="BJ368" s="51">
        <f t="shared" si="208"/>
        <v>77.675156051464</v>
      </c>
      <c r="BK368" s="12"/>
      <c r="BL368" s="1">
        <f t="shared" si="209"/>
        <v>10346395</v>
      </c>
      <c r="BM368" s="53">
        <f t="shared" si="210"/>
        <v>13117717</v>
      </c>
      <c r="BN368" s="48">
        <f t="shared" si="198"/>
        <v>29356475</v>
      </c>
      <c r="BO368" s="48">
        <f t="shared" si="198"/>
        <v>3398906</v>
      </c>
      <c r="BP368" s="48">
        <f t="shared" si="198"/>
        <v>805646</v>
      </c>
      <c r="BQ368" s="48">
        <f t="shared" si="211"/>
        <v>33561027</v>
      </c>
      <c r="BR368" s="12">
        <f t="shared" si="212"/>
        <v>13117717</v>
      </c>
      <c r="BS368" s="54">
        <f t="shared" si="213"/>
        <v>2.5584503004600574</v>
      </c>
      <c r="BT368" s="12"/>
      <c r="BU368" s="48">
        <f t="shared" si="214"/>
        <v>13117717</v>
      </c>
      <c r="BV368" s="48">
        <f t="shared" si="215"/>
        <v>42450498</v>
      </c>
      <c r="BW368" s="54">
        <f t="shared" si="216"/>
        <v>3.2361193643680526</v>
      </c>
      <c r="BX368" s="12"/>
      <c r="BY368" s="52">
        <f t="shared" si="217"/>
        <v>432069</v>
      </c>
      <c r="BZ368" s="48">
        <f t="shared" si="218"/>
        <v>42450498</v>
      </c>
      <c r="CA368" s="55">
        <f t="shared" si="219"/>
        <v>98.249349062302542</v>
      </c>
      <c r="CB368" s="12"/>
      <c r="CC368" s="48">
        <f t="shared" si="220"/>
        <v>432069</v>
      </c>
      <c r="CD368" s="48">
        <f t="shared" si="221"/>
        <v>122734586</v>
      </c>
      <c r="CE368" s="55">
        <f t="shared" si="222"/>
        <v>284.06246687450385</v>
      </c>
      <c r="CF368" s="12"/>
      <c r="CG368" s="48">
        <f t="shared" si="223"/>
        <v>13117717</v>
      </c>
      <c r="CH368" s="48">
        <f t="shared" si="224"/>
        <v>10346395</v>
      </c>
      <c r="CI368" s="48">
        <f t="shared" si="225"/>
        <v>122734586</v>
      </c>
      <c r="CJ368" s="55">
        <f t="shared" si="226"/>
        <v>9.3563983732840104</v>
      </c>
      <c r="CK368" s="46"/>
      <c r="CL368" s="48">
        <f t="shared" si="199"/>
        <v>13117717</v>
      </c>
      <c r="CM368" s="48">
        <f t="shared" si="199"/>
        <v>10346395</v>
      </c>
      <c r="CN368" s="48">
        <f t="shared" si="227"/>
        <v>172730144</v>
      </c>
      <c r="CO368" s="55">
        <f t="shared" si="228"/>
        <v>13.167698617068808</v>
      </c>
    </row>
    <row r="369" spans="1:93" x14ac:dyDescent="0.2">
      <c r="A369" s="30" t="s">
        <v>96</v>
      </c>
      <c r="B369" s="30">
        <v>1100</v>
      </c>
      <c r="C369" s="30">
        <v>2006</v>
      </c>
      <c r="D369" s="30" t="s">
        <v>93</v>
      </c>
      <c r="E369" s="30">
        <v>386090</v>
      </c>
      <c r="F369" s="30" t="s">
        <v>317</v>
      </c>
      <c r="G369" s="30">
        <v>29247229</v>
      </c>
      <c r="H369" s="30">
        <v>361772761</v>
      </c>
      <c r="I369" s="30">
        <v>19264225</v>
      </c>
      <c r="J369" s="30">
        <v>344864049</v>
      </c>
      <c r="K369" s="30">
        <v>0</v>
      </c>
      <c r="L369" s="30">
        <v>0</v>
      </c>
      <c r="M369" s="30">
        <v>0</v>
      </c>
      <c r="N369" s="30">
        <v>0</v>
      </c>
      <c r="O369" s="30">
        <v>0</v>
      </c>
      <c r="P369" s="30">
        <v>0</v>
      </c>
      <c r="Q369" s="30">
        <v>0</v>
      </c>
      <c r="R369" s="30">
        <v>4435096</v>
      </c>
      <c r="S369" s="30">
        <v>8694388</v>
      </c>
      <c r="T369" s="30">
        <v>705668288</v>
      </c>
      <c r="U369" s="30">
        <v>242046691</v>
      </c>
      <c r="V369" s="30">
        <v>366207857</v>
      </c>
      <c r="W369" s="30">
        <v>27958613</v>
      </c>
      <c r="X369" s="30">
        <v>394166470</v>
      </c>
      <c r="Y369" s="30">
        <v>6538007</v>
      </c>
      <c r="Z369" s="30">
        <v>6493852</v>
      </c>
      <c r="AA369" s="30">
        <v>13031859</v>
      </c>
      <c r="AB369" s="30">
        <v>8</v>
      </c>
      <c r="AC369" s="30">
        <v>14863871</v>
      </c>
      <c r="AD369" s="30">
        <v>14383358</v>
      </c>
      <c r="AE369" s="30">
        <v>33938234</v>
      </c>
      <c r="AF369" s="30">
        <v>3702636</v>
      </c>
      <c r="AG369" s="30">
        <v>1115391</v>
      </c>
      <c r="AH369" s="30">
        <v>73054462</v>
      </c>
      <c r="AI369" s="30">
        <v>2007848</v>
      </c>
      <c r="AJ369" s="30">
        <v>75062310</v>
      </c>
      <c r="AK369" s="30">
        <v>2707743</v>
      </c>
      <c r="AL369" s="30">
        <v>27149971</v>
      </c>
      <c r="AM369" s="30">
        <v>14376979</v>
      </c>
      <c r="AN369" s="30">
        <v>5386994</v>
      </c>
      <c r="AO369" s="30">
        <v>4745716</v>
      </c>
      <c r="AP369" s="30">
        <v>2927485</v>
      </c>
      <c r="AQ369" s="30">
        <v>428036</v>
      </c>
      <c r="AR369" s="30">
        <v>358128</v>
      </c>
      <c r="AS369" s="30">
        <v>62431</v>
      </c>
      <c r="AT369" s="30">
        <v>3307</v>
      </c>
      <c r="AU369" s="30" t="s">
        <v>341</v>
      </c>
      <c r="AW369" s="48">
        <f t="shared" si="200"/>
        <v>13060195</v>
      </c>
      <c r="AX369" s="49">
        <f t="shared" si="201"/>
        <v>13031851</v>
      </c>
      <c r="AY369" s="50">
        <f t="shared" si="202"/>
        <v>0.99782974143954206</v>
      </c>
      <c r="AZ369" s="12"/>
      <c r="BA369" s="48">
        <f t="shared" si="203"/>
        <v>428036</v>
      </c>
      <c r="BB369" s="48">
        <f t="shared" si="204"/>
        <v>13031851</v>
      </c>
      <c r="BC369" s="51">
        <f t="shared" si="205"/>
        <v>30.445689147641787</v>
      </c>
      <c r="BD369" s="12"/>
      <c r="BE369" s="52">
        <f t="shared" si="206"/>
        <v>428036</v>
      </c>
      <c r="BF369" s="48">
        <f t="shared" si="197"/>
        <v>33938234</v>
      </c>
      <c r="BG369" s="48">
        <f t="shared" si="197"/>
        <v>3702636</v>
      </c>
      <c r="BH369" s="48">
        <f t="shared" si="197"/>
        <v>1115391</v>
      </c>
      <c r="BI369" s="48">
        <f t="shared" si="207"/>
        <v>38756261</v>
      </c>
      <c r="BJ369" s="51">
        <f t="shared" si="208"/>
        <v>90.544395798484246</v>
      </c>
      <c r="BK369" s="12"/>
      <c r="BL369" s="1">
        <f t="shared" si="209"/>
        <v>10132710</v>
      </c>
      <c r="BM369" s="53">
        <f t="shared" si="210"/>
        <v>13060195</v>
      </c>
      <c r="BN369" s="48">
        <f t="shared" si="198"/>
        <v>33938234</v>
      </c>
      <c r="BO369" s="48">
        <f t="shared" si="198"/>
        <v>3702636</v>
      </c>
      <c r="BP369" s="48">
        <f t="shared" si="198"/>
        <v>1115391</v>
      </c>
      <c r="BQ369" s="48">
        <f t="shared" si="211"/>
        <v>38756261</v>
      </c>
      <c r="BR369" s="12">
        <f t="shared" si="212"/>
        <v>13060195</v>
      </c>
      <c r="BS369" s="54">
        <f t="shared" si="213"/>
        <v>2.9675101328885214</v>
      </c>
      <c r="BT369" s="12"/>
      <c r="BU369" s="48">
        <f t="shared" si="214"/>
        <v>13060195</v>
      </c>
      <c r="BV369" s="48">
        <f t="shared" si="215"/>
        <v>45204596</v>
      </c>
      <c r="BW369" s="54">
        <f t="shared" si="216"/>
        <v>3.4612496980328396</v>
      </c>
      <c r="BX369" s="12"/>
      <c r="BY369" s="52">
        <f t="shared" si="217"/>
        <v>428036</v>
      </c>
      <c r="BZ369" s="48">
        <f t="shared" si="218"/>
        <v>45204596</v>
      </c>
      <c r="CA369" s="55">
        <f t="shared" si="219"/>
        <v>105.60933192535207</v>
      </c>
      <c r="CB369" s="12"/>
      <c r="CC369" s="48">
        <f t="shared" si="220"/>
        <v>428036</v>
      </c>
      <c r="CD369" s="48">
        <f t="shared" si="221"/>
        <v>126239945</v>
      </c>
      <c r="CE369" s="55">
        <f t="shared" si="222"/>
        <v>294.92833546711023</v>
      </c>
      <c r="CF369" s="12"/>
      <c r="CG369" s="48">
        <f t="shared" si="223"/>
        <v>13060195</v>
      </c>
      <c r="CH369" s="48">
        <f t="shared" si="224"/>
        <v>10132710</v>
      </c>
      <c r="CI369" s="48">
        <f t="shared" si="225"/>
        <v>126239945</v>
      </c>
      <c r="CJ369" s="55">
        <f t="shared" si="226"/>
        <v>9.6660076668074257</v>
      </c>
      <c r="CK369" s="46"/>
      <c r="CL369" s="48">
        <f t="shared" si="199"/>
        <v>13060195</v>
      </c>
      <c r="CM369" s="48">
        <f t="shared" si="199"/>
        <v>10132710</v>
      </c>
      <c r="CN369" s="48">
        <f t="shared" si="227"/>
        <v>175542366</v>
      </c>
      <c r="CO369" s="55">
        <f t="shared" si="228"/>
        <v>13.441021822415362</v>
      </c>
    </row>
    <row r="370" spans="1:93" x14ac:dyDescent="0.2">
      <c r="A370" s="30" t="s">
        <v>96</v>
      </c>
      <c r="B370" s="30">
        <v>1100</v>
      </c>
      <c r="C370" s="30">
        <v>2005</v>
      </c>
      <c r="D370" s="30" t="s">
        <v>93</v>
      </c>
      <c r="E370" s="30">
        <v>386090</v>
      </c>
      <c r="F370" s="30" t="s">
        <v>317</v>
      </c>
      <c r="G370" s="30">
        <v>27570700</v>
      </c>
      <c r="H370" s="30">
        <v>289885266</v>
      </c>
      <c r="I370" s="30">
        <v>23050974</v>
      </c>
      <c r="J370" s="30">
        <v>273759877</v>
      </c>
      <c r="K370" s="30">
        <v>0</v>
      </c>
      <c r="L370" s="30">
        <v>0</v>
      </c>
      <c r="M370" s="30">
        <v>0</v>
      </c>
      <c r="N370" s="30">
        <v>0</v>
      </c>
      <c r="O370" s="30">
        <v>0</v>
      </c>
      <c r="P370" s="30">
        <v>0</v>
      </c>
      <c r="Q370" s="30">
        <v>0</v>
      </c>
      <c r="R370" s="30">
        <v>8573</v>
      </c>
      <c r="S370" s="30">
        <v>42749</v>
      </c>
      <c r="T370" s="30">
        <v>552774732</v>
      </c>
      <c r="U370" s="30">
        <v>-136616149</v>
      </c>
      <c r="V370" s="30">
        <v>289893839</v>
      </c>
      <c r="W370" s="30">
        <v>23093723</v>
      </c>
      <c r="X370" s="30">
        <v>312987562</v>
      </c>
      <c r="Y370" s="30">
        <v>6001591</v>
      </c>
      <c r="Z370" s="30">
        <v>5065798</v>
      </c>
      <c r="AA370" s="30">
        <v>11067389</v>
      </c>
      <c r="AB370" s="30">
        <v>0</v>
      </c>
      <c r="AC370" s="30">
        <v>11256099</v>
      </c>
      <c r="AD370" s="30">
        <v>16314601</v>
      </c>
      <c r="AE370" s="30">
        <v>30553361</v>
      </c>
      <c r="AF370" s="30">
        <v>3232691</v>
      </c>
      <c r="AG370" s="30">
        <v>1328696</v>
      </c>
      <c r="AH370" s="30">
        <v>60158492</v>
      </c>
      <c r="AI370" s="30">
        <v>2349581</v>
      </c>
      <c r="AJ370" s="30">
        <v>62508073</v>
      </c>
      <c r="AK370" s="30">
        <v>2234631</v>
      </c>
      <c r="AL370" s="30">
        <v>22987263</v>
      </c>
      <c r="AM370" s="30">
        <v>14276664</v>
      </c>
      <c r="AN370" s="30">
        <v>5333039</v>
      </c>
      <c r="AO370" s="30">
        <v>4630233</v>
      </c>
      <c r="AP370" s="30">
        <v>2966479</v>
      </c>
      <c r="AQ370" s="30">
        <v>422278</v>
      </c>
      <c r="AR370" s="30">
        <v>354230</v>
      </c>
      <c r="AS370" s="30">
        <v>60650</v>
      </c>
      <c r="AT370" s="30">
        <v>3345</v>
      </c>
      <c r="AU370" s="30" t="s">
        <v>341</v>
      </c>
      <c r="AW370" s="48">
        <f t="shared" si="200"/>
        <v>12929751</v>
      </c>
      <c r="AX370" s="49">
        <f t="shared" si="201"/>
        <v>11067389</v>
      </c>
      <c r="AY370" s="50">
        <f t="shared" si="202"/>
        <v>0.85596304213437679</v>
      </c>
      <c r="AZ370" s="12"/>
      <c r="BA370" s="48">
        <f t="shared" si="203"/>
        <v>422278</v>
      </c>
      <c r="BB370" s="48">
        <f t="shared" si="204"/>
        <v>11067389</v>
      </c>
      <c r="BC370" s="51">
        <f t="shared" si="205"/>
        <v>26.208774788172722</v>
      </c>
      <c r="BD370" s="12"/>
      <c r="BE370" s="52">
        <f t="shared" si="206"/>
        <v>422278</v>
      </c>
      <c r="BF370" s="48">
        <f t="shared" si="197"/>
        <v>30553361</v>
      </c>
      <c r="BG370" s="48">
        <f t="shared" si="197"/>
        <v>3232691</v>
      </c>
      <c r="BH370" s="48">
        <f t="shared" si="197"/>
        <v>1328696</v>
      </c>
      <c r="BI370" s="48">
        <f t="shared" si="207"/>
        <v>35114748</v>
      </c>
      <c r="BJ370" s="51">
        <f t="shared" si="208"/>
        <v>83.155523138785355</v>
      </c>
      <c r="BK370" s="12"/>
      <c r="BL370" s="1">
        <f t="shared" si="209"/>
        <v>9963272</v>
      </c>
      <c r="BM370" s="53">
        <f t="shared" si="210"/>
        <v>12929751</v>
      </c>
      <c r="BN370" s="48">
        <f t="shared" si="198"/>
        <v>30553361</v>
      </c>
      <c r="BO370" s="48">
        <f t="shared" si="198"/>
        <v>3232691</v>
      </c>
      <c r="BP370" s="48">
        <f t="shared" si="198"/>
        <v>1328696</v>
      </c>
      <c r="BQ370" s="48">
        <f t="shared" si="211"/>
        <v>35114748</v>
      </c>
      <c r="BR370" s="12">
        <f t="shared" si="212"/>
        <v>12929751</v>
      </c>
      <c r="BS370" s="54">
        <f t="shared" si="213"/>
        <v>2.7158100724445506</v>
      </c>
      <c r="BT370" s="12"/>
      <c r="BU370" s="48">
        <f t="shared" si="214"/>
        <v>12929751</v>
      </c>
      <c r="BV370" s="48">
        <f t="shared" si="215"/>
        <v>37286179</v>
      </c>
      <c r="BW370" s="54">
        <f t="shared" si="216"/>
        <v>2.8837507388966732</v>
      </c>
      <c r="BX370" s="12"/>
      <c r="BY370" s="52">
        <f t="shared" si="217"/>
        <v>422278</v>
      </c>
      <c r="BZ370" s="48">
        <f t="shared" si="218"/>
        <v>37286179</v>
      </c>
      <c r="CA370" s="55">
        <f t="shared" si="219"/>
        <v>88.29770672400646</v>
      </c>
      <c r="CB370" s="12"/>
      <c r="CC370" s="48">
        <f t="shared" si="220"/>
        <v>422278</v>
      </c>
      <c r="CD370" s="48">
        <f t="shared" si="221"/>
        <v>111039016</v>
      </c>
      <c r="CE370" s="55">
        <f t="shared" si="222"/>
        <v>262.95240576113366</v>
      </c>
      <c r="CF370" s="12"/>
      <c r="CG370" s="48">
        <f t="shared" si="223"/>
        <v>12929751</v>
      </c>
      <c r="CH370" s="48">
        <f t="shared" si="224"/>
        <v>9963272</v>
      </c>
      <c r="CI370" s="48">
        <f t="shared" si="225"/>
        <v>111039016</v>
      </c>
      <c r="CJ370" s="55">
        <f t="shared" si="226"/>
        <v>8.5878696349218178</v>
      </c>
      <c r="CK370" s="46"/>
      <c r="CL370" s="48">
        <f t="shared" si="199"/>
        <v>12929751</v>
      </c>
      <c r="CM370" s="48">
        <f t="shared" si="199"/>
        <v>9963272</v>
      </c>
      <c r="CN370" s="48">
        <f t="shared" si="227"/>
        <v>150266701</v>
      </c>
      <c r="CO370" s="55">
        <f t="shared" si="228"/>
        <v>11.621778408571055</v>
      </c>
    </row>
    <row r="371" spans="1:93" x14ac:dyDescent="0.2">
      <c r="A371" s="30" t="s">
        <v>97</v>
      </c>
      <c r="B371" s="30">
        <v>1114</v>
      </c>
      <c r="C371" s="30">
        <v>2014</v>
      </c>
      <c r="D371" s="30" t="s">
        <v>93</v>
      </c>
      <c r="E371" s="30">
        <v>386090</v>
      </c>
      <c r="F371" s="30" t="s">
        <v>317</v>
      </c>
      <c r="G371" s="30">
        <v>11673176</v>
      </c>
      <c r="H371" s="30">
        <v>104098604</v>
      </c>
      <c r="I371" s="30">
        <v>14041407</v>
      </c>
      <c r="J371" s="30">
        <v>98157252</v>
      </c>
      <c r="K371" s="30">
        <v>0</v>
      </c>
      <c r="L371" s="30">
        <v>0</v>
      </c>
      <c r="M371" s="30">
        <v>0</v>
      </c>
      <c r="N371" s="30">
        <v>0</v>
      </c>
      <c r="O371" s="30">
        <v>0</v>
      </c>
      <c r="P371" s="30">
        <v>0</v>
      </c>
      <c r="Q371" s="30">
        <v>0</v>
      </c>
      <c r="R371" s="30">
        <v>17320</v>
      </c>
      <c r="S371" s="30">
        <v>24</v>
      </c>
      <c r="T371" s="30">
        <v>272821471</v>
      </c>
      <c r="U371" s="30">
        <v>12906111</v>
      </c>
      <c r="V371" s="30">
        <v>104115924</v>
      </c>
      <c r="W371" s="30">
        <v>14041431</v>
      </c>
      <c r="X371" s="30">
        <v>118157355</v>
      </c>
      <c r="Y371" s="30">
        <v>13567282</v>
      </c>
      <c r="Z371" s="30">
        <v>821500</v>
      </c>
      <c r="AA371" s="30">
        <v>14388782</v>
      </c>
      <c r="AB371" s="30">
        <v>10360669</v>
      </c>
      <c r="AC371" s="30">
        <v>4885112</v>
      </c>
      <c r="AD371" s="30">
        <v>6788064</v>
      </c>
      <c r="AE371" s="30">
        <v>8431700</v>
      </c>
      <c r="AF371" s="30">
        <v>1229125</v>
      </c>
      <c r="AG371" s="30">
        <v>489446</v>
      </c>
      <c r="AH371" s="30">
        <v>42215409</v>
      </c>
      <c r="AI371" s="30">
        <v>250484</v>
      </c>
      <c r="AJ371" s="30">
        <v>42465893</v>
      </c>
      <c r="AK371" s="30">
        <v>4833717</v>
      </c>
      <c r="AL371" s="30">
        <v>8119985</v>
      </c>
      <c r="AM371" s="30">
        <v>6570789</v>
      </c>
      <c r="AN371" s="30">
        <v>1963375</v>
      </c>
      <c r="AO371" s="30">
        <v>2046493</v>
      </c>
      <c r="AP371" s="30">
        <v>452482</v>
      </c>
      <c r="AQ371" s="30">
        <v>169855</v>
      </c>
      <c r="AR371" s="30">
        <v>151377</v>
      </c>
      <c r="AS371" s="30">
        <v>14576</v>
      </c>
      <c r="AT371" s="30">
        <v>2124</v>
      </c>
      <c r="AU371" s="30" t="s">
        <v>333</v>
      </c>
      <c r="AW371" s="48">
        <f t="shared" si="200"/>
        <v>4462350</v>
      </c>
      <c r="AX371" s="49">
        <f t="shared" si="201"/>
        <v>4028113</v>
      </c>
      <c r="AY371" s="50">
        <f t="shared" si="202"/>
        <v>0.90268871782805027</v>
      </c>
      <c r="AZ371" s="12"/>
      <c r="BA371" s="48">
        <f t="shared" si="203"/>
        <v>169855</v>
      </c>
      <c r="BB371" s="48">
        <f t="shared" si="204"/>
        <v>4028113</v>
      </c>
      <c r="BC371" s="51">
        <f t="shared" si="205"/>
        <v>23.715009861352328</v>
      </c>
      <c r="BD371" s="12"/>
      <c r="BE371" s="52">
        <f t="shared" si="206"/>
        <v>169855</v>
      </c>
      <c r="BF371" s="48">
        <f t="shared" si="197"/>
        <v>8431700</v>
      </c>
      <c r="BG371" s="48">
        <f t="shared" si="197"/>
        <v>1229125</v>
      </c>
      <c r="BH371" s="48">
        <f t="shared" si="197"/>
        <v>489446</v>
      </c>
      <c r="BI371" s="48">
        <f t="shared" si="207"/>
        <v>10150271</v>
      </c>
      <c r="BJ371" s="51">
        <f t="shared" si="208"/>
        <v>59.75844691060022</v>
      </c>
      <c r="BK371" s="12"/>
      <c r="BL371" s="1">
        <f t="shared" si="209"/>
        <v>4009868</v>
      </c>
      <c r="BM371" s="53">
        <f t="shared" si="210"/>
        <v>4462350</v>
      </c>
      <c r="BN371" s="48">
        <f t="shared" si="198"/>
        <v>8431700</v>
      </c>
      <c r="BO371" s="48">
        <f t="shared" si="198"/>
        <v>1229125</v>
      </c>
      <c r="BP371" s="48">
        <f t="shared" si="198"/>
        <v>489446</v>
      </c>
      <c r="BQ371" s="48">
        <f t="shared" si="211"/>
        <v>10150271</v>
      </c>
      <c r="BR371" s="12">
        <f t="shared" si="212"/>
        <v>4462350</v>
      </c>
      <c r="BS371" s="54">
        <f t="shared" si="213"/>
        <v>2.2746469909352696</v>
      </c>
      <c r="BT371" s="12"/>
      <c r="BU371" s="48">
        <f t="shared" si="214"/>
        <v>4462350</v>
      </c>
      <c r="BV371" s="48">
        <f t="shared" si="215"/>
        <v>29512191</v>
      </c>
      <c r="BW371" s="54">
        <f t="shared" si="216"/>
        <v>6.6135984402837069</v>
      </c>
      <c r="BX371" s="12"/>
      <c r="BY371" s="52">
        <f t="shared" si="217"/>
        <v>169855</v>
      </c>
      <c r="BZ371" s="48">
        <f t="shared" si="218"/>
        <v>29512191</v>
      </c>
      <c r="CA371" s="55">
        <f t="shared" si="219"/>
        <v>173.74932148008597</v>
      </c>
      <c r="CB371" s="12"/>
      <c r="CC371" s="48">
        <f t="shared" si="220"/>
        <v>169855</v>
      </c>
      <c r="CD371" s="48">
        <f t="shared" si="221"/>
        <v>65724420</v>
      </c>
      <c r="CE371" s="55">
        <f t="shared" si="222"/>
        <v>386.94427600011772</v>
      </c>
      <c r="CF371" s="12"/>
      <c r="CG371" s="48">
        <f t="shared" si="223"/>
        <v>4462350</v>
      </c>
      <c r="CH371" s="48">
        <f t="shared" si="224"/>
        <v>4009868</v>
      </c>
      <c r="CI371" s="48">
        <f t="shared" si="225"/>
        <v>65724420</v>
      </c>
      <c r="CJ371" s="55">
        <f t="shared" si="226"/>
        <v>14.728656425426065</v>
      </c>
      <c r="CK371" s="46"/>
      <c r="CL371" s="48">
        <f t="shared" si="199"/>
        <v>4462350</v>
      </c>
      <c r="CM371" s="48">
        <f t="shared" si="199"/>
        <v>4009868</v>
      </c>
      <c r="CN371" s="48">
        <f t="shared" si="227"/>
        <v>85724523</v>
      </c>
      <c r="CO371" s="55">
        <f t="shared" si="228"/>
        <v>19.210622878079935</v>
      </c>
    </row>
    <row r="372" spans="1:93" x14ac:dyDescent="0.2">
      <c r="A372" s="30" t="s">
        <v>97</v>
      </c>
      <c r="B372" s="30">
        <v>1114</v>
      </c>
      <c r="C372" s="30">
        <v>2013</v>
      </c>
      <c r="D372" s="30" t="s">
        <v>93</v>
      </c>
      <c r="E372" s="30">
        <v>386090</v>
      </c>
      <c r="F372" s="30" t="s">
        <v>317</v>
      </c>
      <c r="G372" s="30">
        <v>9764315</v>
      </c>
      <c r="H372" s="30">
        <v>70090990</v>
      </c>
      <c r="I372" s="30">
        <v>22929260</v>
      </c>
      <c r="J372" s="30">
        <v>63539337</v>
      </c>
      <c r="K372" s="30">
        <v>0</v>
      </c>
      <c r="L372" s="30">
        <v>0</v>
      </c>
      <c r="M372" s="30">
        <v>0</v>
      </c>
      <c r="N372" s="30">
        <v>0</v>
      </c>
      <c r="O372" s="30">
        <v>0</v>
      </c>
      <c r="P372" s="30">
        <v>0</v>
      </c>
      <c r="Q372" s="30">
        <v>0</v>
      </c>
      <c r="R372" s="30">
        <v>5024</v>
      </c>
      <c r="S372" s="30">
        <v>804</v>
      </c>
      <c r="T372" s="30">
        <v>259441188</v>
      </c>
      <c r="U372" s="30">
        <v>6026159</v>
      </c>
      <c r="V372" s="30">
        <v>70096014</v>
      </c>
      <c r="W372" s="30">
        <v>22930064</v>
      </c>
      <c r="X372" s="30">
        <v>93026078</v>
      </c>
      <c r="Y372" s="30">
        <v>12411430</v>
      </c>
      <c r="Z372" s="30">
        <v>947350</v>
      </c>
      <c r="AA372" s="30">
        <v>13358780</v>
      </c>
      <c r="AB372" s="30">
        <v>9642597</v>
      </c>
      <c r="AC372" s="30">
        <v>4908164</v>
      </c>
      <c r="AD372" s="30">
        <v>4856151</v>
      </c>
      <c r="AE372" s="30">
        <v>9508082</v>
      </c>
      <c r="AF372" s="30">
        <v>1937708</v>
      </c>
      <c r="AG372" s="30">
        <v>529863</v>
      </c>
      <c r="AH372" s="30">
        <v>48315981</v>
      </c>
      <c r="AI372" s="30">
        <v>257501</v>
      </c>
      <c r="AJ372" s="30">
        <v>48573482</v>
      </c>
      <c r="AK372" s="30">
        <v>2823222</v>
      </c>
      <c r="AL372" s="30">
        <v>14893523</v>
      </c>
      <c r="AM372" s="30">
        <v>5615573</v>
      </c>
      <c r="AN372" s="30">
        <v>1867255</v>
      </c>
      <c r="AO372" s="30">
        <v>1998425</v>
      </c>
      <c r="AP372" s="30">
        <v>481245</v>
      </c>
      <c r="AQ372" s="30">
        <v>167163</v>
      </c>
      <c r="AR372" s="30">
        <v>148943</v>
      </c>
      <c r="AS372" s="30">
        <v>14344</v>
      </c>
      <c r="AT372" s="30">
        <v>2124</v>
      </c>
      <c r="AU372" s="30" t="s">
        <v>333</v>
      </c>
      <c r="AW372" s="48">
        <f t="shared" si="200"/>
        <v>4346925</v>
      </c>
      <c r="AX372" s="49">
        <f t="shared" si="201"/>
        <v>3716183</v>
      </c>
      <c r="AY372" s="50">
        <f t="shared" si="202"/>
        <v>0.85489926787326675</v>
      </c>
      <c r="AZ372" s="12"/>
      <c r="BA372" s="48">
        <f t="shared" si="203"/>
        <v>167163</v>
      </c>
      <c r="BB372" s="48">
        <f t="shared" si="204"/>
        <v>3716183</v>
      </c>
      <c r="BC372" s="51">
        <f t="shared" si="205"/>
        <v>22.230894396487262</v>
      </c>
      <c r="BD372" s="12"/>
      <c r="BE372" s="52">
        <f t="shared" si="206"/>
        <v>167163</v>
      </c>
      <c r="BF372" s="48">
        <f t="shared" si="197"/>
        <v>9508082</v>
      </c>
      <c r="BG372" s="48">
        <f t="shared" si="197"/>
        <v>1937708</v>
      </c>
      <c r="BH372" s="48">
        <f t="shared" si="197"/>
        <v>529863</v>
      </c>
      <c r="BI372" s="48">
        <f t="shared" si="207"/>
        <v>11975653</v>
      </c>
      <c r="BJ372" s="51">
        <f t="shared" si="208"/>
        <v>71.640572375465865</v>
      </c>
      <c r="BK372" s="12"/>
      <c r="BL372" s="1">
        <f t="shared" si="209"/>
        <v>3865680</v>
      </c>
      <c r="BM372" s="53">
        <f t="shared" si="210"/>
        <v>4346925</v>
      </c>
      <c r="BN372" s="48">
        <f t="shared" si="198"/>
        <v>9508082</v>
      </c>
      <c r="BO372" s="48">
        <f t="shared" si="198"/>
        <v>1937708</v>
      </c>
      <c r="BP372" s="48">
        <f t="shared" si="198"/>
        <v>529863</v>
      </c>
      <c r="BQ372" s="48">
        <f t="shared" si="211"/>
        <v>11975653</v>
      </c>
      <c r="BR372" s="12">
        <f t="shared" si="212"/>
        <v>4346925</v>
      </c>
      <c r="BS372" s="54">
        <f t="shared" si="213"/>
        <v>2.7549711577724483</v>
      </c>
      <c r="BT372" s="12"/>
      <c r="BU372" s="48">
        <f t="shared" si="214"/>
        <v>4346925</v>
      </c>
      <c r="BV372" s="48">
        <f t="shared" si="215"/>
        <v>30856737</v>
      </c>
      <c r="BW372" s="54">
        <f t="shared" si="216"/>
        <v>7.0985206784106003</v>
      </c>
      <c r="BX372" s="12"/>
      <c r="BY372" s="52">
        <f t="shared" si="217"/>
        <v>167163</v>
      </c>
      <c r="BZ372" s="48">
        <f t="shared" si="218"/>
        <v>30856737</v>
      </c>
      <c r="CA372" s="55">
        <f t="shared" si="219"/>
        <v>184.59071086304985</v>
      </c>
      <c r="CB372" s="12"/>
      <c r="CC372" s="48">
        <f t="shared" si="220"/>
        <v>167163</v>
      </c>
      <c r="CD372" s="48">
        <f t="shared" si="221"/>
        <v>65955485</v>
      </c>
      <c r="CE372" s="55">
        <f t="shared" si="222"/>
        <v>394.55791652458976</v>
      </c>
      <c r="CF372" s="12"/>
      <c r="CG372" s="48">
        <f t="shared" si="223"/>
        <v>4346925</v>
      </c>
      <c r="CH372" s="48">
        <f t="shared" si="224"/>
        <v>3865680</v>
      </c>
      <c r="CI372" s="48">
        <f t="shared" si="225"/>
        <v>65955485</v>
      </c>
      <c r="CJ372" s="55">
        <f t="shared" si="226"/>
        <v>15.172906134796436</v>
      </c>
      <c r="CK372" s="46"/>
      <c r="CL372" s="48">
        <f t="shared" si="199"/>
        <v>4346925</v>
      </c>
      <c r="CM372" s="48">
        <f t="shared" si="199"/>
        <v>3865680</v>
      </c>
      <c r="CN372" s="48">
        <f t="shared" si="227"/>
        <v>95442226</v>
      </c>
      <c r="CO372" s="55">
        <f t="shared" si="228"/>
        <v>21.956262415385588</v>
      </c>
    </row>
    <row r="373" spans="1:93" x14ac:dyDescent="0.2">
      <c r="A373" s="30" t="s">
        <v>97</v>
      </c>
      <c r="B373" s="30">
        <v>1114</v>
      </c>
      <c r="C373" s="30">
        <v>2012</v>
      </c>
      <c r="D373" s="30" t="s">
        <v>93</v>
      </c>
      <c r="E373" s="30">
        <v>386090</v>
      </c>
      <c r="F373" s="30" t="s">
        <v>317</v>
      </c>
      <c r="G373" s="30">
        <v>9598940</v>
      </c>
      <c r="H373" s="30">
        <v>84465217</v>
      </c>
      <c r="I373" s="30">
        <v>14740058</v>
      </c>
      <c r="J373" s="30">
        <v>78931934</v>
      </c>
      <c r="K373" s="30">
        <v>0</v>
      </c>
      <c r="L373" s="30">
        <v>0</v>
      </c>
      <c r="M373" s="30">
        <v>0</v>
      </c>
      <c r="N373" s="30">
        <v>0</v>
      </c>
      <c r="O373" s="30">
        <v>0</v>
      </c>
      <c r="P373" s="30">
        <v>0</v>
      </c>
      <c r="Q373" s="30">
        <v>0</v>
      </c>
      <c r="R373" s="30">
        <v>5428</v>
      </c>
      <c r="S373" s="30">
        <v>151</v>
      </c>
      <c r="T373" s="30">
        <v>214362271</v>
      </c>
      <c r="U373" s="30">
        <v>-8053451</v>
      </c>
      <c r="V373" s="30">
        <v>84470645</v>
      </c>
      <c r="W373" s="30">
        <v>14740209</v>
      </c>
      <c r="X373" s="30">
        <v>99210854</v>
      </c>
      <c r="Y373" s="30">
        <v>12383701</v>
      </c>
      <c r="Z373" s="30">
        <v>864223</v>
      </c>
      <c r="AA373" s="30">
        <v>13247924</v>
      </c>
      <c r="AB373" s="30">
        <v>9153793</v>
      </c>
      <c r="AC373" s="30">
        <v>4874699</v>
      </c>
      <c r="AD373" s="30">
        <v>4724241</v>
      </c>
      <c r="AE373" s="30">
        <v>8314174</v>
      </c>
      <c r="AF373" s="30">
        <v>2619316</v>
      </c>
      <c r="AG373" s="30">
        <v>659062</v>
      </c>
      <c r="AH373" s="30">
        <v>44453610</v>
      </c>
      <c r="AI373" s="30">
        <v>471876</v>
      </c>
      <c r="AJ373" s="30">
        <v>44925486</v>
      </c>
      <c r="AK373" s="30">
        <v>3086173</v>
      </c>
      <c r="AL373" s="30">
        <v>12358620</v>
      </c>
      <c r="AM373" s="30">
        <v>5997132</v>
      </c>
      <c r="AN373" s="30">
        <v>1772287</v>
      </c>
      <c r="AO373" s="30">
        <v>1967933</v>
      </c>
      <c r="AP373" s="30">
        <v>484314</v>
      </c>
      <c r="AQ373" s="30">
        <v>163854</v>
      </c>
      <c r="AR373" s="30">
        <v>145779</v>
      </c>
      <c r="AS373" s="30">
        <v>14129</v>
      </c>
      <c r="AT373" s="30">
        <v>2202</v>
      </c>
      <c r="AU373" s="30" t="s">
        <v>333</v>
      </c>
      <c r="AW373" s="48">
        <f t="shared" si="200"/>
        <v>4224534</v>
      </c>
      <c r="AX373" s="49">
        <f t="shared" si="201"/>
        <v>4094131</v>
      </c>
      <c r="AY373" s="50">
        <f t="shared" si="202"/>
        <v>0.96913198000063439</v>
      </c>
      <c r="AZ373" s="12"/>
      <c r="BA373" s="48">
        <f t="shared" si="203"/>
        <v>163854</v>
      </c>
      <c r="BB373" s="48">
        <f t="shared" si="204"/>
        <v>4094131</v>
      </c>
      <c r="BC373" s="51">
        <f t="shared" si="205"/>
        <v>24.986457456027928</v>
      </c>
      <c r="BD373" s="12"/>
      <c r="BE373" s="52">
        <f t="shared" si="206"/>
        <v>163854</v>
      </c>
      <c r="BF373" s="48">
        <f t="shared" si="197"/>
        <v>8314174</v>
      </c>
      <c r="BG373" s="48">
        <f t="shared" si="197"/>
        <v>2619316</v>
      </c>
      <c r="BH373" s="48">
        <f t="shared" si="197"/>
        <v>659062</v>
      </c>
      <c r="BI373" s="48">
        <f t="shared" si="207"/>
        <v>11592552</v>
      </c>
      <c r="BJ373" s="51">
        <f t="shared" si="208"/>
        <v>70.749276795195726</v>
      </c>
      <c r="BK373" s="12"/>
      <c r="BL373" s="1">
        <f t="shared" si="209"/>
        <v>3740220</v>
      </c>
      <c r="BM373" s="53">
        <f t="shared" si="210"/>
        <v>4224534</v>
      </c>
      <c r="BN373" s="48">
        <f t="shared" si="198"/>
        <v>8314174</v>
      </c>
      <c r="BO373" s="48">
        <f t="shared" si="198"/>
        <v>2619316</v>
      </c>
      <c r="BP373" s="48">
        <f t="shared" si="198"/>
        <v>659062</v>
      </c>
      <c r="BQ373" s="48">
        <f t="shared" si="211"/>
        <v>11592552</v>
      </c>
      <c r="BR373" s="12">
        <f t="shared" si="212"/>
        <v>4224534</v>
      </c>
      <c r="BS373" s="54">
        <f t="shared" si="213"/>
        <v>2.7441019530201438</v>
      </c>
      <c r="BT373" s="12"/>
      <c r="BU373" s="48">
        <f t="shared" si="214"/>
        <v>4224534</v>
      </c>
      <c r="BV373" s="48">
        <f t="shared" si="215"/>
        <v>29480693</v>
      </c>
      <c r="BW373" s="54">
        <f t="shared" si="216"/>
        <v>6.9784485105339433</v>
      </c>
      <c r="BX373" s="12"/>
      <c r="BY373" s="52">
        <f t="shared" si="217"/>
        <v>163854</v>
      </c>
      <c r="BZ373" s="48">
        <f t="shared" si="218"/>
        <v>29480693</v>
      </c>
      <c r="CA373" s="55">
        <f t="shared" si="219"/>
        <v>179.92049629548256</v>
      </c>
      <c r="CB373" s="12"/>
      <c r="CC373" s="48">
        <f t="shared" si="220"/>
        <v>163854</v>
      </c>
      <c r="CD373" s="48">
        <f t="shared" si="221"/>
        <v>63920109</v>
      </c>
      <c r="CE373" s="55">
        <f t="shared" si="222"/>
        <v>390.10404994690396</v>
      </c>
      <c r="CF373" s="12"/>
      <c r="CG373" s="48">
        <f t="shared" si="223"/>
        <v>4224534</v>
      </c>
      <c r="CH373" s="48">
        <f t="shared" si="224"/>
        <v>3740220</v>
      </c>
      <c r="CI373" s="48">
        <f t="shared" si="225"/>
        <v>63920109</v>
      </c>
      <c r="CJ373" s="55">
        <f t="shared" si="226"/>
        <v>15.130688733952669</v>
      </c>
      <c r="CK373" s="46"/>
      <c r="CL373" s="48">
        <f t="shared" si="199"/>
        <v>4224534</v>
      </c>
      <c r="CM373" s="48">
        <f t="shared" si="199"/>
        <v>3740220</v>
      </c>
      <c r="CN373" s="48">
        <f t="shared" si="227"/>
        <v>84199029</v>
      </c>
      <c r="CO373" s="55">
        <f t="shared" si="228"/>
        <v>19.930962562971441</v>
      </c>
    </row>
    <row r="374" spans="1:93" x14ac:dyDescent="0.2">
      <c r="A374" s="30" t="s">
        <v>97</v>
      </c>
      <c r="B374" s="30">
        <v>1114</v>
      </c>
      <c r="C374" s="30">
        <v>2011</v>
      </c>
      <c r="D374" s="30" t="s">
        <v>93</v>
      </c>
      <c r="E374" s="30">
        <v>386090</v>
      </c>
      <c r="F374" s="30" t="s">
        <v>317</v>
      </c>
      <c r="G374" s="30">
        <v>10503282</v>
      </c>
      <c r="H374" s="30">
        <v>119174989</v>
      </c>
      <c r="I374" s="30">
        <v>-955126</v>
      </c>
      <c r="J374" s="30">
        <v>113398808</v>
      </c>
      <c r="K374" s="30">
        <v>0</v>
      </c>
      <c r="L374" s="30">
        <v>0</v>
      </c>
      <c r="M374" s="30">
        <v>0</v>
      </c>
      <c r="N374" s="30">
        <v>0</v>
      </c>
      <c r="O374" s="30">
        <v>0</v>
      </c>
      <c r="P374" s="30">
        <v>0</v>
      </c>
      <c r="Q374" s="30">
        <v>2547</v>
      </c>
      <c r="R374" s="30">
        <v>8142</v>
      </c>
      <c r="S374" s="30">
        <v>2077</v>
      </c>
      <c r="T374" s="30">
        <v>211785446</v>
      </c>
      <c r="U374" s="30">
        <v>3936810</v>
      </c>
      <c r="V374" s="30">
        <v>119183131</v>
      </c>
      <c r="W374" s="30">
        <v>-953049</v>
      </c>
      <c r="X374" s="30">
        <v>118230082</v>
      </c>
      <c r="Y374" s="30">
        <v>19157712</v>
      </c>
      <c r="Z374" s="30">
        <v>967289</v>
      </c>
      <c r="AA374" s="30">
        <v>20125001</v>
      </c>
      <c r="AB374" s="30">
        <v>15828715</v>
      </c>
      <c r="AC374" s="30">
        <v>5094194</v>
      </c>
      <c r="AD374" s="30">
        <v>5409088</v>
      </c>
      <c r="AE374" s="30">
        <v>8847300</v>
      </c>
      <c r="AF374" s="30">
        <v>4079146</v>
      </c>
      <c r="AG374" s="30">
        <v>733651</v>
      </c>
      <c r="AH374" s="30">
        <v>45209808</v>
      </c>
      <c r="AI374" s="30">
        <v>173144</v>
      </c>
      <c r="AJ374" s="30">
        <v>45382952</v>
      </c>
      <c r="AK374" s="30">
        <v>3308180</v>
      </c>
      <c r="AL374" s="30">
        <v>11237860</v>
      </c>
      <c r="AM374" s="30">
        <v>6308792</v>
      </c>
      <c r="AN374" s="30">
        <v>1887838</v>
      </c>
      <c r="AO374" s="30">
        <v>1938708</v>
      </c>
      <c r="AP374" s="30">
        <v>497881</v>
      </c>
      <c r="AQ374" s="30">
        <v>159431</v>
      </c>
      <c r="AR374" s="30">
        <v>141628</v>
      </c>
      <c r="AS374" s="30">
        <v>13798</v>
      </c>
      <c r="AT374" s="30">
        <v>2282</v>
      </c>
      <c r="AU374" s="30" t="s">
        <v>333</v>
      </c>
      <c r="AW374" s="48">
        <f t="shared" si="200"/>
        <v>4324427</v>
      </c>
      <c r="AX374" s="49">
        <f t="shared" si="201"/>
        <v>4296286</v>
      </c>
      <c r="AY374" s="50">
        <f t="shared" si="202"/>
        <v>0.99349254826130717</v>
      </c>
      <c r="AZ374" s="12"/>
      <c r="BA374" s="48">
        <f t="shared" si="203"/>
        <v>159431</v>
      </c>
      <c r="BB374" s="48">
        <f t="shared" si="204"/>
        <v>4296286</v>
      </c>
      <c r="BC374" s="51">
        <f t="shared" si="205"/>
        <v>26.94761997353087</v>
      </c>
      <c r="BD374" s="12"/>
      <c r="BE374" s="52">
        <f t="shared" si="206"/>
        <v>159431</v>
      </c>
      <c r="BF374" s="48">
        <f t="shared" si="197"/>
        <v>8847300</v>
      </c>
      <c r="BG374" s="48">
        <f t="shared" si="197"/>
        <v>4079146</v>
      </c>
      <c r="BH374" s="48">
        <f t="shared" si="197"/>
        <v>733651</v>
      </c>
      <c r="BI374" s="48">
        <f t="shared" si="207"/>
        <v>13660097</v>
      </c>
      <c r="BJ374" s="51">
        <f t="shared" si="208"/>
        <v>85.680306841204029</v>
      </c>
      <c r="BK374" s="12"/>
      <c r="BL374" s="1">
        <f t="shared" si="209"/>
        <v>3826546</v>
      </c>
      <c r="BM374" s="53">
        <f t="shared" si="210"/>
        <v>4324427</v>
      </c>
      <c r="BN374" s="48">
        <f t="shared" si="198"/>
        <v>8847300</v>
      </c>
      <c r="BO374" s="48">
        <f t="shared" si="198"/>
        <v>4079146</v>
      </c>
      <c r="BP374" s="48">
        <f t="shared" si="198"/>
        <v>733651</v>
      </c>
      <c r="BQ374" s="48">
        <f t="shared" si="211"/>
        <v>13660097</v>
      </c>
      <c r="BR374" s="12">
        <f t="shared" si="212"/>
        <v>4324427</v>
      </c>
      <c r="BS374" s="54">
        <f t="shared" si="213"/>
        <v>3.1588224289599522</v>
      </c>
      <c r="BT374" s="12"/>
      <c r="BU374" s="48">
        <f t="shared" si="214"/>
        <v>4324427</v>
      </c>
      <c r="BV374" s="48">
        <f t="shared" si="215"/>
        <v>30836912</v>
      </c>
      <c r="BW374" s="54">
        <f t="shared" si="216"/>
        <v>7.1308665864864871</v>
      </c>
      <c r="BX374" s="12"/>
      <c r="BY374" s="52">
        <f t="shared" si="217"/>
        <v>159431</v>
      </c>
      <c r="BZ374" s="48">
        <f t="shared" si="218"/>
        <v>30836912</v>
      </c>
      <c r="CA374" s="55">
        <f t="shared" si="219"/>
        <v>193.4185446995879</v>
      </c>
      <c r="CB374" s="12"/>
      <c r="CC374" s="48">
        <f t="shared" si="220"/>
        <v>159431</v>
      </c>
      <c r="CD374" s="48">
        <f t="shared" si="221"/>
        <v>75125292</v>
      </c>
      <c r="CE374" s="55">
        <f t="shared" si="222"/>
        <v>471.20881133531122</v>
      </c>
      <c r="CF374" s="12"/>
      <c r="CG374" s="48">
        <f t="shared" si="223"/>
        <v>4324427</v>
      </c>
      <c r="CH374" s="48">
        <f t="shared" si="224"/>
        <v>3826546</v>
      </c>
      <c r="CI374" s="48">
        <f t="shared" si="225"/>
        <v>75125292</v>
      </c>
      <c r="CJ374" s="55">
        <f t="shared" si="226"/>
        <v>17.372311291183781</v>
      </c>
      <c r="CK374" s="46"/>
      <c r="CL374" s="48">
        <f t="shared" si="199"/>
        <v>4324427</v>
      </c>
      <c r="CM374" s="48">
        <f t="shared" si="199"/>
        <v>3826546</v>
      </c>
      <c r="CN374" s="48">
        <f t="shared" si="227"/>
        <v>79954019</v>
      </c>
      <c r="CO374" s="55">
        <f t="shared" si="228"/>
        <v>18.48892789726824</v>
      </c>
    </row>
    <row r="375" spans="1:93" x14ac:dyDescent="0.2">
      <c r="A375" s="30" t="s">
        <v>97</v>
      </c>
      <c r="B375" s="30">
        <v>1114</v>
      </c>
      <c r="C375" s="30">
        <v>2010</v>
      </c>
      <c r="D375" s="30" t="s">
        <v>93</v>
      </c>
      <c r="E375" s="30">
        <v>386090</v>
      </c>
      <c r="F375" s="30" t="s">
        <v>317</v>
      </c>
      <c r="G375" s="30">
        <v>11913745</v>
      </c>
      <c r="H375" s="30">
        <v>102233749</v>
      </c>
      <c r="I375" s="30">
        <v>20017144</v>
      </c>
      <c r="J375" s="30">
        <v>95961958</v>
      </c>
      <c r="K375" s="30">
        <v>0</v>
      </c>
      <c r="L375" s="30">
        <v>0</v>
      </c>
      <c r="M375" s="30">
        <v>0</v>
      </c>
      <c r="N375" s="30">
        <v>0</v>
      </c>
      <c r="O375" s="30">
        <v>0</v>
      </c>
      <c r="P375" s="30">
        <v>0</v>
      </c>
      <c r="Q375" s="30">
        <v>5064</v>
      </c>
      <c r="R375" s="30">
        <v>11760</v>
      </c>
      <c r="S375" s="30">
        <v>133</v>
      </c>
      <c r="T375" s="30">
        <v>229024508</v>
      </c>
      <c r="U375" s="30">
        <v>10726220</v>
      </c>
      <c r="V375" s="30">
        <v>102245509</v>
      </c>
      <c r="W375" s="30">
        <v>20017277</v>
      </c>
      <c r="X375" s="30">
        <v>122262786</v>
      </c>
      <c r="Y375" s="30">
        <v>11355001</v>
      </c>
      <c r="Z375" s="30">
        <v>1215165</v>
      </c>
      <c r="AA375" s="30">
        <v>12570166</v>
      </c>
      <c r="AB375" s="30">
        <v>8231560</v>
      </c>
      <c r="AC375" s="30">
        <v>5410095</v>
      </c>
      <c r="AD375" s="30">
        <v>6503650</v>
      </c>
      <c r="AE375" s="30">
        <v>8328070</v>
      </c>
      <c r="AF375" s="30">
        <v>4345605</v>
      </c>
      <c r="AG375" s="30">
        <v>720936</v>
      </c>
      <c r="AH375" s="30">
        <v>43342341</v>
      </c>
      <c r="AI375" s="30">
        <v>508832</v>
      </c>
      <c r="AJ375" s="30">
        <v>43851173</v>
      </c>
      <c r="AK375" s="30">
        <v>1678102</v>
      </c>
      <c r="AL375" s="30">
        <v>11890704</v>
      </c>
      <c r="AM375" s="30">
        <v>5991519</v>
      </c>
      <c r="AN375" s="30">
        <v>1858161</v>
      </c>
      <c r="AO375" s="30">
        <v>1898538</v>
      </c>
      <c r="AP375" s="30">
        <v>503144</v>
      </c>
      <c r="AQ375" s="30">
        <v>153967</v>
      </c>
      <c r="AR375" s="30">
        <v>136556</v>
      </c>
      <c r="AS375" s="30">
        <v>13406</v>
      </c>
      <c r="AT375" s="30">
        <v>2278</v>
      </c>
      <c r="AU375" s="30" t="s">
        <v>333</v>
      </c>
      <c r="AW375" s="48">
        <f t="shared" si="200"/>
        <v>4259843</v>
      </c>
      <c r="AX375" s="49">
        <f t="shared" si="201"/>
        <v>4338606</v>
      </c>
      <c r="AY375" s="50">
        <f t="shared" si="202"/>
        <v>1.0184896485621653</v>
      </c>
      <c r="AZ375" s="12"/>
      <c r="BA375" s="48">
        <f t="shared" si="203"/>
        <v>153967</v>
      </c>
      <c r="BB375" s="48">
        <f t="shared" si="204"/>
        <v>4338606</v>
      </c>
      <c r="BC375" s="51">
        <f t="shared" si="205"/>
        <v>28.17880454902674</v>
      </c>
      <c r="BD375" s="12"/>
      <c r="BE375" s="52">
        <f t="shared" si="206"/>
        <v>153967</v>
      </c>
      <c r="BF375" s="48">
        <f t="shared" si="197"/>
        <v>8328070</v>
      </c>
      <c r="BG375" s="48">
        <f t="shared" si="197"/>
        <v>4345605</v>
      </c>
      <c r="BH375" s="48">
        <f t="shared" si="197"/>
        <v>720936</v>
      </c>
      <c r="BI375" s="48">
        <f t="shared" si="207"/>
        <v>13394611</v>
      </c>
      <c r="BJ375" s="51">
        <f t="shared" si="208"/>
        <v>86.996635642702657</v>
      </c>
      <c r="BK375" s="12"/>
      <c r="BL375" s="1">
        <f t="shared" si="209"/>
        <v>3756699</v>
      </c>
      <c r="BM375" s="53">
        <f t="shared" si="210"/>
        <v>4259843</v>
      </c>
      <c r="BN375" s="48">
        <f t="shared" si="198"/>
        <v>8328070</v>
      </c>
      <c r="BO375" s="48">
        <f t="shared" si="198"/>
        <v>4345605</v>
      </c>
      <c r="BP375" s="48">
        <f t="shared" si="198"/>
        <v>720936</v>
      </c>
      <c r="BQ375" s="48">
        <f t="shared" si="211"/>
        <v>13394611</v>
      </c>
      <c r="BR375" s="12">
        <f t="shared" si="212"/>
        <v>4259843</v>
      </c>
      <c r="BS375" s="54">
        <f t="shared" si="213"/>
        <v>3.1443907674531668</v>
      </c>
      <c r="BT375" s="12"/>
      <c r="BU375" s="48">
        <f t="shared" si="214"/>
        <v>4259843</v>
      </c>
      <c r="BV375" s="48">
        <f t="shared" si="215"/>
        <v>30282367</v>
      </c>
      <c r="BW375" s="54">
        <f t="shared" si="216"/>
        <v>7.1087988454034576</v>
      </c>
      <c r="BX375" s="12"/>
      <c r="BY375" s="52">
        <f t="shared" si="217"/>
        <v>153967</v>
      </c>
      <c r="BZ375" s="48">
        <f t="shared" si="218"/>
        <v>30282367</v>
      </c>
      <c r="CA375" s="55">
        <f t="shared" si="219"/>
        <v>196.6808926588165</v>
      </c>
      <c r="CB375" s="12"/>
      <c r="CC375" s="48">
        <f t="shared" si="220"/>
        <v>153967</v>
      </c>
      <c r="CD375" s="48">
        <f t="shared" si="221"/>
        <v>68160889</v>
      </c>
      <c r="CE375" s="55">
        <f t="shared" si="222"/>
        <v>442.69803919021609</v>
      </c>
      <c r="CF375" s="12"/>
      <c r="CG375" s="48">
        <f t="shared" si="223"/>
        <v>4259843</v>
      </c>
      <c r="CH375" s="48">
        <f t="shared" si="224"/>
        <v>3756699</v>
      </c>
      <c r="CI375" s="48">
        <f t="shared" si="225"/>
        <v>68160889</v>
      </c>
      <c r="CJ375" s="55">
        <f t="shared" si="226"/>
        <v>16.000798386231605</v>
      </c>
      <c r="CK375" s="46"/>
      <c r="CL375" s="48">
        <f t="shared" si="199"/>
        <v>4259843</v>
      </c>
      <c r="CM375" s="48">
        <f t="shared" si="199"/>
        <v>3756699</v>
      </c>
      <c r="CN375" s="48">
        <f t="shared" si="227"/>
        <v>94456653</v>
      </c>
      <c r="CO375" s="55">
        <f t="shared" si="228"/>
        <v>22.173740440668823</v>
      </c>
    </row>
    <row r="376" spans="1:93" x14ac:dyDescent="0.2">
      <c r="A376" s="30" t="s">
        <v>97</v>
      </c>
      <c r="B376" s="30">
        <v>1114</v>
      </c>
      <c r="C376" s="30">
        <v>2009</v>
      </c>
      <c r="D376" s="30" t="s">
        <v>93</v>
      </c>
      <c r="E376" s="30">
        <v>386090</v>
      </c>
      <c r="F376" s="30" t="s">
        <v>317</v>
      </c>
      <c r="G376" s="30">
        <v>8852245</v>
      </c>
      <c r="H376" s="30">
        <v>121769204</v>
      </c>
      <c r="I376" s="30">
        <v>4905574</v>
      </c>
      <c r="J376" s="30">
        <v>114209334</v>
      </c>
      <c r="K376" s="30">
        <v>0</v>
      </c>
      <c r="L376" s="30">
        <v>0</v>
      </c>
      <c r="M376" s="30">
        <v>0</v>
      </c>
      <c r="N376" s="30">
        <v>0</v>
      </c>
      <c r="O376" s="30">
        <v>0</v>
      </c>
      <c r="P376" s="30">
        <v>0</v>
      </c>
      <c r="Q376" s="30">
        <v>7103</v>
      </c>
      <c r="R376" s="30">
        <v>7329</v>
      </c>
      <c r="S376" s="30">
        <v>0</v>
      </c>
      <c r="T376" s="30">
        <v>216893569</v>
      </c>
      <c r="U376" s="30">
        <v>17840341</v>
      </c>
      <c r="V376" s="30">
        <v>121776533</v>
      </c>
      <c r="W376" s="30">
        <v>4905574</v>
      </c>
      <c r="X376" s="30">
        <v>126682107</v>
      </c>
      <c r="Y376" s="30">
        <v>9621156</v>
      </c>
      <c r="Z376" s="30">
        <v>654841</v>
      </c>
      <c r="AA376" s="30">
        <v>10275997</v>
      </c>
      <c r="AB376" s="30">
        <v>6773517</v>
      </c>
      <c r="AC376" s="30">
        <v>4648669</v>
      </c>
      <c r="AD376" s="30">
        <v>4203576</v>
      </c>
      <c r="AE376" s="30">
        <v>10379789</v>
      </c>
      <c r="AF376" s="30">
        <v>1018777</v>
      </c>
      <c r="AG376" s="30">
        <v>624464</v>
      </c>
      <c r="AH376" s="30">
        <v>44678100</v>
      </c>
      <c r="AI376" s="30">
        <v>509679</v>
      </c>
      <c r="AJ376" s="30">
        <v>45187779</v>
      </c>
      <c r="AK376" s="30">
        <v>2435990</v>
      </c>
      <c r="AL376" s="30">
        <v>10315289</v>
      </c>
      <c r="AM376" s="30">
        <v>6266502</v>
      </c>
      <c r="AN376" s="30">
        <v>1576773</v>
      </c>
      <c r="AO376" s="30">
        <v>1812679</v>
      </c>
      <c r="AP376" s="30">
        <v>526075</v>
      </c>
      <c r="AQ376" s="30">
        <v>146857</v>
      </c>
      <c r="AR376" s="30">
        <v>130145</v>
      </c>
      <c r="AS376" s="30">
        <v>12877</v>
      </c>
      <c r="AT376" s="30">
        <v>2377</v>
      </c>
      <c r="AU376" s="30" t="s">
        <v>333</v>
      </c>
      <c r="AW376" s="48">
        <f t="shared" si="200"/>
        <v>3915527</v>
      </c>
      <c r="AX376" s="49">
        <f t="shared" si="201"/>
        <v>3502480</v>
      </c>
      <c r="AY376" s="50">
        <f t="shared" si="202"/>
        <v>0.89451049628823909</v>
      </c>
      <c r="AZ376" s="12"/>
      <c r="BA376" s="48">
        <f t="shared" si="203"/>
        <v>146857</v>
      </c>
      <c r="BB376" s="48">
        <f t="shared" si="204"/>
        <v>3502480</v>
      </c>
      <c r="BC376" s="51">
        <f t="shared" si="205"/>
        <v>23.849595184431113</v>
      </c>
      <c r="BD376" s="12"/>
      <c r="BE376" s="52">
        <f t="shared" si="206"/>
        <v>146857</v>
      </c>
      <c r="BF376" s="48">
        <f t="shared" si="197"/>
        <v>10379789</v>
      </c>
      <c r="BG376" s="48">
        <f t="shared" si="197"/>
        <v>1018777</v>
      </c>
      <c r="BH376" s="48">
        <f t="shared" si="197"/>
        <v>624464</v>
      </c>
      <c r="BI376" s="48">
        <f t="shared" si="207"/>
        <v>12023030</v>
      </c>
      <c r="BJ376" s="51">
        <f t="shared" si="208"/>
        <v>81.868960962024289</v>
      </c>
      <c r="BK376" s="12"/>
      <c r="BL376" s="1">
        <f t="shared" si="209"/>
        <v>3389452</v>
      </c>
      <c r="BM376" s="53">
        <f t="shared" si="210"/>
        <v>3915527</v>
      </c>
      <c r="BN376" s="48">
        <f t="shared" si="198"/>
        <v>10379789</v>
      </c>
      <c r="BO376" s="48">
        <f t="shared" si="198"/>
        <v>1018777</v>
      </c>
      <c r="BP376" s="48">
        <f t="shared" si="198"/>
        <v>624464</v>
      </c>
      <c r="BQ376" s="48">
        <f t="shared" si="211"/>
        <v>12023030</v>
      </c>
      <c r="BR376" s="12">
        <f t="shared" si="212"/>
        <v>3915527</v>
      </c>
      <c r="BS376" s="54">
        <f t="shared" si="213"/>
        <v>3.0706032674528871</v>
      </c>
      <c r="BT376" s="12"/>
      <c r="BU376" s="48">
        <f t="shared" si="214"/>
        <v>3915527</v>
      </c>
      <c r="BV376" s="48">
        <f t="shared" si="215"/>
        <v>32436500</v>
      </c>
      <c r="BW376" s="54">
        <f t="shared" si="216"/>
        <v>8.2840700625994916</v>
      </c>
      <c r="BX376" s="12"/>
      <c r="BY376" s="52">
        <f t="shared" si="217"/>
        <v>146857</v>
      </c>
      <c r="BZ376" s="48">
        <f t="shared" si="218"/>
        <v>32436500</v>
      </c>
      <c r="CA376" s="55">
        <f t="shared" si="219"/>
        <v>220.87132380478968</v>
      </c>
      <c r="CB376" s="12"/>
      <c r="CC376" s="48">
        <f t="shared" si="220"/>
        <v>146857</v>
      </c>
      <c r="CD376" s="48">
        <f t="shared" si="221"/>
        <v>63587772</v>
      </c>
      <c r="CE376" s="55">
        <f t="shared" si="222"/>
        <v>432.99108656720483</v>
      </c>
      <c r="CF376" s="12"/>
      <c r="CG376" s="48">
        <f t="shared" si="223"/>
        <v>3915527</v>
      </c>
      <c r="CH376" s="48">
        <f t="shared" si="224"/>
        <v>3389452</v>
      </c>
      <c r="CI376" s="48">
        <f t="shared" si="225"/>
        <v>63587772</v>
      </c>
      <c r="CJ376" s="55">
        <f t="shared" si="226"/>
        <v>16.23990129553442</v>
      </c>
      <c r="CK376" s="46"/>
      <c r="CL376" s="48">
        <f t="shared" si="199"/>
        <v>3915527</v>
      </c>
      <c r="CM376" s="48">
        <f t="shared" si="199"/>
        <v>3389452</v>
      </c>
      <c r="CN376" s="48">
        <f t="shared" si="227"/>
        <v>76053442</v>
      </c>
      <c r="CO376" s="55">
        <f t="shared" si="228"/>
        <v>19.423551925449626</v>
      </c>
    </row>
    <row r="377" spans="1:93" x14ac:dyDescent="0.2">
      <c r="A377" s="30" t="s">
        <v>97</v>
      </c>
      <c r="B377" s="30">
        <v>1114</v>
      </c>
      <c r="C377" s="30">
        <v>2008</v>
      </c>
      <c r="D377" s="30" t="s">
        <v>93</v>
      </c>
      <c r="E377" s="30">
        <v>386090</v>
      </c>
      <c r="F377" s="30" t="s">
        <v>317</v>
      </c>
      <c r="G377" s="30">
        <v>8703889</v>
      </c>
      <c r="H377" s="30">
        <v>241847224</v>
      </c>
      <c r="I377" s="30">
        <v>5693440</v>
      </c>
      <c r="J377" s="30">
        <v>236489106</v>
      </c>
      <c r="K377" s="30">
        <v>0</v>
      </c>
      <c r="L377" s="30">
        <v>0</v>
      </c>
      <c r="M377" s="30">
        <v>0</v>
      </c>
      <c r="N377" s="30">
        <v>0</v>
      </c>
      <c r="O377" s="30">
        <v>0</v>
      </c>
      <c r="P377" s="30">
        <v>0</v>
      </c>
      <c r="Q377" s="30">
        <v>9068</v>
      </c>
      <c r="R377" s="30">
        <v>12564</v>
      </c>
      <c r="S377" s="30">
        <v>-8338</v>
      </c>
      <c r="T377" s="30">
        <v>221523058</v>
      </c>
      <c r="U377" s="30">
        <v>-5723843</v>
      </c>
      <c r="V377" s="30">
        <v>241859788</v>
      </c>
      <c r="W377" s="30">
        <v>5685102</v>
      </c>
      <c r="X377" s="30">
        <v>247544890</v>
      </c>
      <c r="Y377" s="30">
        <v>8242141</v>
      </c>
      <c r="Z377" s="30">
        <v>768984</v>
      </c>
      <c r="AA377" s="30">
        <v>9011125</v>
      </c>
      <c r="AB377" s="30">
        <v>5804604</v>
      </c>
      <c r="AC377" s="30">
        <v>4857362</v>
      </c>
      <c r="AD377" s="30">
        <v>3846527</v>
      </c>
      <c r="AE377" s="30">
        <v>9840883</v>
      </c>
      <c r="AF377" s="30">
        <v>976378</v>
      </c>
      <c r="AG377" s="30">
        <v>668891</v>
      </c>
      <c r="AH377" s="30">
        <v>45947495</v>
      </c>
      <c r="AI377" s="30">
        <v>592813</v>
      </c>
      <c r="AJ377" s="30">
        <v>46540308</v>
      </c>
      <c r="AK377" s="30">
        <v>1808773</v>
      </c>
      <c r="AL377" s="30">
        <v>10319698</v>
      </c>
      <c r="AM377" s="30">
        <v>5846053</v>
      </c>
      <c r="AN377" s="30">
        <v>1394270</v>
      </c>
      <c r="AO377" s="30">
        <v>1774432</v>
      </c>
      <c r="AP377" s="30">
        <v>540541</v>
      </c>
      <c r="AQ377" s="30">
        <v>137733</v>
      </c>
      <c r="AR377" s="30">
        <v>121204</v>
      </c>
      <c r="AS377" s="30">
        <v>12480</v>
      </c>
      <c r="AT377" s="30">
        <v>2657</v>
      </c>
      <c r="AU377" s="30" t="s">
        <v>333</v>
      </c>
      <c r="AW377" s="48">
        <f t="shared" si="200"/>
        <v>3709243</v>
      </c>
      <c r="AX377" s="49">
        <f t="shared" si="201"/>
        <v>3206521</v>
      </c>
      <c r="AY377" s="50">
        <f t="shared" si="202"/>
        <v>0.86446776336842857</v>
      </c>
      <c r="AZ377" s="12"/>
      <c r="BA377" s="48">
        <f t="shared" si="203"/>
        <v>137733</v>
      </c>
      <c r="BB377" s="48">
        <f t="shared" si="204"/>
        <v>3206521</v>
      </c>
      <c r="BC377" s="51">
        <f t="shared" si="205"/>
        <v>23.280702518641139</v>
      </c>
      <c r="BD377" s="12"/>
      <c r="BE377" s="52">
        <f t="shared" si="206"/>
        <v>137733</v>
      </c>
      <c r="BF377" s="48">
        <f t="shared" si="197"/>
        <v>9840883</v>
      </c>
      <c r="BG377" s="48">
        <f t="shared" si="197"/>
        <v>976378</v>
      </c>
      <c r="BH377" s="48">
        <f t="shared" si="197"/>
        <v>668891</v>
      </c>
      <c r="BI377" s="48">
        <f t="shared" si="207"/>
        <v>11486152</v>
      </c>
      <c r="BJ377" s="51">
        <f t="shared" si="208"/>
        <v>83.394335417075069</v>
      </c>
      <c r="BK377" s="12"/>
      <c r="BL377" s="1">
        <f t="shared" si="209"/>
        <v>3168702</v>
      </c>
      <c r="BM377" s="53">
        <f t="shared" si="210"/>
        <v>3709243</v>
      </c>
      <c r="BN377" s="48">
        <f t="shared" si="198"/>
        <v>9840883</v>
      </c>
      <c r="BO377" s="48">
        <f t="shared" si="198"/>
        <v>976378</v>
      </c>
      <c r="BP377" s="48">
        <f t="shared" si="198"/>
        <v>668891</v>
      </c>
      <c r="BQ377" s="48">
        <f t="shared" si="211"/>
        <v>11486152</v>
      </c>
      <c r="BR377" s="12">
        <f t="shared" si="212"/>
        <v>3709243</v>
      </c>
      <c r="BS377" s="54">
        <f t="shared" si="213"/>
        <v>3.0966296896698329</v>
      </c>
      <c r="BT377" s="12"/>
      <c r="BU377" s="48">
        <f t="shared" si="214"/>
        <v>3709243</v>
      </c>
      <c r="BV377" s="48">
        <f t="shared" si="215"/>
        <v>34411837</v>
      </c>
      <c r="BW377" s="54">
        <f t="shared" si="216"/>
        <v>9.2773207363335324</v>
      </c>
      <c r="BX377" s="12"/>
      <c r="BY377" s="52">
        <f t="shared" si="217"/>
        <v>137733</v>
      </c>
      <c r="BZ377" s="48">
        <f t="shared" si="218"/>
        <v>34411837</v>
      </c>
      <c r="CA377" s="55">
        <f t="shared" si="219"/>
        <v>249.84453253759085</v>
      </c>
      <c r="CB377" s="12"/>
      <c r="CC377" s="48">
        <f t="shared" si="220"/>
        <v>137733</v>
      </c>
      <c r="CD377" s="48">
        <f t="shared" si="221"/>
        <v>63613003</v>
      </c>
      <c r="CE377" s="55">
        <f t="shared" si="222"/>
        <v>461.85738348834337</v>
      </c>
      <c r="CF377" s="12"/>
      <c r="CG377" s="48">
        <f t="shared" si="223"/>
        <v>3709243</v>
      </c>
      <c r="CH377" s="48">
        <f t="shared" si="224"/>
        <v>3168702</v>
      </c>
      <c r="CI377" s="48">
        <f t="shared" si="225"/>
        <v>63613003</v>
      </c>
      <c r="CJ377" s="55">
        <f t="shared" si="226"/>
        <v>17.149861305932234</v>
      </c>
      <c r="CK377" s="46"/>
      <c r="CL377" s="48">
        <f t="shared" si="199"/>
        <v>3709243</v>
      </c>
      <c r="CM377" s="48">
        <f t="shared" si="199"/>
        <v>3168702</v>
      </c>
      <c r="CN377" s="48">
        <f t="shared" si="227"/>
        <v>74659719</v>
      </c>
      <c r="CO377" s="55">
        <f t="shared" si="228"/>
        <v>20.128020461317849</v>
      </c>
    </row>
    <row r="378" spans="1:93" x14ac:dyDescent="0.2">
      <c r="A378" s="30" t="s">
        <v>97</v>
      </c>
      <c r="B378" s="30">
        <v>1114</v>
      </c>
      <c r="C378" s="30">
        <v>2007</v>
      </c>
      <c r="D378" s="30" t="s">
        <v>93</v>
      </c>
      <c r="E378" s="30">
        <v>386090</v>
      </c>
      <c r="F378" s="30" t="s">
        <v>317</v>
      </c>
      <c r="G378" s="30">
        <v>10029839</v>
      </c>
      <c r="H378" s="30">
        <v>162562440</v>
      </c>
      <c r="I378" s="30">
        <v>6778791</v>
      </c>
      <c r="J378" s="30">
        <v>157304276</v>
      </c>
      <c r="K378" s="30">
        <v>0</v>
      </c>
      <c r="L378" s="30">
        <v>0</v>
      </c>
      <c r="M378" s="30">
        <v>0</v>
      </c>
      <c r="N378" s="30">
        <v>0</v>
      </c>
      <c r="O378" s="30">
        <v>0</v>
      </c>
      <c r="P378" s="30">
        <v>0</v>
      </c>
      <c r="Q378" s="30">
        <v>25526</v>
      </c>
      <c r="R378" s="30">
        <v>23489</v>
      </c>
      <c r="S378" s="30">
        <v>2</v>
      </c>
      <c r="T378" s="30">
        <v>200234943</v>
      </c>
      <c r="U378" s="30">
        <v>1741645</v>
      </c>
      <c r="V378" s="30">
        <v>162585929</v>
      </c>
      <c r="W378" s="30">
        <v>6778793</v>
      </c>
      <c r="X378" s="30">
        <v>169364722</v>
      </c>
      <c r="Y378" s="30">
        <v>6838156</v>
      </c>
      <c r="Z378" s="30">
        <v>815153</v>
      </c>
      <c r="AA378" s="30">
        <v>7653309</v>
      </c>
      <c r="AB378" s="30">
        <v>4731559</v>
      </c>
      <c r="AC378" s="30">
        <v>4944034</v>
      </c>
      <c r="AD378" s="30">
        <v>5085805</v>
      </c>
      <c r="AE378" s="30">
        <v>18770250</v>
      </c>
      <c r="AF378" s="30">
        <v>863125</v>
      </c>
      <c r="AG378" s="30">
        <v>642057</v>
      </c>
      <c r="AH378" s="30">
        <v>38934787</v>
      </c>
      <c r="AI378" s="30">
        <v>448522</v>
      </c>
      <c r="AJ378" s="30">
        <v>39383309</v>
      </c>
      <c r="AK378" s="30">
        <v>1499257</v>
      </c>
      <c r="AL378" s="30">
        <v>10824210</v>
      </c>
      <c r="AM378" s="30">
        <v>5314385</v>
      </c>
      <c r="AN378" s="30">
        <v>1220680</v>
      </c>
      <c r="AO378" s="30">
        <v>1762885</v>
      </c>
      <c r="AP378" s="30">
        <v>568445</v>
      </c>
      <c r="AQ378" s="30">
        <v>126743</v>
      </c>
      <c r="AR378" s="30">
        <v>110440</v>
      </c>
      <c r="AS378" s="30">
        <v>12292</v>
      </c>
      <c r="AT378" s="30">
        <v>2676</v>
      </c>
      <c r="AU378" s="30" t="s">
        <v>333</v>
      </c>
      <c r="AW378" s="48">
        <f t="shared" si="200"/>
        <v>3552010</v>
      </c>
      <c r="AX378" s="49">
        <f t="shared" si="201"/>
        <v>2921750</v>
      </c>
      <c r="AY378" s="50">
        <f t="shared" si="202"/>
        <v>0.82256243647962701</v>
      </c>
      <c r="AZ378" s="12"/>
      <c r="BA378" s="48">
        <f t="shared" si="203"/>
        <v>126743</v>
      </c>
      <c r="BB378" s="48">
        <f t="shared" si="204"/>
        <v>2921750</v>
      </c>
      <c r="BC378" s="51">
        <f t="shared" si="205"/>
        <v>23.052555170699762</v>
      </c>
      <c r="BD378" s="12"/>
      <c r="BE378" s="52">
        <f t="shared" si="206"/>
        <v>126743</v>
      </c>
      <c r="BF378" s="48">
        <f t="shared" si="197"/>
        <v>18770250</v>
      </c>
      <c r="BG378" s="48">
        <f t="shared" si="197"/>
        <v>863125</v>
      </c>
      <c r="BH378" s="48">
        <f t="shared" si="197"/>
        <v>642057</v>
      </c>
      <c r="BI378" s="48">
        <f t="shared" si="207"/>
        <v>20275432</v>
      </c>
      <c r="BJ378" s="51">
        <f t="shared" si="208"/>
        <v>159.97279534175456</v>
      </c>
      <c r="BK378" s="12"/>
      <c r="BL378" s="1">
        <f t="shared" si="209"/>
        <v>2983565</v>
      </c>
      <c r="BM378" s="53">
        <f t="shared" si="210"/>
        <v>3552010</v>
      </c>
      <c r="BN378" s="48">
        <f t="shared" si="198"/>
        <v>18770250</v>
      </c>
      <c r="BO378" s="48">
        <f t="shared" si="198"/>
        <v>863125</v>
      </c>
      <c r="BP378" s="48">
        <f t="shared" si="198"/>
        <v>642057</v>
      </c>
      <c r="BQ378" s="48">
        <f t="shared" si="211"/>
        <v>20275432</v>
      </c>
      <c r="BR378" s="12">
        <f t="shared" si="212"/>
        <v>3552010</v>
      </c>
      <c r="BS378" s="54">
        <f t="shared" si="213"/>
        <v>5.7081573531606047</v>
      </c>
      <c r="BT378" s="12"/>
      <c r="BU378" s="48">
        <f t="shared" si="214"/>
        <v>3552010</v>
      </c>
      <c r="BV378" s="48">
        <f t="shared" si="215"/>
        <v>27059842</v>
      </c>
      <c r="BW378" s="54">
        <f t="shared" si="216"/>
        <v>7.6181773136899951</v>
      </c>
      <c r="BX378" s="12"/>
      <c r="BY378" s="52">
        <f t="shared" si="217"/>
        <v>126743</v>
      </c>
      <c r="BZ378" s="48">
        <f t="shared" si="218"/>
        <v>27059842</v>
      </c>
      <c r="CA378" s="55">
        <f t="shared" si="219"/>
        <v>213.50166873121199</v>
      </c>
      <c r="CB378" s="12"/>
      <c r="CC378" s="48">
        <f t="shared" si="220"/>
        <v>126743</v>
      </c>
      <c r="CD378" s="48">
        <f t="shared" si="221"/>
        <v>65018422</v>
      </c>
      <c r="CE378" s="55">
        <f t="shared" si="222"/>
        <v>512.99418508319991</v>
      </c>
      <c r="CF378" s="12"/>
      <c r="CG378" s="48">
        <f t="shared" si="223"/>
        <v>3552010</v>
      </c>
      <c r="CH378" s="48">
        <f t="shared" si="224"/>
        <v>2983565</v>
      </c>
      <c r="CI378" s="48">
        <f t="shared" si="225"/>
        <v>65018422</v>
      </c>
      <c r="CJ378" s="55">
        <f t="shared" si="226"/>
        <v>18.304684389965118</v>
      </c>
      <c r="CK378" s="46"/>
      <c r="CL378" s="48">
        <f t="shared" si="199"/>
        <v>3552010</v>
      </c>
      <c r="CM378" s="48">
        <f t="shared" si="199"/>
        <v>2983565</v>
      </c>
      <c r="CN378" s="48">
        <f t="shared" si="227"/>
        <v>77053342</v>
      </c>
      <c r="CO378" s="55">
        <f t="shared" si="228"/>
        <v>21.692884310573451</v>
      </c>
    </row>
    <row r="379" spans="1:93" x14ac:dyDescent="0.2">
      <c r="A379" s="30" t="s">
        <v>97</v>
      </c>
      <c r="B379" s="30">
        <v>1114</v>
      </c>
      <c r="C379" s="30">
        <v>2006</v>
      </c>
      <c r="D379" s="30" t="s">
        <v>93</v>
      </c>
      <c r="E379" s="30">
        <v>386090</v>
      </c>
      <c r="F379" s="30" t="s">
        <v>317</v>
      </c>
      <c r="G379" s="30">
        <v>4825122</v>
      </c>
      <c r="H379" s="30">
        <v>73559944</v>
      </c>
      <c r="I379" s="30">
        <v>2969037</v>
      </c>
      <c r="J379" s="30">
        <v>69142206</v>
      </c>
      <c r="K379" s="30">
        <v>0</v>
      </c>
      <c r="L379" s="30">
        <v>0</v>
      </c>
      <c r="M379" s="30">
        <v>0</v>
      </c>
      <c r="N379" s="30">
        <v>0</v>
      </c>
      <c r="O379" s="30">
        <v>0</v>
      </c>
      <c r="P379" s="30">
        <v>0</v>
      </c>
      <c r="Q379" s="30">
        <v>22958</v>
      </c>
      <c r="R379" s="30">
        <v>28998</v>
      </c>
      <c r="S379" s="30">
        <v>-2206</v>
      </c>
      <c r="T379" s="30">
        <v>237197240</v>
      </c>
      <c r="U379" s="30">
        <v>19762319</v>
      </c>
      <c r="V379" s="30">
        <v>73588942</v>
      </c>
      <c r="W379" s="30">
        <v>2966831</v>
      </c>
      <c r="X379" s="30">
        <v>76555773</v>
      </c>
      <c r="Y379" s="30">
        <v>7723240</v>
      </c>
      <c r="Z379" s="30">
        <v>735540</v>
      </c>
      <c r="AA379" s="30">
        <v>8458780</v>
      </c>
      <c r="AB379" s="30">
        <v>5040799</v>
      </c>
      <c r="AC379" s="30">
        <v>2816924</v>
      </c>
      <c r="AD379" s="30">
        <v>2008198</v>
      </c>
      <c r="AE379" s="30">
        <v>8690765</v>
      </c>
      <c r="AF379" s="30">
        <v>746762</v>
      </c>
      <c r="AG379" s="30">
        <v>647654</v>
      </c>
      <c r="AH379" s="30">
        <v>56103523</v>
      </c>
      <c r="AI379" s="30">
        <v>338767</v>
      </c>
      <c r="AJ379" s="30">
        <v>56442290</v>
      </c>
      <c r="AK379" s="30">
        <v>895568</v>
      </c>
      <c r="AL379" s="30">
        <v>11979108</v>
      </c>
      <c r="AM379" s="30">
        <v>5057426</v>
      </c>
      <c r="AN379" s="30">
        <v>913892</v>
      </c>
      <c r="AO379" s="30">
        <v>1666327</v>
      </c>
      <c r="AP379" s="30">
        <v>547171</v>
      </c>
      <c r="AQ379" s="30">
        <v>128729</v>
      </c>
      <c r="AR379" s="30">
        <v>111746</v>
      </c>
      <c r="AS379" s="30">
        <v>13777</v>
      </c>
      <c r="AT379" s="30">
        <v>1913</v>
      </c>
      <c r="AU379" s="30" t="s">
        <v>333</v>
      </c>
      <c r="AW379" s="48">
        <f t="shared" si="200"/>
        <v>3127390</v>
      </c>
      <c r="AX379" s="49">
        <f t="shared" si="201"/>
        <v>3417981</v>
      </c>
      <c r="AY379" s="50">
        <f t="shared" si="202"/>
        <v>1.0929180562705643</v>
      </c>
      <c r="AZ379" s="12"/>
      <c r="BA379" s="48">
        <f t="shared" si="203"/>
        <v>128729</v>
      </c>
      <c r="BB379" s="48">
        <f t="shared" si="204"/>
        <v>3417981</v>
      </c>
      <c r="BC379" s="51">
        <f t="shared" si="205"/>
        <v>26.55175601457325</v>
      </c>
      <c r="BD379" s="12"/>
      <c r="BE379" s="52">
        <f t="shared" si="206"/>
        <v>128729</v>
      </c>
      <c r="BF379" s="48">
        <f t="shared" si="197"/>
        <v>8690765</v>
      </c>
      <c r="BG379" s="48">
        <f t="shared" si="197"/>
        <v>746762</v>
      </c>
      <c r="BH379" s="48">
        <f t="shared" si="197"/>
        <v>647654</v>
      </c>
      <c r="BI379" s="48">
        <f t="shared" si="207"/>
        <v>10085181</v>
      </c>
      <c r="BJ379" s="51">
        <f t="shared" si="208"/>
        <v>78.344281397354138</v>
      </c>
      <c r="BK379" s="12"/>
      <c r="BL379" s="1">
        <f t="shared" si="209"/>
        <v>2580219</v>
      </c>
      <c r="BM379" s="53">
        <f t="shared" si="210"/>
        <v>3127390</v>
      </c>
      <c r="BN379" s="48">
        <f t="shared" si="198"/>
        <v>8690765</v>
      </c>
      <c r="BO379" s="48">
        <f t="shared" si="198"/>
        <v>746762</v>
      </c>
      <c r="BP379" s="48">
        <f t="shared" si="198"/>
        <v>647654</v>
      </c>
      <c r="BQ379" s="48">
        <f t="shared" si="211"/>
        <v>10085181</v>
      </c>
      <c r="BR379" s="12">
        <f t="shared" si="212"/>
        <v>3127390</v>
      </c>
      <c r="BS379" s="54">
        <f t="shared" si="213"/>
        <v>3.2247915993847904</v>
      </c>
      <c r="BT379" s="12"/>
      <c r="BU379" s="48">
        <f t="shared" si="214"/>
        <v>3127390</v>
      </c>
      <c r="BV379" s="48">
        <f t="shared" si="215"/>
        <v>43567614</v>
      </c>
      <c r="BW379" s="54">
        <f t="shared" si="216"/>
        <v>13.930982064916751</v>
      </c>
      <c r="BX379" s="12"/>
      <c r="BY379" s="52">
        <f t="shared" si="217"/>
        <v>128729</v>
      </c>
      <c r="BZ379" s="48">
        <f t="shared" si="218"/>
        <v>43567614</v>
      </c>
      <c r="CA379" s="55">
        <f t="shared" si="219"/>
        <v>338.44443753932683</v>
      </c>
      <c r="CB379" s="12"/>
      <c r="CC379" s="48">
        <f t="shared" si="220"/>
        <v>128729</v>
      </c>
      <c r="CD379" s="48">
        <f t="shared" si="221"/>
        <v>66936697</v>
      </c>
      <c r="CE379" s="55">
        <f t="shared" si="222"/>
        <v>519.98148824274256</v>
      </c>
      <c r="CF379" s="12"/>
      <c r="CG379" s="48">
        <f t="shared" si="223"/>
        <v>3127390</v>
      </c>
      <c r="CH379" s="48">
        <f t="shared" si="224"/>
        <v>2580219</v>
      </c>
      <c r="CI379" s="48">
        <f t="shared" si="225"/>
        <v>66936697</v>
      </c>
      <c r="CJ379" s="55">
        <f t="shared" si="226"/>
        <v>21.403373739763829</v>
      </c>
      <c r="CK379" s="46"/>
      <c r="CL379" s="48">
        <f t="shared" si="199"/>
        <v>3127390</v>
      </c>
      <c r="CM379" s="48">
        <f t="shared" si="199"/>
        <v>2580219</v>
      </c>
      <c r="CN379" s="48">
        <f t="shared" si="227"/>
        <v>74327306</v>
      </c>
      <c r="CO379" s="55">
        <f t="shared" si="228"/>
        <v>23.766561253952975</v>
      </c>
    </row>
    <row r="380" spans="1:93" x14ac:dyDescent="0.2">
      <c r="A380" s="30" t="s">
        <v>97</v>
      </c>
      <c r="B380" s="30">
        <v>1114</v>
      </c>
      <c r="C380" s="30">
        <v>2005</v>
      </c>
      <c r="D380" s="30" t="s">
        <v>93</v>
      </c>
      <c r="E380" s="30">
        <v>386090</v>
      </c>
      <c r="F380" s="30" t="s">
        <v>317</v>
      </c>
      <c r="G380" s="30">
        <v>7864723</v>
      </c>
      <c r="H380" s="30">
        <v>149674459</v>
      </c>
      <c r="I380" s="30">
        <v>4720121</v>
      </c>
      <c r="J380" s="30">
        <v>144818560</v>
      </c>
      <c r="K380" s="30">
        <v>0</v>
      </c>
      <c r="L380" s="30">
        <v>0</v>
      </c>
      <c r="M380" s="30">
        <v>0</v>
      </c>
      <c r="N380" s="30">
        <v>0</v>
      </c>
      <c r="O380" s="30">
        <v>0</v>
      </c>
      <c r="P380" s="30">
        <v>0</v>
      </c>
      <c r="Q380" s="30">
        <v>25682</v>
      </c>
      <c r="R380" s="30">
        <v>26128</v>
      </c>
      <c r="S380" s="30">
        <v>217278</v>
      </c>
      <c r="T380" s="30">
        <v>237941511</v>
      </c>
      <c r="U380" s="30">
        <v>-35880956</v>
      </c>
      <c r="V380" s="30">
        <v>149700587</v>
      </c>
      <c r="W380" s="30">
        <v>4937399</v>
      </c>
      <c r="X380" s="30">
        <v>154637986</v>
      </c>
      <c r="Y380" s="30">
        <v>6398537</v>
      </c>
      <c r="Z380" s="30">
        <v>554269</v>
      </c>
      <c r="AA380" s="30">
        <v>6952806</v>
      </c>
      <c r="AB380" s="30">
        <v>4229303</v>
      </c>
      <c r="AC380" s="30">
        <v>4109881</v>
      </c>
      <c r="AD380" s="30">
        <v>3754842</v>
      </c>
      <c r="AE380" s="30">
        <v>12369106</v>
      </c>
      <c r="AF380" s="30">
        <v>738530</v>
      </c>
      <c r="AG380" s="30">
        <v>722198</v>
      </c>
      <c r="AH380" s="30">
        <v>34067855</v>
      </c>
      <c r="AI380" s="30">
        <v>372092</v>
      </c>
      <c r="AJ380" s="30">
        <v>34439947</v>
      </c>
      <c r="AK380" s="30">
        <v>2094287</v>
      </c>
      <c r="AL380" s="30">
        <v>10970860</v>
      </c>
      <c r="AM380" s="30">
        <v>6755361</v>
      </c>
      <c r="AN380" s="30">
        <v>1615771</v>
      </c>
      <c r="AO380" s="30">
        <v>1798124</v>
      </c>
      <c r="AP380" s="30">
        <v>498316</v>
      </c>
      <c r="AQ380" s="30">
        <v>183590</v>
      </c>
      <c r="AR380" s="30">
        <v>164824</v>
      </c>
      <c r="AS380" s="30">
        <v>16023</v>
      </c>
      <c r="AT380" s="30">
        <v>1318</v>
      </c>
      <c r="AU380" s="30" t="s">
        <v>333</v>
      </c>
      <c r="AW380" s="48">
        <f t="shared" si="200"/>
        <v>3912211</v>
      </c>
      <c r="AX380" s="49">
        <f t="shared" si="201"/>
        <v>2723503</v>
      </c>
      <c r="AY380" s="50">
        <f t="shared" si="202"/>
        <v>0.69615442520866078</v>
      </c>
      <c r="AZ380" s="12"/>
      <c r="BA380" s="48">
        <f t="shared" si="203"/>
        <v>183590</v>
      </c>
      <c r="BB380" s="48">
        <f t="shared" si="204"/>
        <v>2723503</v>
      </c>
      <c r="BC380" s="51">
        <f t="shared" si="205"/>
        <v>14.834702325834741</v>
      </c>
      <c r="BD380" s="12"/>
      <c r="BE380" s="52">
        <f t="shared" si="206"/>
        <v>183590</v>
      </c>
      <c r="BF380" s="48">
        <f t="shared" si="197"/>
        <v>12369106</v>
      </c>
      <c r="BG380" s="48">
        <f t="shared" si="197"/>
        <v>738530</v>
      </c>
      <c r="BH380" s="48">
        <f t="shared" si="197"/>
        <v>722198</v>
      </c>
      <c r="BI380" s="48">
        <f t="shared" si="207"/>
        <v>13829834</v>
      </c>
      <c r="BJ380" s="51">
        <f t="shared" si="208"/>
        <v>75.329996187156169</v>
      </c>
      <c r="BK380" s="12"/>
      <c r="BL380" s="1">
        <f t="shared" si="209"/>
        <v>3413895</v>
      </c>
      <c r="BM380" s="53">
        <f t="shared" si="210"/>
        <v>3912211</v>
      </c>
      <c r="BN380" s="48">
        <f t="shared" si="198"/>
        <v>12369106</v>
      </c>
      <c r="BO380" s="48">
        <f t="shared" si="198"/>
        <v>738530</v>
      </c>
      <c r="BP380" s="48">
        <f t="shared" si="198"/>
        <v>722198</v>
      </c>
      <c r="BQ380" s="48">
        <f t="shared" si="211"/>
        <v>13829834</v>
      </c>
      <c r="BR380" s="12">
        <f t="shared" si="212"/>
        <v>3912211</v>
      </c>
      <c r="BS380" s="54">
        <f t="shared" si="213"/>
        <v>3.5350429718642475</v>
      </c>
      <c r="BT380" s="12"/>
      <c r="BU380" s="48">
        <f t="shared" si="214"/>
        <v>3912211</v>
      </c>
      <c r="BV380" s="48">
        <f t="shared" si="215"/>
        <v>21374800</v>
      </c>
      <c r="BW380" s="54">
        <f t="shared" si="216"/>
        <v>5.4636112418271923</v>
      </c>
      <c r="BX380" s="12"/>
      <c r="BY380" s="52">
        <f t="shared" si="217"/>
        <v>183590</v>
      </c>
      <c r="BZ380" s="48">
        <f t="shared" si="218"/>
        <v>21374800</v>
      </c>
      <c r="CA380" s="55">
        <f t="shared" si="219"/>
        <v>116.42682063293208</v>
      </c>
      <c r="CB380" s="12"/>
      <c r="CC380" s="48">
        <f t="shared" si="220"/>
        <v>183590</v>
      </c>
      <c r="CD380" s="48">
        <f t="shared" si="221"/>
        <v>50022163</v>
      </c>
      <c r="CE380" s="55">
        <f t="shared" si="222"/>
        <v>272.46670842638486</v>
      </c>
      <c r="CF380" s="12"/>
      <c r="CG380" s="48">
        <f t="shared" si="223"/>
        <v>3912211</v>
      </c>
      <c r="CH380" s="48">
        <f t="shared" si="224"/>
        <v>3413895</v>
      </c>
      <c r="CI380" s="48">
        <f t="shared" si="225"/>
        <v>50022163</v>
      </c>
      <c r="CJ380" s="55">
        <f t="shared" si="226"/>
        <v>12.786161840452879</v>
      </c>
      <c r="CK380" s="46"/>
      <c r="CL380" s="48">
        <f t="shared" si="199"/>
        <v>3912211</v>
      </c>
      <c r="CM380" s="48">
        <f t="shared" si="199"/>
        <v>3413895</v>
      </c>
      <c r="CN380" s="48">
        <f t="shared" si="227"/>
        <v>59815907</v>
      </c>
      <c r="CO380" s="55">
        <f t="shared" si="228"/>
        <v>15.289540109160779</v>
      </c>
    </row>
    <row r="381" spans="1:93" x14ac:dyDescent="0.2">
      <c r="A381" s="30" t="s">
        <v>98</v>
      </c>
      <c r="B381" s="30">
        <v>922878</v>
      </c>
      <c r="C381" s="30">
        <v>2014</v>
      </c>
      <c r="D381" s="30" t="s">
        <v>93</v>
      </c>
      <c r="E381" s="30">
        <v>386090</v>
      </c>
      <c r="F381" s="30" t="s">
        <v>317</v>
      </c>
      <c r="G381" s="30">
        <v>33680744</v>
      </c>
      <c r="H381" s="30">
        <v>366104947</v>
      </c>
      <c r="I381" s="30">
        <v>36622364</v>
      </c>
      <c r="J381" s="30">
        <v>346662169</v>
      </c>
      <c r="K381" s="30">
        <v>0</v>
      </c>
      <c r="L381" s="30">
        <v>0</v>
      </c>
      <c r="M381" s="30">
        <v>0</v>
      </c>
      <c r="N381" s="30">
        <v>0</v>
      </c>
      <c r="O381" s="30">
        <v>-11</v>
      </c>
      <c r="P381" s="30">
        <v>-65</v>
      </c>
      <c r="Q381" s="30">
        <v>0</v>
      </c>
      <c r="R381" s="30">
        <v>0</v>
      </c>
      <c r="S381" s="30">
        <v>0</v>
      </c>
      <c r="T381" s="30">
        <v>818933882</v>
      </c>
      <c r="U381" s="30">
        <v>-63187718</v>
      </c>
      <c r="V381" s="30">
        <v>366104936</v>
      </c>
      <c r="W381" s="30">
        <v>36622299</v>
      </c>
      <c r="X381" s="30">
        <v>402727235</v>
      </c>
      <c r="Y381" s="30">
        <v>23425605</v>
      </c>
      <c r="Z381" s="30">
        <v>7262669</v>
      </c>
      <c r="AA381" s="30">
        <v>30688274</v>
      </c>
      <c r="AB381" s="30">
        <v>11208851</v>
      </c>
      <c r="AC381" s="30">
        <v>16499945</v>
      </c>
      <c r="AD381" s="30">
        <v>17180799</v>
      </c>
      <c r="AE381" s="30">
        <v>18046135</v>
      </c>
      <c r="AF381" s="30">
        <v>8046412</v>
      </c>
      <c r="AG381" s="30">
        <v>418238</v>
      </c>
      <c r="AH381" s="30">
        <v>78843043</v>
      </c>
      <c r="AI381" s="30">
        <v>1880518</v>
      </c>
      <c r="AJ381" s="30">
        <v>80723561</v>
      </c>
      <c r="AK381" s="30">
        <v>2227620</v>
      </c>
      <c r="AL381" s="30">
        <v>19956580</v>
      </c>
      <c r="AM381" s="30">
        <v>22661605</v>
      </c>
      <c r="AN381" s="30">
        <v>5810453</v>
      </c>
      <c r="AO381" s="30">
        <v>4471265</v>
      </c>
      <c r="AP381" s="30">
        <v>7140470</v>
      </c>
      <c r="AQ381" s="30">
        <v>425554</v>
      </c>
      <c r="AR381" s="30">
        <v>371752</v>
      </c>
      <c r="AS381" s="30">
        <v>46195</v>
      </c>
      <c r="AT381" s="30">
        <v>5286</v>
      </c>
      <c r="AU381" s="30" t="s">
        <v>318</v>
      </c>
      <c r="AW381" s="48">
        <f t="shared" ref="AW381:AW435" si="229">+AN381+AO381+AP381</f>
        <v>17422188</v>
      </c>
      <c r="AX381" s="49">
        <f t="shared" ref="AX381:AX435" si="230">+AA381-AB381</f>
        <v>19479423</v>
      </c>
      <c r="AY381" s="50">
        <f t="shared" ref="AY381:AY435" si="231">IF(AW381=0,0,IF(AX381=0,0,AX381/AW381))</f>
        <v>1.1180813225066795</v>
      </c>
      <c r="AZ381" s="12"/>
      <c r="BA381" s="48">
        <f t="shared" ref="BA381:BA435" si="232">+AQ381</f>
        <v>425554</v>
      </c>
      <c r="BB381" s="48">
        <f t="shared" ref="BB381:BB435" si="233">+AX381</f>
        <v>19479423</v>
      </c>
      <c r="BC381" s="51">
        <f t="shared" ref="BC381:BC435" si="234">IF(BA381=0,0,IF(BB381=0,0,BB381/BA381))</f>
        <v>45.774268365471833</v>
      </c>
      <c r="BD381" s="12"/>
      <c r="BE381" s="52">
        <f t="shared" ref="BE381:BE435" si="235">+AQ381</f>
        <v>425554</v>
      </c>
      <c r="BF381" s="48">
        <f t="shared" ref="BF381:BH435" si="236">+AE381</f>
        <v>18046135</v>
      </c>
      <c r="BG381" s="48">
        <f t="shared" si="236"/>
        <v>8046412</v>
      </c>
      <c r="BH381" s="48">
        <f t="shared" si="236"/>
        <v>418238</v>
      </c>
      <c r="BI381" s="48">
        <f t="shared" ref="BI381:BI435" si="237">SUM(BF381:BH381)</f>
        <v>26510785</v>
      </c>
      <c r="BJ381" s="51">
        <f t="shared" ref="BJ381:BJ435" si="238">IF(BE381=0,0,IF(BI381=0,0,BI381/BE381))</f>
        <v>62.297111529911597</v>
      </c>
      <c r="BK381" s="12"/>
      <c r="BL381" s="1">
        <f t="shared" ref="BL381:BL435" si="239">AO381+AN381</f>
        <v>10281718</v>
      </c>
      <c r="BM381" s="53">
        <f t="shared" ref="BM381:BM435" si="240">+AN381+AO381+AP381</f>
        <v>17422188</v>
      </c>
      <c r="BN381" s="48">
        <f t="shared" ref="BN381:BP435" si="241">+AE381</f>
        <v>18046135</v>
      </c>
      <c r="BO381" s="48">
        <f t="shared" si="241"/>
        <v>8046412</v>
      </c>
      <c r="BP381" s="48">
        <f t="shared" si="241"/>
        <v>418238</v>
      </c>
      <c r="BQ381" s="48">
        <f t="shared" ref="BQ381:BQ435" si="242">SUM(BN381:BP381)</f>
        <v>26510785</v>
      </c>
      <c r="BR381" s="12">
        <f t="shared" ref="BR381:BR435" si="243">+BM381</f>
        <v>17422188</v>
      </c>
      <c r="BS381" s="54">
        <f t="shared" ref="BS381:BS435" si="244">+IF(BQ381=0,0,IF(BR381=0,0,BQ381/BR381))</f>
        <v>1.5216679443477479</v>
      </c>
      <c r="BT381" s="12"/>
      <c r="BU381" s="48">
        <f t="shared" ref="BU381:BU435" si="245">+AN381+AO381+AP381</f>
        <v>17422188</v>
      </c>
      <c r="BV381" s="48">
        <f t="shared" ref="BV381:BV435" si="246">+(AJ381)-AK381-AL381</f>
        <v>58539361</v>
      </c>
      <c r="BW381" s="54">
        <f t="shared" ref="BW381:BW435" si="247">IF(BU381=0,0,IF(BV381=0,0,BV381/BU381))</f>
        <v>3.3600464534075742</v>
      </c>
      <c r="BX381" s="12"/>
      <c r="BY381" s="52">
        <f t="shared" ref="BY381:BY435" si="248">+AQ381</f>
        <v>425554</v>
      </c>
      <c r="BZ381" s="48">
        <f t="shared" ref="BZ381:BZ435" si="249">+AJ381-AK381-AL381</f>
        <v>58539361</v>
      </c>
      <c r="CA381" s="55">
        <f t="shared" ref="CA381:CA435" si="250">IF(BY381=0,0,IF(BZ381=0,0,BZ381/BY381))</f>
        <v>137.56035896736958</v>
      </c>
      <c r="CB381" s="12"/>
      <c r="CC381" s="48">
        <f t="shared" ref="CC381:CC435" si="251">+AQ381</f>
        <v>425554</v>
      </c>
      <c r="CD381" s="48">
        <f t="shared" ref="CD381:CD435" si="252">+(AJ381-AK381-AL381)+(AC381+AD381)+(AA381)+(AE381+AF381+AG381)</f>
        <v>149419164</v>
      </c>
      <c r="CE381" s="55">
        <f t="shared" ref="CE381:CE435" si="253">IF(CC381=0,0,IF(CD381=0,0,CD381/CC381))</f>
        <v>351.11681243743448</v>
      </c>
      <c r="CF381" s="12"/>
      <c r="CG381" s="48">
        <f t="shared" ref="CG381:CG435" si="254">+AN381+AO381+AP381</f>
        <v>17422188</v>
      </c>
      <c r="CH381" s="48">
        <f t="shared" ref="CH381:CH435" si="255">+AN381+AO381</f>
        <v>10281718</v>
      </c>
      <c r="CI381" s="48">
        <f t="shared" ref="CI381:CI435" si="256">+(AJ381-AK381-AL381)+(AC381+AD381)+(AA381)+(AE381+AF381+AG381)</f>
        <v>149419164</v>
      </c>
      <c r="CJ381" s="55">
        <f t="shared" ref="CJ381:CJ435" si="257">IF(CG381=0,0,IF(CI381=0,0,CI381/CG381))</f>
        <v>8.5763719229754614</v>
      </c>
      <c r="CK381" s="46"/>
      <c r="CL381" s="48">
        <f t="shared" ref="CL381:CM435" si="258">CG381</f>
        <v>17422188</v>
      </c>
      <c r="CM381" s="48">
        <f t="shared" si="258"/>
        <v>10281718</v>
      </c>
      <c r="CN381" s="48">
        <f t="shared" ref="CN381:CN435" si="259">(AJ381-AK381-AL381)+(AC381+AD381)+(AA381)+(AE381+AF381+AG381)+(X381-Q381-N381-K381-J381)</f>
        <v>205484230</v>
      </c>
      <c r="CO381" s="55">
        <f t="shared" ref="CO381:CO435" si="260">IF(CL381=0,0,IF(CN381=0,0,CN381/CL381))</f>
        <v>11.794398613997277</v>
      </c>
    </row>
    <row r="382" spans="1:93" x14ac:dyDescent="0.2">
      <c r="A382" s="30" t="s">
        <v>98</v>
      </c>
      <c r="B382" s="30">
        <v>922878</v>
      </c>
      <c r="C382" s="30">
        <v>2013</v>
      </c>
      <c r="D382" s="30" t="s">
        <v>93</v>
      </c>
      <c r="E382" s="30">
        <v>386090</v>
      </c>
      <c r="F382" s="30" t="s">
        <v>317</v>
      </c>
      <c r="G382" s="30">
        <v>34214957</v>
      </c>
      <c r="H382" s="30">
        <v>307446646</v>
      </c>
      <c r="I382" s="30">
        <v>34443917</v>
      </c>
      <c r="J382" s="30">
        <v>285488811</v>
      </c>
      <c r="K382" s="30">
        <v>0</v>
      </c>
      <c r="L382" s="30">
        <v>0</v>
      </c>
      <c r="M382" s="30">
        <v>0</v>
      </c>
      <c r="N382" s="30">
        <v>0</v>
      </c>
      <c r="O382" s="30">
        <v>105</v>
      </c>
      <c r="P382" s="30">
        <v>46</v>
      </c>
      <c r="Q382" s="30">
        <v>0</v>
      </c>
      <c r="R382" s="30">
        <v>0</v>
      </c>
      <c r="S382" s="30">
        <v>0</v>
      </c>
      <c r="T382" s="30">
        <v>780357877</v>
      </c>
      <c r="U382" s="30">
        <v>-77945592</v>
      </c>
      <c r="V382" s="30">
        <v>307446751</v>
      </c>
      <c r="W382" s="30">
        <v>34443963</v>
      </c>
      <c r="X382" s="30">
        <v>341890714</v>
      </c>
      <c r="Y382" s="30">
        <v>22227716</v>
      </c>
      <c r="Z382" s="30">
        <v>5517924</v>
      </c>
      <c r="AA382" s="30">
        <v>27745640</v>
      </c>
      <c r="AB382" s="30">
        <v>10500485</v>
      </c>
      <c r="AC382" s="30">
        <v>18747353</v>
      </c>
      <c r="AD382" s="30">
        <v>15467604</v>
      </c>
      <c r="AE382" s="30">
        <v>17709968</v>
      </c>
      <c r="AF382" s="30">
        <v>12601293</v>
      </c>
      <c r="AG382" s="30">
        <v>337474</v>
      </c>
      <c r="AH382" s="30">
        <v>100760080</v>
      </c>
      <c r="AI382" s="30">
        <v>1504463</v>
      </c>
      <c r="AJ382" s="30">
        <v>102264543</v>
      </c>
      <c r="AK382" s="30">
        <v>4051813</v>
      </c>
      <c r="AL382" s="30">
        <v>37847130</v>
      </c>
      <c r="AM382" s="30">
        <v>23811698</v>
      </c>
      <c r="AN382" s="30">
        <v>5725554</v>
      </c>
      <c r="AO382" s="30">
        <v>4402243</v>
      </c>
      <c r="AP382" s="30">
        <v>6403940</v>
      </c>
      <c r="AQ382" s="30">
        <v>421105</v>
      </c>
      <c r="AR382" s="30">
        <v>368081</v>
      </c>
      <c r="AS382" s="30">
        <v>45651</v>
      </c>
      <c r="AT382" s="30">
        <v>5087</v>
      </c>
      <c r="AU382" s="30" t="s">
        <v>318</v>
      </c>
      <c r="AW382" s="48">
        <f t="shared" si="229"/>
        <v>16531737</v>
      </c>
      <c r="AX382" s="49">
        <f t="shared" si="230"/>
        <v>17245155</v>
      </c>
      <c r="AY382" s="50">
        <f t="shared" si="231"/>
        <v>1.0431544489245141</v>
      </c>
      <c r="AZ382" s="12"/>
      <c r="BA382" s="48">
        <f t="shared" si="232"/>
        <v>421105</v>
      </c>
      <c r="BB382" s="48">
        <f t="shared" si="233"/>
        <v>17245155</v>
      </c>
      <c r="BC382" s="51">
        <f t="shared" si="234"/>
        <v>40.95214970138089</v>
      </c>
      <c r="BD382" s="12"/>
      <c r="BE382" s="52">
        <f t="shared" si="235"/>
        <v>421105</v>
      </c>
      <c r="BF382" s="48">
        <f t="shared" si="236"/>
        <v>17709968</v>
      </c>
      <c r="BG382" s="48">
        <f t="shared" si="236"/>
        <v>12601293</v>
      </c>
      <c r="BH382" s="48">
        <f t="shared" si="236"/>
        <v>337474</v>
      </c>
      <c r="BI382" s="48">
        <f t="shared" si="237"/>
        <v>30648735</v>
      </c>
      <c r="BJ382" s="51">
        <f t="shared" si="238"/>
        <v>72.781693401883146</v>
      </c>
      <c r="BK382" s="12"/>
      <c r="BL382" s="1">
        <f t="shared" si="239"/>
        <v>10127797</v>
      </c>
      <c r="BM382" s="53">
        <f t="shared" si="240"/>
        <v>16531737</v>
      </c>
      <c r="BN382" s="48">
        <f t="shared" si="241"/>
        <v>17709968</v>
      </c>
      <c r="BO382" s="48">
        <f t="shared" si="241"/>
        <v>12601293</v>
      </c>
      <c r="BP382" s="48">
        <f t="shared" si="241"/>
        <v>337474</v>
      </c>
      <c r="BQ382" s="48">
        <f t="shared" si="242"/>
        <v>30648735</v>
      </c>
      <c r="BR382" s="12">
        <f t="shared" si="243"/>
        <v>16531737</v>
      </c>
      <c r="BS382" s="54">
        <f t="shared" si="244"/>
        <v>1.8539331347940027</v>
      </c>
      <c r="BT382" s="12"/>
      <c r="BU382" s="48">
        <f t="shared" si="245"/>
        <v>16531737</v>
      </c>
      <c r="BV382" s="48">
        <f t="shared" si="246"/>
        <v>60365600</v>
      </c>
      <c r="BW382" s="54">
        <f t="shared" si="247"/>
        <v>3.6514977222296725</v>
      </c>
      <c r="BX382" s="12"/>
      <c r="BY382" s="52">
        <f t="shared" si="248"/>
        <v>421105</v>
      </c>
      <c r="BZ382" s="48">
        <f t="shared" si="249"/>
        <v>60365600</v>
      </c>
      <c r="CA382" s="55">
        <f t="shared" si="250"/>
        <v>143.35047078519608</v>
      </c>
      <c r="CB382" s="12"/>
      <c r="CC382" s="48">
        <f t="shared" si="251"/>
        <v>421105</v>
      </c>
      <c r="CD382" s="48">
        <f t="shared" si="252"/>
        <v>152974932</v>
      </c>
      <c r="CE382" s="55">
        <f t="shared" si="253"/>
        <v>363.27028175870623</v>
      </c>
      <c r="CF382" s="12"/>
      <c r="CG382" s="48">
        <f t="shared" si="254"/>
        <v>16531737</v>
      </c>
      <c r="CH382" s="48">
        <f t="shared" si="255"/>
        <v>10127797</v>
      </c>
      <c r="CI382" s="48">
        <f t="shared" si="256"/>
        <v>152974932</v>
      </c>
      <c r="CJ382" s="55">
        <f t="shared" si="257"/>
        <v>9.2534094874603916</v>
      </c>
      <c r="CK382" s="46"/>
      <c r="CL382" s="48">
        <f t="shared" si="258"/>
        <v>16531737</v>
      </c>
      <c r="CM382" s="48">
        <f t="shared" si="258"/>
        <v>10127797</v>
      </c>
      <c r="CN382" s="48">
        <f t="shared" si="259"/>
        <v>209376835</v>
      </c>
      <c r="CO382" s="55">
        <f t="shared" si="260"/>
        <v>12.665144322099971</v>
      </c>
    </row>
    <row r="383" spans="1:93" x14ac:dyDescent="0.2">
      <c r="A383" s="30" t="s">
        <v>98</v>
      </c>
      <c r="B383" s="30">
        <v>922878</v>
      </c>
      <c r="C383" s="30">
        <v>2012</v>
      </c>
      <c r="D383" s="30" t="s">
        <v>93</v>
      </c>
      <c r="E383" s="30">
        <v>386090</v>
      </c>
      <c r="F383" s="30" t="s">
        <v>317</v>
      </c>
      <c r="G383" s="30">
        <v>30608873</v>
      </c>
      <c r="H383" s="30">
        <v>232967073</v>
      </c>
      <c r="I383" s="30">
        <v>36914856</v>
      </c>
      <c r="J383" s="30">
        <v>213334191</v>
      </c>
      <c r="K383" s="30">
        <v>0</v>
      </c>
      <c r="L383" s="30">
        <v>0</v>
      </c>
      <c r="M383" s="30">
        <v>0</v>
      </c>
      <c r="N383" s="30">
        <v>0</v>
      </c>
      <c r="O383" s="30">
        <v>115</v>
      </c>
      <c r="P383" s="30">
        <v>122</v>
      </c>
      <c r="Q383" s="30">
        <v>0</v>
      </c>
      <c r="R383" s="30">
        <v>0</v>
      </c>
      <c r="S383" s="30">
        <v>0</v>
      </c>
      <c r="T383" s="30">
        <v>749500121</v>
      </c>
      <c r="U383" s="30">
        <v>30795029</v>
      </c>
      <c r="V383" s="30">
        <v>232967188</v>
      </c>
      <c r="W383" s="30">
        <v>36914978</v>
      </c>
      <c r="X383" s="30">
        <v>269882166</v>
      </c>
      <c r="Y383" s="30">
        <v>20212307</v>
      </c>
      <c r="Z383" s="30">
        <v>6164981</v>
      </c>
      <c r="AA383" s="30">
        <v>26377288</v>
      </c>
      <c r="AB383" s="30">
        <v>8753776</v>
      </c>
      <c r="AC383" s="30">
        <v>14469622</v>
      </c>
      <c r="AD383" s="30">
        <v>16139251</v>
      </c>
      <c r="AE383" s="30">
        <v>17282786</v>
      </c>
      <c r="AF383" s="30">
        <v>11678543</v>
      </c>
      <c r="AG383" s="30">
        <v>645186</v>
      </c>
      <c r="AH383" s="30">
        <v>86750877</v>
      </c>
      <c r="AI383" s="30">
        <v>2285513</v>
      </c>
      <c r="AJ383" s="30">
        <v>89036390</v>
      </c>
      <c r="AK383" s="30">
        <v>4806381</v>
      </c>
      <c r="AL383" s="30">
        <v>28792389</v>
      </c>
      <c r="AM383" s="30">
        <v>22873900</v>
      </c>
      <c r="AN383" s="30">
        <v>5603724</v>
      </c>
      <c r="AO383" s="30">
        <v>4395912</v>
      </c>
      <c r="AP383" s="30">
        <v>6066047</v>
      </c>
      <c r="AQ383" s="30">
        <v>416343</v>
      </c>
      <c r="AR383" s="30">
        <v>364095</v>
      </c>
      <c r="AS383" s="30">
        <v>45073</v>
      </c>
      <c r="AT383" s="30">
        <v>4906</v>
      </c>
      <c r="AU383" s="30" t="s">
        <v>318</v>
      </c>
      <c r="AW383" s="48">
        <f t="shared" si="229"/>
        <v>16065683</v>
      </c>
      <c r="AX383" s="49">
        <f t="shared" si="230"/>
        <v>17623512</v>
      </c>
      <c r="AY383" s="50">
        <f t="shared" si="231"/>
        <v>1.0969662478713167</v>
      </c>
      <c r="AZ383" s="12"/>
      <c r="BA383" s="48">
        <f t="shared" si="232"/>
        <v>416343</v>
      </c>
      <c r="BB383" s="48">
        <f t="shared" si="233"/>
        <v>17623512</v>
      </c>
      <c r="BC383" s="51">
        <f t="shared" si="234"/>
        <v>42.329310208169709</v>
      </c>
      <c r="BD383" s="12"/>
      <c r="BE383" s="52">
        <f t="shared" si="235"/>
        <v>416343</v>
      </c>
      <c r="BF383" s="48">
        <f t="shared" si="236"/>
        <v>17282786</v>
      </c>
      <c r="BG383" s="48">
        <f t="shared" si="236"/>
        <v>11678543</v>
      </c>
      <c r="BH383" s="48">
        <f t="shared" si="236"/>
        <v>645186</v>
      </c>
      <c r="BI383" s="48">
        <f t="shared" si="237"/>
        <v>29606515</v>
      </c>
      <c r="BJ383" s="51">
        <f t="shared" si="238"/>
        <v>71.110874927643792</v>
      </c>
      <c r="BK383" s="12"/>
      <c r="BL383" s="1">
        <f t="shared" si="239"/>
        <v>9999636</v>
      </c>
      <c r="BM383" s="53">
        <f t="shared" si="240"/>
        <v>16065683</v>
      </c>
      <c r="BN383" s="48">
        <f t="shared" si="241"/>
        <v>17282786</v>
      </c>
      <c r="BO383" s="48">
        <f t="shared" si="241"/>
        <v>11678543</v>
      </c>
      <c r="BP383" s="48">
        <f t="shared" si="241"/>
        <v>645186</v>
      </c>
      <c r="BQ383" s="48">
        <f t="shared" si="242"/>
        <v>29606515</v>
      </c>
      <c r="BR383" s="12">
        <f t="shared" si="243"/>
        <v>16065683</v>
      </c>
      <c r="BS383" s="54">
        <f t="shared" si="244"/>
        <v>1.8428419756570573</v>
      </c>
      <c r="BT383" s="12"/>
      <c r="BU383" s="48">
        <f t="shared" si="245"/>
        <v>16065683</v>
      </c>
      <c r="BV383" s="48">
        <f t="shared" si="246"/>
        <v>55437620</v>
      </c>
      <c r="BW383" s="54">
        <f t="shared" si="247"/>
        <v>3.4506855388594433</v>
      </c>
      <c r="BX383" s="12"/>
      <c r="BY383" s="52">
        <f t="shared" si="248"/>
        <v>416343</v>
      </c>
      <c r="BZ383" s="48">
        <f t="shared" si="249"/>
        <v>55437620</v>
      </c>
      <c r="CA383" s="55">
        <f t="shared" si="250"/>
        <v>133.15372181110286</v>
      </c>
      <c r="CB383" s="12"/>
      <c r="CC383" s="48">
        <f t="shared" si="251"/>
        <v>416343</v>
      </c>
      <c r="CD383" s="48">
        <f t="shared" si="252"/>
        <v>142030296</v>
      </c>
      <c r="CE383" s="55">
        <f t="shared" si="253"/>
        <v>341.13770617015297</v>
      </c>
      <c r="CF383" s="12"/>
      <c r="CG383" s="48">
        <f t="shared" si="254"/>
        <v>16065683</v>
      </c>
      <c r="CH383" s="48">
        <f t="shared" si="255"/>
        <v>9999636</v>
      </c>
      <c r="CI383" s="48">
        <f t="shared" si="256"/>
        <v>142030296</v>
      </c>
      <c r="CJ383" s="55">
        <f t="shared" si="257"/>
        <v>8.8406011745656876</v>
      </c>
      <c r="CK383" s="46"/>
      <c r="CL383" s="48">
        <f t="shared" si="258"/>
        <v>16065683</v>
      </c>
      <c r="CM383" s="48">
        <f t="shared" si="258"/>
        <v>9999636</v>
      </c>
      <c r="CN383" s="48">
        <f t="shared" si="259"/>
        <v>198578271</v>
      </c>
      <c r="CO383" s="55">
        <f t="shared" si="260"/>
        <v>12.360400177197571</v>
      </c>
    </row>
    <row r="384" spans="1:93" x14ac:dyDescent="0.2">
      <c r="A384" s="30" t="s">
        <v>98</v>
      </c>
      <c r="B384" s="30">
        <v>922878</v>
      </c>
      <c r="C384" s="30">
        <v>2011</v>
      </c>
      <c r="D384" s="30" t="s">
        <v>93</v>
      </c>
      <c r="E384" s="30">
        <v>386090</v>
      </c>
      <c r="F384" s="30" t="s">
        <v>317</v>
      </c>
      <c r="G384" s="30">
        <v>31645143</v>
      </c>
      <c r="H384" s="30">
        <v>383608135</v>
      </c>
      <c r="I384" s="30">
        <v>29290519</v>
      </c>
      <c r="J384" s="30">
        <v>364074990</v>
      </c>
      <c r="K384" s="30">
        <v>0</v>
      </c>
      <c r="L384" s="30">
        <v>0</v>
      </c>
      <c r="M384" s="30">
        <v>0</v>
      </c>
      <c r="N384" s="30">
        <v>0</v>
      </c>
      <c r="O384" s="30">
        <v>3611</v>
      </c>
      <c r="P384" s="30">
        <v>11014</v>
      </c>
      <c r="Q384" s="30">
        <v>0</v>
      </c>
      <c r="R384" s="30">
        <v>0</v>
      </c>
      <c r="S384" s="30">
        <v>0</v>
      </c>
      <c r="T384" s="30">
        <v>764209180</v>
      </c>
      <c r="U384" s="30">
        <v>-11771566</v>
      </c>
      <c r="V384" s="30">
        <v>383611746</v>
      </c>
      <c r="W384" s="30">
        <v>29301533</v>
      </c>
      <c r="X384" s="30">
        <v>412913279</v>
      </c>
      <c r="Y384" s="30">
        <v>20871782</v>
      </c>
      <c r="Z384" s="30">
        <v>5561808</v>
      </c>
      <c r="AA384" s="30">
        <v>26433590</v>
      </c>
      <c r="AB384" s="30">
        <v>8929644</v>
      </c>
      <c r="AC384" s="30">
        <v>15903508</v>
      </c>
      <c r="AD384" s="30">
        <v>15741635</v>
      </c>
      <c r="AE384" s="30">
        <v>17135364</v>
      </c>
      <c r="AF384" s="30">
        <v>13044424</v>
      </c>
      <c r="AG384" s="30">
        <v>745590</v>
      </c>
      <c r="AH384" s="30">
        <v>73294212</v>
      </c>
      <c r="AI384" s="30">
        <v>1501802</v>
      </c>
      <c r="AJ384" s="30">
        <v>74796014</v>
      </c>
      <c r="AK384" s="30">
        <v>1999082</v>
      </c>
      <c r="AL384" s="30">
        <v>24281784</v>
      </c>
      <c r="AM384" s="30">
        <v>22278901</v>
      </c>
      <c r="AN384" s="30">
        <v>6033987</v>
      </c>
      <c r="AO384" s="30">
        <v>4433326</v>
      </c>
      <c r="AP384" s="30">
        <v>6102361</v>
      </c>
      <c r="AQ384" s="30">
        <v>411690</v>
      </c>
      <c r="AR384" s="30">
        <v>360070</v>
      </c>
      <c r="AS384" s="30">
        <v>44486</v>
      </c>
      <c r="AT384" s="30">
        <v>4898</v>
      </c>
      <c r="AU384" s="30" t="s">
        <v>318</v>
      </c>
      <c r="AW384" s="48">
        <f t="shared" si="229"/>
        <v>16569674</v>
      </c>
      <c r="AX384" s="49">
        <f t="shared" si="230"/>
        <v>17503946</v>
      </c>
      <c r="AY384" s="50">
        <f t="shared" si="231"/>
        <v>1.0563844527055872</v>
      </c>
      <c r="AZ384" s="12"/>
      <c r="BA384" s="48">
        <f t="shared" si="232"/>
        <v>411690</v>
      </c>
      <c r="BB384" s="48">
        <f t="shared" si="233"/>
        <v>17503946</v>
      </c>
      <c r="BC384" s="51">
        <f t="shared" si="234"/>
        <v>42.517296995312009</v>
      </c>
      <c r="BD384" s="12"/>
      <c r="BE384" s="52">
        <f t="shared" si="235"/>
        <v>411690</v>
      </c>
      <c r="BF384" s="48">
        <f t="shared" si="236"/>
        <v>17135364</v>
      </c>
      <c r="BG384" s="48">
        <f t="shared" si="236"/>
        <v>13044424</v>
      </c>
      <c r="BH384" s="48">
        <f t="shared" si="236"/>
        <v>745590</v>
      </c>
      <c r="BI384" s="48">
        <f t="shared" si="237"/>
        <v>30925378</v>
      </c>
      <c r="BJ384" s="51">
        <f t="shared" si="238"/>
        <v>75.118118001408831</v>
      </c>
      <c r="BK384" s="12"/>
      <c r="BL384" s="1">
        <f t="shared" si="239"/>
        <v>10467313</v>
      </c>
      <c r="BM384" s="53">
        <f t="shared" si="240"/>
        <v>16569674</v>
      </c>
      <c r="BN384" s="48">
        <f t="shared" si="241"/>
        <v>17135364</v>
      </c>
      <c r="BO384" s="48">
        <f t="shared" si="241"/>
        <v>13044424</v>
      </c>
      <c r="BP384" s="48">
        <f t="shared" si="241"/>
        <v>745590</v>
      </c>
      <c r="BQ384" s="48">
        <f t="shared" si="242"/>
        <v>30925378</v>
      </c>
      <c r="BR384" s="12">
        <f t="shared" si="243"/>
        <v>16569674</v>
      </c>
      <c r="BS384" s="54">
        <f t="shared" si="244"/>
        <v>1.8663842149217902</v>
      </c>
      <c r="BT384" s="12"/>
      <c r="BU384" s="48">
        <f t="shared" si="245"/>
        <v>16569674</v>
      </c>
      <c r="BV384" s="48">
        <f t="shared" si="246"/>
        <v>48515148</v>
      </c>
      <c r="BW384" s="54">
        <f t="shared" si="247"/>
        <v>2.9279482505208008</v>
      </c>
      <c r="BX384" s="12"/>
      <c r="BY384" s="52">
        <f t="shared" si="248"/>
        <v>411690</v>
      </c>
      <c r="BZ384" s="48">
        <f t="shared" si="249"/>
        <v>48515148</v>
      </c>
      <c r="CA384" s="55">
        <f t="shared" si="250"/>
        <v>117.84388253297384</v>
      </c>
      <c r="CB384" s="12"/>
      <c r="CC384" s="48">
        <f t="shared" si="251"/>
        <v>411690</v>
      </c>
      <c r="CD384" s="48">
        <f t="shared" si="252"/>
        <v>137519259</v>
      </c>
      <c r="CE384" s="55">
        <f t="shared" si="253"/>
        <v>334.03594695037526</v>
      </c>
      <c r="CF384" s="12"/>
      <c r="CG384" s="48">
        <f t="shared" si="254"/>
        <v>16569674</v>
      </c>
      <c r="CH384" s="48">
        <f t="shared" si="255"/>
        <v>10467313</v>
      </c>
      <c r="CI384" s="48">
        <f t="shared" si="256"/>
        <v>137519259</v>
      </c>
      <c r="CJ384" s="55">
        <f t="shared" si="257"/>
        <v>8.29945471467936</v>
      </c>
      <c r="CK384" s="46"/>
      <c r="CL384" s="48">
        <f t="shared" si="258"/>
        <v>16569674</v>
      </c>
      <c r="CM384" s="48">
        <f t="shared" si="258"/>
        <v>10467313</v>
      </c>
      <c r="CN384" s="48">
        <f t="shared" si="259"/>
        <v>186357548</v>
      </c>
      <c r="CO384" s="55">
        <f t="shared" si="260"/>
        <v>11.246904917984505</v>
      </c>
    </row>
    <row r="385" spans="1:93" x14ac:dyDescent="0.2">
      <c r="A385" s="30" t="s">
        <v>98</v>
      </c>
      <c r="B385" s="30">
        <v>922878</v>
      </c>
      <c r="C385" s="30">
        <v>2010</v>
      </c>
      <c r="D385" s="30" t="s">
        <v>93</v>
      </c>
      <c r="E385" s="30">
        <v>386090</v>
      </c>
      <c r="F385" s="30" t="s">
        <v>317</v>
      </c>
      <c r="G385" s="30">
        <v>29804263</v>
      </c>
      <c r="H385" s="30">
        <v>390508543</v>
      </c>
      <c r="I385" s="30">
        <v>30369879</v>
      </c>
      <c r="J385" s="30">
        <v>370813528</v>
      </c>
      <c r="K385" s="30">
        <v>0</v>
      </c>
      <c r="L385" s="30">
        <v>0</v>
      </c>
      <c r="M385" s="30">
        <v>0</v>
      </c>
      <c r="N385" s="30">
        <v>0</v>
      </c>
      <c r="O385" s="30">
        <v>-579</v>
      </c>
      <c r="P385" s="30">
        <v>-1777</v>
      </c>
      <c r="Q385" s="30">
        <v>0</v>
      </c>
      <c r="R385" s="30">
        <v>0</v>
      </c>
      <c r="S385" s="30">
        <v>0</v>
      </c>
      <c r="T385" s="30">
        <v>718763022</v>
      </c>
      <c r="U385" s="30">
        <v>-25581959</v>
      </c>
      <c r="V385" s="30">
        <v>390507964</v>
      </c>
      <c r="W385" s="30">
        <v>30368102</v>
      </c>
      <c r="X385" s="30">
        <v>420876066</v>
      </c>
      <c r="Y385" s="30">
        <v>10966254</v>
      </c>
      <c r="Z385" s="30">
        <v>6630955</v>
      </c>
      <c r="AA385" s="30">
        <v>17597209</v>
      </c>
      <c r="AB385" s="30">
        <v>0</v>
      </c>
      <c r="AC385" s="30">
        <v>14859773</v>
      </c>
      <c r="AD385" s="30">
        <v>14944490</v>
      </c>
      <c r="AE385" s="30">
        <v>15035537</v>
      </c>
      <c r="AF385" s="30">
        <v>10955791</v>
      </c>
      <c r="AG385" s="30">
        <v>1218446</v>
      </c>
      <c r="AH385" s="30">
        <v>79779485</v>
      </c>
      <c r="AI385" s="30">
        <v>1942091</v>
      </c>
      <c r="AJ385" s="30">
        <v>81721576</v>
      </c>
      <c r="AK385" s="30">
        <v>2051696</v>
      </c>
      <c r="AL385" s="30">
        <v>27624158</v>
      </c>
      <c r="AM385" s="30">
        <v>21199144</v>
      </c>
      <c r="AN385" s="30">
        <v>5957864</v>
      </c>
      <c r="AO385" s="30">
        <v>4270594</v>
      </c>
      <c r="AP385" s="30">
        <v>5641858</v>
      </c>
      <c r="AQ385" s="30">
        <v>407005</v>
      </c>
      <c r="AR385" s="30">
        <v>356059</v>
      </c>
      <c r="AS385" s="30">
        <v>43821</v>
      </c>
      <c r="AT385" s="30">
        <v>4938</v>
      </c>
      <c r="AU385" s="30" t="s">
        <v>318</v>
      </c>
      <c r="AW385" s="48">
        <f t="shared" si="229"/>
        <v>15870316</v>
      </c>
      <c r="AX385" s="49">
        <f t="shared" si="230"/>
        <v>17597209</v>
      </c>
      <c r="AY385" s="50">
        <f t="shared" si="231"/>
        <v>1.1088127671811954</v>
      </c>
      <c r="AZ385" s="12"/>
      <c r="BA385" s="48">
        <f t="shared" si="232"/>
        <v>407005</v>
      </c>
      <c r="BB385" s="48">
        <f t="shared" si="233"/>
        <v>17597209</v>
      </c>
      <c r="BC385" s="51">
        <f t="shared" si="234"/>
        <v>43.235854596380882</v>
      </c>
      <c r="BD385" s="12"/>
      <c r="BE385" s="52">
        <f t="shared" si="235"/>
        <v>407005</v>
      </c>
      <c r="BF385" s="48">
        <f t="shared" si="236"/>
        <v>15035537</v>
      </c>
      <c r="BG385" s="48">
        <f t="shared" si="236"/>
        <v>10955791</v>
      </c>
      <c r="BH385" s="48">
        <f t="shared" si="236"/>
        <v>1218446</v>
      </c>
      <c r="BI385" s="48">
        <f t="shared" si="237"/>
        <v>27209774</v>
      </c>
      <c r="BJ385" s="51">
        <f t="shared" si="238"/>
        <v>66.853660274443797</v>
      </c>
      <c r="BK385" s="12"/>
      <c r="BL385" s="1">
        <f t="shared" si="239"/>
        <v>10228458</v>
      </c>
      <c r="BM385" s="53">
        <f t="shared" si="240"/>
        <v>15870316</v>
      </c>
      <c r="BN385" s="48">
        <f t="shared" si="241"/>
        <v>15035537</v>
      </c>
      <c r="BO385" s="48">
        <f t="shared" si="241"/>
        <v>10955791</v>
      </c>
      <c r="BP385" s="48">
        <f t="shared" si="241"/>
        <v>1218446</v>
      </c>
      <c r="BQ385" s="48">
        <f t="shared" si="242"/>
        <v>27209774</v>
      </c>
      <c r="BR385" s="12">
        <f t="shared" si="243"/>
        <v>15870316</v>
      </c>
      <c r="BS385" s="54">
        <f t="shared" si="244"/>
        <v>1.7145073859902979</v>
      </c>
      <c r="BT385" s="12"/>
      <c r="BU385" s="48">
        <f t="shared" si="245"/>
        <v>15870316</v>
      </c>
      <c r="BV385" s="48">
        <f t="shared" si="246"/>
        <v>52045722</v>
      </c>
      <c r="BW385" s="54">
        <f t="shared" si="247"/>
        <v>3.2794382922179999</v>
      </c>
      <c r="BX385" s="12"/>
      <c r="BY385" s="52">
        <f t="shared" si="248"/>
        <v>407005</v>
      </c>
      <c r="BZ385" s="48">
        <f t="shared" si="249"/>
        <v>52045722</v>
      </c>
      <c r="CA385" s="55">
        <f t="shared" si="250"/>
        <v>127.87489588579993</v>
      </c>
      <c r="CB385" s="12"/>
      <c r="CC385" s="48">
        <f t="shared" si="251"/>
        <v>407005</v>
      </c>
      <c r="CD385" s="48">
        <f t="shared" si="252"/>
        <v>126656968</v>
      </c>
      <c r="CE385" s="55">
        <f t="shared" si="253"/>
        <v>311.19265856684808</v>
      </c>
      <c r="CF385" s="12"/>
      <c r="CG385" s="48">
        <f t="shared" si="254"/>
        <v>15870316</v>
      </c>
      <c r="CH385" s="48">
        <f t="shared" si="255"/>
        <v>10228458</v>
      </c>
      <c r="CI385" s="48">
        <f t="shared" si="256"/>
        <v>126656968</v>
      </c>
      <c r="CJ385" s="55">
        <f t="shared" si="257"/>
        <v>7.9807464451243444</v>
      </c>
      <c r="CK385" s="46"/>
      <c r="CL385" s="48">
        <f t="shared" si="258"/>
        <v>15870316</v>
      </c>
      <c r="CM385" s="48">
        <f t="shared" si="258"/>
        <v>10228458</v>
      </c>
      <c r="CN385" s="48">
        <f t="shared" si="259"/>
        <v>176719506</v>
      </c>
      <c r="CO385" s="55">
        <f t="shared" si="260"/>
        <v>11.135222890331862</v>
      </c>
    </row>
    <row r="386" spans="1:93" x14ac:dyDescent="0.2">
      <c r="A386" s="30" t="s">
        <v>98</v>
      </c>
      <c r="B386" s="30">
        <v>922878</v>
      </c>
      <c r="C386" s="30">
        <v>2009</v>
      </c>
      <c r="D386" s="30" t="s">
        <v>93</v>
      </c>
      <c r="E386" s="30">
        <v>386090</v>
      </c>
      <c r="F386" s="30" t="s">
        <v>317</v>
      </c>
      <c r="G386" s="30">
        <v>29587416</v>
      </c>
      <c r="H386" s="30">
        <v>340917682</v>
      </c>
      <c r="I386" s="30">
        <v>28549702</v>
      </c>
      <c r="J386" s="30">
        <v>321524137</v>
      </c>
      <c r="K386" s="30">
        <v>0</v>
      </c>
      <c r="L386" s="30">
        <v>0</v>
      </c>
      <c r="M386" s="30">
        <v>0</v>
      </c>
      <c r="N386" s="30">
        <v>0</v>
      </c>
      <c r="O386" s="30">
        <v>8736</v>
      </c>
      <c r="P386" s="30">
        <v>1349</v>
      </c>
      <c r="Q386" s="30">
        <v>0</v>
      </c>
      <c r="R386" s="30">
        <v>0</v>
      </c>
      <c r="S386" s="30">
        <v>0</v>
      </c>
      <c r="T386" s="30">
        <v>713182007</v>
      </c>
      <c r="U386" s="30">
        <v>127837651</v>
      </c>
      <c r="V386" s="30">
        <v>340926418</v>
      </c>
      <c r="W386" s="30">
        <v>28551051</v>
      </c>
      <c r="X386" s="30">
        <v>369477469</v>
      </c>
      <c r="Y386" s="30">
        <v>10333401</v>
      </c>
      <c r="Z386" s="30">
        <v>5766704</v>
      </c>
      <c r="AA386" s="30">
        <v>16100105</v>
      </c>
      <c r="AB386" s="30">
        <v>0</v>
      </c>
      <c r="AC386" s="30">
        <v>18114314</v>
      </c>
      <c r="AD386" s="30">
        <v>11473102</v>
      </c>
      <c r="AE386" s="30">
        <v>20083268</v>
      </c>
      <c r="AF386" s="30">
        <v>11779801</v>
      </c>
      <c r="AG386" s="30">
        <v>1057977</v>
      </c>
      <c r="AH386" s="30">
        <v>67869446</v>
      </c>
      <c r="AI386" s="30">
        <v>1844991</v>
      </c>
      <c r="AJ386" s="30">
        <v>69714437</v>
      </c>
      <c r="AK386" s="30">
        <v>1223860</v>
      </c>
      <c r="AL386" s="30">
        <v>23404512</v>
      </c>
      <c r="AM386" s="30">
        <v>19306947</v>
      </c>
      <c r="AN386" s="30">
        <v>5453374</v>
      </c>
      <c r="AO386" s="30">
        <v>4165223</v>
      </c>
      <c r="AP386" s="30">
        <v>5570308</v>
      </c>
      <c r="AQ386" s="30">
        <v>400948</v>
      </c>
      <c r="AR386" s="30">
        <v>351076</v>
      </c>
      <c r="AS386" s="30">
        <v>42918</v>
      </c>
      <c r="AT386" s="30">
        <v>4807</v>
      </c>
      <c r="AU386" s="30" t="s">
        <v>318</v>
      </c>
      <c r="AW386" s="48">
        <f t="shared" si="229"/>
        <v>15188905</v>
      </c>
      <c r="AX386" s="49">
        <f t="shared" si="230"/>
        <v>16100105</v>
      </c>
      <c r="AY386" s="50">
        <f t="shared" si="231"/>
        <v>1.0599911580196202</v>
      </c>
      <c r="AZ386" s="12"/>
      <c r="BA386" s="48">
        <f t="shared" si="232"/>
        <v>400948</v>
      </c>
      <c r="BB386" s="48">
        <f t="shared" si="233"/>
        <v>16100105</v>
      </c>
      <c r="BC386" s="51">
        <f t="shared" si="234"/>
        <v>40.155094925027683</v>
      </c>
      <c r="BD386" s="12"/>
      <c r="BE386" s="52">
        <f t="shared" si="235"/>
        <v>400948</v>
      </c>
      <c r="BF386" s="48">
        <f t="shared" si="236"/>
        <v>20083268</v>
      </c>
      <c r="BG386" s="48">
        <f t="shared" si="236"/>
        <v>11779801</v>
      </c>
      <c r="BH386" s="48">
        <f t="shared" si="236"/>
        <v>1057977</v>
      </c>
      <c r="BI386" s="48">
        <f t="shared" si="237"/>
        <v>32921046</v>
      </c>
      <c r="BJ386" s="51">
        <f t="shared" si="238"/>
        <v>82.10801899498189</v>
      </c>
      <c r="BK386" s="12"/>
      <c r="BL386" s="1">
        <f t="shared" si="239"/>
        <v>9618597</v>
      </c>
      <c r="BM386" s="53">
        <f t="shared" si="240"/>
        <v>15188905</v>
      </c>
      <c r="BN386" s="48">
        <f t="shared" si="241"/>
        <v>20083268</v>
      </c>
      <c r="BO386" s="48">
        <f t="shared" si="241"/>
        <v>11779801</v>
      </c>
      <c r="BP386" s="48">
        <f t="shared" si="241"/>
        <v>1057977</v>
      </c>
      <c r="BQ386" s="48">
        <f t="shared" si="242"/>
        <v>32921046</v>
      </c>
      <c r="BR386" s="12">
        <f t="shared" si="243"/>
        <v>15188905</v>
      </c>
      <c r="BS386" s="54">
        <f t="shared" si="244"/>
        <v>2.1674403783551219</v>
      </c>
      <c r="BT386" s="12"/>
      <c r="BU386" s="48">
        <f t="shared" si="245"/>
        <v>15188905</v>
      </c>
      <c r="BV386" s="48">
        <f t="shared" si="246"/>
        <v>45086065</v>
      </c>
      <c r="BW386" s="54">
        <f t="shared" si="247"/>
        <v>2.9683551908448962</v>
      </c>
      <c r="BX386" s="12"/>
      <c r="BY386" s="52">
        <f t="shared" si="248"/>
        <v>400948</v>
      </c>
      <c r="BZ386" s="48">
        <f t="shared" si="249"/>
        <v>45086065</v>
      </c>
      <c r="CA386" s="55">
        <f t="shared" si="250"/>
        <v>112.44865917774874</v>
      </c>
      <c r="CB386" s="12"/>
      <c r="CC386" s="48">
        <f t="shared" si="251"/>
        <v>400948</v>
      </c>
      <c r="CD386" s="48">
        <f t="shared" si="252"/>
        <v>123694632</v>
      </c>
      <c r="CE386" s="55">
        <f t="shared" si="253"/>
        <v>308.50542214950565</v>
      </c>
      <c r="CF386" s="12"/>
      <c r="CG386" s="48">
        <f t="shared" si="254"/>
        <v>15188905</v>
      </c>
      <c r="CH386" s="48">
        <f t="shared" si="255"/>
        <v>9618597</v>
      </c>
      <c r="CI386" s="48">
        <f t="shared" si="256"/>
        <v>123694632</v>
      </c>
      <c r="CJ386" s="55">
        <f t="shared" si="257"/>
        <v>8.1437491379398317</v>
      </c>
      <c r="CK386" s="46"/>
      <c r="CL386" s="48">
        <f t="shared" si="258"/>
        <v>15188905</v>
      </c>
      <c r="CM386" s="48">
        <f t="shared" si="258"/>
        <v>9618597</v>
      </c>
      <c r="CN386" s="48">
        <f t="shared" si="259"/>
        <v>171647964</v>
      </c>
      <c r="CO386" s="55">
        <f t="shared" si="260"/>
        <v>11.300878108066382</v>
      </c>
    </row>
    <row r="387" spans="1:93" x14ac:dyDescent="0.2">
      <c r="A387" s="30" t="s">
        <v>98</v>
      </c>
      <c r="B387" s="30">
        <v>922878</v>
      </c>
      <c r="C387" s="30">
        <v>2008</v>
      </c>
      <c r="D387" s="30" t="s">
        <v>93</v>
      </c>
      <c r="E387" s="30">
        <v>386090</v>
      </c>
      <c r="F387" s="30" t="s">
        <v>317</v>
      </c>
      <c r="G387" s="30">
        <v>29424267</v>
      </c>
      <c r="H387" s="30">
        <v>692558494</v>
      </c>
      <c r="I387" s="30">
        <v>21606859</v>
      </c>
      <c r="J387" s="30">
        <v>676029446</v>
      </c>
      <c r="K387" s="30">
        <v>0</v>
      </c>
      <c r="L387" s="30">
        <v>0</v>
      </c>
      <c r="M387" s="30">
        <v>0</v>
      </c>
      <c r="N387" s="30">
        <v>0</v>
      </c>
      <c r="O387" s="30">
        <v>0</v>
      </c>
      <c r="P387" s="30">
        <v>0</v>
      </c>
      <c r="Q387" s="30">
        <v>0</v>
      </c>
      <c r="R387" s="30">
        <v>0</v>
      </c>
      <c r="S387" s="30">
        <v>0</v>
      </c>
      <c r="T387" s="30">
        <v>872358607</v>
      </c>
      <c r="U387" s="30">
        <v>-93753180</v>
      </c>
      <c r="V387" s="30">
        <v>692558494</v>
      </c>
      <c r="W387" s="30">
        <v>21606859</v>
      </c>
      <c r="X387" s="30">
        <v>714165353</v>
      </c>
      <c r="Y387" s="30">
        <v>8872368</v>
      </c>
      <c r="Z387" s="30">
        <v>5404929</v>
      </c>
      <c r="AA387" s="30">
        <v>14277297</v>
      </c>
      <c r="AB387" s="30">
        <v>0</v>
      </c>
      <c r="AC387" s="30">
        <v>14841473</v>
      </c>
      <c r="AD387" s="30">
        <v>14582794</v>
      </c>
      <c r="AE387" s="30">
        <v>18308999</v>
      </c>
      <c r="AF387" s="30">
        <v>6846958</v>
      </c>
      <c r="AG387" s="30">
        <v>1037732</v>
      </c>
      <c r="AH387" s="30">
        <v>64150482</v>
      </c>
      <c r="AI387" s="30">
        <v>1765144</v>
      </c>
      <c r="AJ387" s="30">
        <v>65915626</v>
      </c>
      <c r="AK387" s="30">
        <v>4417051</v>
      </c>
      <c r="AL387" s="30">
        <v>18920964</v>
      </c>
      <c r="AM387" s="30">
        <v>19391441</v>
      </c>
      <c r="AN387" s="30">
        <v>5244889</v>
      </c>
      <c r="AO387" s="30">
        <v>4091845</v>
      </c>
      <c r="AP387" s="30">
        <v>5948393</v>
      </c>
      <c r="AQ387" s="30">
        <v>396885</v>
      </c>
      <c r="AR387" s="30">
        <v>347776</v>
      </c>
      <c r="AS387" s="30">
        <v>42224</v>
      </c>
      <c r="AT387" s="30">
        <v>4793</v>
      </c>
      <c r="AU387" s="30" t="s">
        <v>318</v>
      </c>
      <c r="AW387" s="48">
        <f t="shared" si="229"/>
        <v>15285127</v>
      </c>
      <c r="AX387" s="49">
        <f t="shared" si="230"/>
        <v>14277297</v>
      </c>
      <c r="AY387" s="50">
        <f t="shared" si="231"/>
        <v>0.93406466298906121</v>
      </c>
      <c r="AZ387" s="12"/>
      <c r="BA387" s="48">
        <f t="shared" si="232"/>
        <v>396885</v>
      </c>
      <c r="BB387" s="48">
        <f t="shared" si="233"/>
        <v>14277297</v>
      </c>
      <c r="BC387" s="51">
        <f t="shared" si="234"/>
        <v>35.973385237537322</v>
      </c>
      <c r="BD387" s="12"/>
      <c r="BE387" s="52">
        <f t="shared" si="235"/>
        <v>396885</v>
      </c>
      <c r="BF387" s="48">
        <f t="shared" si="236"/>
        <v>18308999</v>
      </c>
      <c r="BG387" s="48">
        <f t="shared" si="236"/>
        <v>6846958</v>
      </c>
      <c r="BH387" s="48">
        <f t="shared" si="236"/>
        <v>1037732</v>
      </c>
      <c r="BI387" s="48">
        <f t="shared" si="237"/>
        <v>26193689</v>
      </c>
      <c r="BJ387" s="51">
        <f t="shared" si="238"/>
        <v>65.998183352860394</v>
      </c>
      <c r="BK387" s="12"/>
      <c r="BL387" s="1">
        <f t="shared" si="239"/>
        <v>9336734</v>
      </c>
      <c r="BM387" s="53">
        <f t="shared" si="240"/>
        <v>15285127</v>
      </c>
      <c r="BN387" s="48">
        <f t="shared" si="241"/>
        <v>18308999</v>
      </c>
      <c r="BO387" s="48">
        <f t="shared" si="241"/>
        <v>6846958</v>
      </c>
      <c r="BP387" s="48">
        <f t="shared" si="241"/>
        <v>1037732</v>
      </c>
      <c r="BQ387" s="48">
        <f t="shared" si="242"/>
        <v>26193689</v>
      </c>
      <c r="BR387" s="12">
        <f t="shared" si="243"/>
        <v>15285127</v>
      </c>
      <c r="BS387" s="54">
        <f t="shared" si="244"/>
        <v>1.7136716626561233</v>
      </c>
      <c r="BT387" s="12"/>
      <c r="BU387" s="48">
        <f t="shared" si="245"/>
        <v>15285127</v>
      </c>
      <c r="BV387" s="48">
        <f t="shared" si="246"/>
        <v>42577611</v>
      </c>
      <c r="BW387" s="54">
        <f t="shared" si="247"/>
        <v>2.785558209624297</v>
      </c>
      <c r="BX387" s="12"/>
      <c r="BY387" s="52">
        <f t="shared" si="248"/>
        <v>396885</v>
      </c>
      <c r="BZ387" s="48">
        <f t="shared" si="249"/>
        <v>42577611</v>
      </c>
      <c r="CA387" s="55">
        <f t="shared" si="250"/>
        <v>107.27946634415511</v>
      </c>
      <c r="CB387" s="12"/>
      <c r="CC387" s="48">
        <f t="shared" si="251"/>
        <v>396885</v>
      </c>
      <c r="CD387" s="48">
        <f t="shared" si="252"/>
        <v>112472864</v>
      </c>
      <c r="CE387" s="55">
        <f t="shared" si="253"/>
        <v>283.38905224435291</v>
      </c>
      <c r="CF387" s="12"/>
      <c r="CG387" s="48">
        <f t="shared" si="254"/>
        <v>15285127</v>
      </c>
      <c r="CH387" s="48">
        <f t="shared" si="255"/>
        <v>9336734</v>
      </c>
      <c r="CI387" s="48">
        <f t="shared" si="256"/>
        <v>112472864</v>
      </c>
      <c r="CJ387" s="55">
        <f t="shared" si="257"/>
        <v>7.3583205425771077</v>
      </c>
      <c r="CK387" s="46"/>
      <c r="CL387" s="48">
        <f t="shared" si="258"/>
        <v>15285127</v>
      </c>
      <c r="CM387" s="48">
        <f t="shared" si="258"/>
        <v>9336734</v>
      </c>
      <c r="CN387" s="48">
        <f t="shared" si="259"/>
        <v>150608771</v>
      </c>
      <c r="CO387" s="55">
        <f t="shared" si="260"/>
        <v>9.8532888212181682</v>
      </c>
    </row>
    <row r="388" spans="1:93" x14ac:dyDescent="0.2">
      <c r="A388" s="30" t="s">
        <v>99</v>
      </c>
      <c r="B388" s="30">
        <v>1054</v>
      </c>
      <c r="C388" s="30">
        <v>2014</v>
      </c>
      <c r="D388" s="30" t="s">
        <v>100</v>
      </c>
      <c r="E388" s="30">
        <v>578539</v>
      </c>
      <c r="F388" s="30" t="s">
        <v>317</v>
      </c>
      <c r="G388" s="30">
        <v>3985528</v>
      </c>
      <c r="H388" s="30">
        <v>0</v>
      </c>
      <c r="I388" s="30">
        <v>0</v>
      </c>
      <c r="J388" s="30">
        <v>0</v>
      </c>
      <c r="K388" s="30">
        <v>0</v>
      </c>
      <c r="L388" s="30">
        <v>0</v>
      </c>
      <c r="M388" s="30">
        <v>0</v>
      </c>
      <c r="N388" s="30">
        <v>0</v>
      </c>
      <c r="O388" s="30">
        <v>0</v>
      </c>
      <c r="P388" s="30">
        <v>0</v>
      </c>
      <c r="Q388" s="30">
        <v>0</v>
      </c>
      <c r="R388" s="30">
        <v>0</v>
      </c>
      <c r="S388" s="30">
        <v>0</v>
      </c>
      <c r="T388" s="30">
        <v>28078116</v>
      </c>
      <c r="U388" s="30">
        <v>194481</v>
      </c>
      <c r="V388" s="30">
        <v>0</v>
      </c>
      <c r="W388" s="30">
        <v>0</v>
      </c>
      <c r="X388" s="30">
        <v>0</v>
      </c>
      <c r="Y388" s="30">
        <v>7328047</v>
      </c>
      <c r="Z388" s="30">
        <v>34474</v>
      </c>
      <c r="AA388" s="30">
        <v>7362521</v>
      </c>
      <c r="AB388" s="30">
        <v>7028613</v>
      </c>
      <c r="AC388" s="30">
        <v>1332296</v>
      </c>
      <c r="AD388" s="30">
        <v>2653232</v>
      </c>
      <c r="AE388" s="30">
        <v>3083694</v>
      </c>
      <c r="AF388" s="30">
        <v>3732783</v>
      </c>
      <c r="AG388" s="30">
        <v>1013004</v>
      </c>
      <c r="AH388" s="30">
        <v>5384501</v>
      </c>
      <c r="AI388" s="30">
        <v>70573</v>
      </c>
      <c r="AJ388" s="30">
        <v>5455074</v>
      </c>
      <c r="AK388" s="30">
        <v>145420</v>
      </c>
      <c r="AL388" s="30">
        <v>1747068</v>
      </c>
      <c r="AM388" s="30">
        <v>533929</v>
      </c>
      <c r="AN388" s="30">
        <v>172848</v>
      </c>
      <c r="AO388" s="30">
        <v>106536</v>
      </c>
      <c r="AP388" s="30">
        <v>162954</v>
      </c>
      <c r="AQ388" s="30">
        <v>29098</v>
      </c>
      <c r="AR388" s="30">
        <v>24830</v>
      </c>
      <c r="AS388" s="30">
        <v>3704</v>
      </c>
      <c r="AT388" s="30">
        <v>24</v>
      </c>
      <c r="AU388" s="30" t="s">
        <v>342</v>
      </c>
      <c r="AW388" s="48">
        <f t="shared" si="229"/>
        <v>442338</v>
      </c>
      <c r="AX388" s="49">
        <f t="shared" si="230"/>
        <v>333908</v>
      </c>
      <c r="AY388" s="50">
        <f t="shared" si="231"/>
        <v>0.75487070972875947</v>
      </c>
      <c r="AZ388" s="12"/>
      <c r="BA388" s="48">
        <f t="shared" si="232"/>
        <v>29098</v>
      </c>
      <c r="BB388" s="48">
        <f t="shared" si="233"/>
        <v>333908</v>
      </c>
      <c r="BC388" s="51">
        <f t="shared" si="234"/>
        <v>11.475290397965496</v>
      </c>
      <c r="BD388" s="12"/>
      <c r="BE388" s="52">
        <f t="shared" si="235"/>
        <v>29098</v>
      </c>
      <c r="BF388" s="48">
        <f t="shared" si="236"/>
        <v>3083694</v>
      </c>
      <c r="BG388" s="48">
        <f t="shared" si="236"/>
        <v>3732783</v>
      </c>
      <c r="BH388" s="48">
        <f t="shared" si="236"/>
        <v>1013004</v>
      </c>
      <c r="BI388" s="48">
        <f t="shared" si="237"/>
        <v>7829481</v>
      </c>
      <c r="BJ388" s="51">
        <f t="shared" si="238"/>
        <v>269.07282287442433</v>
      </c>
      <c r="BK388" s="12"/>
      <c r="BL388" s="1">
        <f t="shared" si="239"/>
        <v>279384</v>
      </c>
      <c r="BM388" s="53">
        <f t="shared" si="240"/>
        <v>442338</v>
      </c>
      <c r="BN388" s="48">
        <f t="shared" si="241"/>
        <v>3083694</v>
      </c>
      <c r="BO388" s="48">
        <f t="shared" si="241"/>
        <v>3732783</v>
      </c>
      <c r="BP388" s="48">
        <f t="shared" si="241"/>
        <v>1013004</v>
      </c>
      <c r="BQ388" s="48">
        <f t="shared" si="242"/>
        <v>7829481</v>
      </c>
      <c r="BR388" s="12">
        <f t="shared" si="243"/>
        <v>442338</v>
      </c>
      <c r="BS388" s="54">
        <f t="shared" si="244"/>
        <v>17.700222454322262</v>
      </c>
      <c r="BT388" s="12"/>
      <c r="BU388" s="48">
        <f t="shared" si="245"/>
        <v>442338</v>
      </c>
      <c r="BV388" s="48">
        <f t="shared" si="246"/>
        <v>3562586</v>
      </c>
      <c r="BW388" s="54">
        <f t="shared" si="247"/>
        <v>8.0539903874412779</v>
      </c>
      <c r="BX388" s="12"/>
      <c r="BY388" s="52">
        <f t="shared" si="248"/>
        <v>29098</v>
      </c>
      <c r="BZ388" s="48">
        <f t="shared" si="249"/>
        <v>3562586</v>
      </c>
      <c r="CA388" s="55">
        <f t="shared" si="250"/>
        <v>122.43405045020276</v>
      </c>
      <c r="CB388" s="12"/>
      <c r="CC388" s="48">
        <f t="shared" si="251"/>
        <v>29098</v>
      </c>
      <c r="CD388" s="48">
        <f t="shared" si="252"/>
        <v>22740116</v>
      </c>
      <c r="CE388" s="55">
        <f t="shared" si="253"/>
        <v>781.50099663207095</v>
      </c>
      <c r="CF388" s="12"/>
      <c r="CG388" s="48">
        <f t="shared" si="254"/>
        <v>442338</v>
      </c>
      <c r="CH388" s="48">
        <f t="shared" si="255"/>
        <v>279384</v>
      </c>
      <c r="CI388" s="48">
        <f t="shared" si="256"/>
        <v>22740116</v>
      </c>
      <c r="CJ388" s="55">
        <f t="shared" si="257"/>
        <v>51.408913545750082</v>
      </c>
      <c r="CK388" s="46"/>
      <c r="CL388" s="48">
        <f t="shared" si="258"/>
        <v>442338</v>
      </c>
      <c r="CM388" s="48">
        <f t="shared" si="258"/>
        <v>279384</v>
      </c>
      <c r="CN388" s="48">
        <f t="shared" si="259"/>
        <v>22740116</v>
      </c>
      <c r="CO388" s="55">
        <f t="shared" si="260"/>
        <v>51.408913545750082</v>
      </c>
    </row>
    <row r="389" spans="1:93" x14ac:dyDescent="0.2">
      <c r="A389" s="30" t="s">
        <v>99</v>
      </c>
      <c r="B389" s="30">
        <v>1054</v>
      </c>
      <c r="C389" s="30">
        <v>2013</v>
      </c>
      <c r="D389" s="30" t="s">
        <v>100</v>
      </c>
      <c r="E389" s="30">
        <v>578539</v>
      </c>
      <c r="F389" s="30" t="s">
        <v>317</v>
      </c>
      <c r="G389" s="30">
        <v>3317861</v>
      </c>
      <c r="H389" s="30">
        <v>0</v>
      </c>
      <c r="I389" s="30">
        <v>0</v>
      </c>
      <c r="J389" s="30">
        <v>0</v>
      </c>
      <c r="K389" s="30">
        <v>0</v>
      </c>
      <c r="L389" s="30">
        <v>0</v>
      </c>
      <c r="M389" s="30">
        <v>0</v>
      </c>
      <c r="N389" s="30">
        <v>0</v>
      </c>
      <c r="O389" s="30">
        <v>0</v>
      </c>
      <c r="P389" s="30">
        <v>0</v>
      </c>
      <c r="Q389" s="30">
        <v>0</v>
      </c>
      <c r="R389" s="30">
        <v>0</v>
      </c>
      <c r="S389" s="30">
        <v>0</v>
      </c>
      <c r="T389" s="30">
        <v>18039841</v>
      </c>
      <c r="U389" s="30">
        <v>159862</v>
      </c>
      <c r="V389" s="30">
        <v>0</v>
      </c>
      <c r="W389" s="30">
        <v>0</v>
      </c>
      <c r="X389" s="30">
        <v>0</v>
      </c>
      <c r="Y389" s="30">
        <v>7131565</v>
      </c>
      <c r="Z389" s="30">
        <v>38140</v>
      </c>
      <c r="AA389" s="30">
        <v>7169705</v>
      </c>
      <c r="AB389" s="30">
        <v>6857446</v>
      </c>
      <c r="AC389" s="30">
        <v>1210261</v>
      </c>
      <c r="AD389" s="30">
        <v>2107600</v>
      </c>
      <c r="AE389" s="30">
        <v>2894853</v>
      </c>
      <c r="AF389" s="30">
        <v>3923902</v>
      </c>
      <c r="AG389" s="30">
        <v>618686</v>
      </c>
      <c r="AH389" s="30">
        <v>4912830</v>
      </c>
      <c r="AI389" s="30">
        <v>47469</v>
      </c>
      <c r="AJ389" s="30">
        <v>4960299</v>
      </c>
      <c r="AK389" s="30">
        <v>48470</v>
      </c>
      <c r="AL389" s="30">
        <v>1557558</v>
      </c>
      <c r="AM389" s="30">
        <v>505418</v>
      </c>
      <c r="AN389" s="30">
        <v>178742</v>
      </c>
      <c r="AO389" s="30">
        <v>110783</v>
      </c>
      <c r="AP389" s="30">
        <v>153776</v>
      </c>
      <c r="AQ389" s="30">
        <v>29060</v>
      </c>
      <c r="AR389" s="30">
        <v>24786</v>
      </c>
      <c r="AS389" s="30">
        <v>3693</v>
      </c>
      <c r="AT389" s="30">
        <v>26</v>
      </c>
      <c r="AU389" s="30" t="s">
        <v>342</v>
      </c>
      <c r="AW389" s="48">
        <f t="shared" si="229"/>
        <v>443301</v>
      </c>
      <c r="AX389" s="49">
        <f t="shared" si="230"/>
        <v>312259</v>
      </c>
      <c r="AY389" s="50">
        <f t="shared" si="231"/>
        <v>0.7043949821904304</v>
      </c>
      <c r="AZ389" s="12"/>
      <c r="BA389" s="48">
        <f t="shared" si="232"/>
        <v>29060</v>
      </c>
      <c r="BB389" s="48">
        <f t="shared" si="233"/>
        <v>312259</v>
      </c>
      <c r="BC389" s="51">
        <f t="shared" si="234"/>
        <v>10.74532002752925</v>
      </c>
      <c r="BD389" s="12"/>
      <c r="BE389" s="52">
        <f t="shared" si="235"/>
        <v>29060</v>
      </c>
      <c r="BF389" s="48">
        <f t="shared" si="236"/>
        <v>2894853</v>
      </c>
      <c r="BG389" s="48">
        <f t="shared" si="236"/>
        <v>3923902</v>
      </c>
      <c r="BH389" s="48">
        <f t="shared" si="236"/>
        <v>618686</v>
      </c>
      <c r="BI389" s="48">
        <f t="shared" si="237"/>
        <v>7437441</v>
      </c>
      <c r="BJ389" s="51">
        <f t="shared" si="238"/>
        <v>255.93396421197522</v>
      </c>
      <c r="BK389" s="12"/>
      <c r="BL389" s="1">
        <f t="shared" si="239"/>
        <v>289525</v>
      </c>
      <c r="BM389" s="53">
        <f t="shared" si="240"/>
        <v>443301</v>
      </c>
      <c r="BN389" s="48">
        <f t="shared" si="241"/>
        <v>2894853</v>
      </c>
      <c r="BO389" s="48">
        <f t="shared" si="241"/>
        <v>3923902</v>
      </c>
      <c r="BP389" s="48">
        <f t="shared" si="241"/>
        <v>618686</v>
      </c>
      <c r="BQ389" s="48">
        <f t="shared" si="242"/>
        <v>7437441</v>
      </c>
      <c r="BR389" s="12">
        <f t="shared" si="243"/>
        <v>443301</v>
      </c>
      <c r="BS389" s="54">
        <f t="shared" si="244"/>
        <v>16.777406322115223</v>
      </c>
      <c r="BT389" s="12"/>
      <c r="BU389" s="48">
        <f t="shared" si="245"/>
        <v>443301</v>
      </c>
      <c r="BV389" s="48">
        <f t="shared" si="246"/>
        <v>3354271</v>
      </c>
      <c r="BW389" s="54">
        <f t="shared" si="247"/>
        <v>7.5665766601022781</v>
      </c>
      <c r="BX389" s="12"/>
      <c r="BY389" s="52">
        <f t="shared" si="248"/>
        <v>29060</v>
      </c>
      <c r="BZ389" s="48">
        <f t="shared" si="249"/>
        <v>3354271</v>
      </c>
      <c r="CA389" s="55">
        <f t="shared" si="250"/>
        <v>115.42570543702683</v>
      </c>
      <c r="CB389" s="12"/>
      <c r="CC389" s="48">
        <f t="shared" si="251"/>
        <v>29060</v>
      </c>
      <c r="CD389" s="48">
        <f t="shared" si="252"/>
        <v>21279278</v>
      </c>
      <c r="CE389" s="55">
        <f t="shared" si="253"/>
        <v>732.25320027529244</v>
      </c>
      <c r="CF389" s="12"/>
      <c r="CG389" s="48">
        <f t="shared" si="254"/>
        <v>443301</v>
      </c>
      <c r="CH389" s="48">
        <f t="shared" si="255"/>
        <v>289525</v>
      </c>
      <c r="CI389" s="48">
        <f t="shared" si="256"/>
        <v>21279278</v>
      </c>
      <c r="CJ389" s="55">
        <f t="shared" si="257"/>
        <v>48.001872317003574</v>
      </c>
      <c r="CK389" s="46"/>
      <c r="CL389" s="48">
        <f t="shared" si="258"/>
        <v>443301</v>
      </c>
      <c r="CM389" s="48">
        <f t="shared" si="258"/>
        <v>289525</v>
      </c>
      <c r="CN389" s="48">
        <f t="shared" si="259"/>
        <v>21279278</v>
      </c>
      <c r="CO389" s="55">
        <f t="shared" si="260"/>
        <v>48.001872317003574</v>
      </c>
    </row>
    <row r="390" spans="1:93" x14ac:dyDescent="0.2">
      <c r="A390" s="30" t="s">
        <v>99</v>
      </c>
      <c r="B390" s="30">
        <v>1054</v>
      </c>
      <c r="C390" s="30">
        <v>2012</v>
      </c>
      <c r="D390" s="30" t="s">
        <v>100</v>
      </c>
      <c r="E390" s="30">
        <v>578539</v>
      </c>
      <c r="F390" s="30" t="s">
        <v>317</v>
      </c>
      <c r="G390" s="30">
        <v>3191620</v>
      </c>
      <c r="H390" s="30">
        <v>0</v>
      </c>
      <c r="I390" s="30">
        <v>0</v>
      </c>
      <c r="J390" s="30">
        <v>0</v>
      </c>
      <c r="K390" s="30">
        <v>0</v>
      </c>
      <c r="L390" s="30">
        <v>0</v>
      </c>
      <c r="M390" s="30">
        <v>0</v>
      </c>
      <c r="N390" s="30">
        <v>0</v>
      </c>
      <c r="O390" s="30">
        <v>0</v>
      </c>
      <c r="P390" s="30">
        <v>0</v>
      </c>
      <c r="Q390" s="30">
        <v>0</v>
      </c>
      <c r="R390" s="30">
        <v>0</v>
      </c>
      <c r="S390" s="30">
        <v>0</v>
      </c>
      <c r="T390" s="30">
        <v>24250683</v>
      </c>
      <c r="U390" s="30">
        <v>162489</v>
      </c>
      <c r="V390" s="30">
        <v>0</v>
      </c>
      <c r="W390" s="30">
        <v>0</v>
      </c>
      <c r="X390" s="30">
        <v>0</v>
      </c>
      <c r="Y390" s="30">
        <v>6277733</v>
      </c>
      <c r="Z390" s="30">
        <v>74809</v>
      </c>
      <c r="AA390" s="30">
        <v>6352542</v>
      </c>
      <c r="AB390" s="30">
        <v>6101516</v>
      </c>
      <c r="AC390" s="30">
        <v>1154902</v>
      </c>
      <c r="AD390" s="30">
        <v>2036718</v>
      </c>
      <c r="AE390" s="30">
        <v>2764435</v>
      </c>
      <c r="AF390" s="30">
        <v>3521052</v>
      </c>
      <c r="AG390" s="30">
        <v>549328</v>
      </c>
      <c r="AH390" s="30">
        <v>5424225</v>
      </c>
      <c r="AI390" s="30">
        <v>42487</v>
      </c>
      <c r="AJ390" s="30">
        <v>5466712</v>
      </c>
      <c r="AK390" s="30">
        <v>300869</v>
      </c>
      <c r="AL390" s="30">
        <v>1551291</v>
      </c>
      <c r="AM390" s="30">
        <v>432913</v>
      </c>
      <c r="AN390" s="30">
        <v>171893</v>
      </c>
      <c r="AO390" s="30">
        <v>105765</v>
      </c>
      <c r="AP390" s="30">
        <v>150522</v>
      </c>
      <c r="AQ390" s="30">
        <v>28880</v>
      </c>
      <c r="AR390" s="30">
        <v>24622</v>
      </c>
      <c r="AS390" s="30">
        <v>3663</v>
      </c>
      <c r="AT390" s="30">
        <v>27</v>
      </c>
      <c r="AU390" s="30" t="s">
        <v>342</v>
      </c>
      <c r="AW390" s="48">
        <f t="shared" si="229"/>
        <v>428180</v>
      </c>
      <c r="AX390" s="49">
        <f t="shared" si="230"/>
        <v>251026</v>
      </c>
      <c r="AY390" s="50">
        <f t="shared" si="231"/>
        <v>0.58626278667849974</v>
      </c>
      <c r="AZ390" s="12"/>
      <c r="BA390" s="48">
        <f t="shared" si="232"/>
        <v>28880</v>
      </c>
      <c r="BB390" s="48">
        <f t="shared" si="233"/>
        <v>251026</v>
      </c>
      <c r="BC390" s="51">
        <f t="shared" si="234"/>
        <v>8.692036011080333</v>
      </c>
      <c r="BD390" s="12"/>
      <c r="BE390" s="52">
        <f t="shared" si="235"/>
        <v>28880</v>
      </c>
      <c r="BF390" s="48">
        <f t="shared" si="236"/>
        <v>2764435</v>
      </c>
      <c r="BG390" s="48">
        <f t="shared" si="236"/>
        <v>3521052</v>
      </c>
      <c r="BH390" s="48">
        <f t="shared" si="236"/>
        <v>549328</v>
      </c>
      <c r="BI390" s="48">
        <f t="shared" si="237"/>
        <v>6834815</v>
      </c>
      <c r="BJ390" s="51">
        <f t="shared" si="238"/>
        <v>236.66256925207756</v>
      </c>
      <c r="BK390" s="12"/>
      <c r="BL390" s="1">
        <f t="shared" si="239"/>
        <v>277658</v>
      </c>
      <c r="BM390" s="53">
        <f t="shared" si="240"/>
        <v>428180</v>
      </c>
      <c r="BN390" s="48">
        <f t="shared" si="241"/>
        <v>2764435</v>
      </c>
      <c r="BO390" s="48">
        <f t="shared" si="241"/>
        <v>3521052</v>
      </c>
      <c r="BP390" s="48">
        <f t="shared" si="241"/>
        <v>549328</v>
      </c>
      <c r="BQ390" s="48">
        <f t="shared" si="242"/>
        <v>6834815</v>
      </c>
      <c r="BR390" s="12">
        <f t="shared" si="243"/>
        <v>428180</v>
      </c>
      <c r="BS390" s="54">
        <f t="shared" si="244"/>
        <v>15.962480732402261</v>
      </c>
      <c r="BT390" s="12"/>
      <c r="BU390" s="48">
        <f t="shared" si="245"/>
        <v>428180</v>
      </c>
      <c r="BV390" s="48">
        <f t="shared" si="246"/>
        <v>3614552</v>
      </c>
      <c r="BW390" s="54">
        <f t="shared" si="247"/>
        <v>8.4416647204446722</v>
      </c>
      <c r="BX390" s="12"/>
      <c r="BY390" s="52">
        <f t="shared" si="248"/>
        <v>28880</v>
      </c>
      <c r="BZ390" s="48">
        <f t="shared" si="249"/>
        <v>3614552</v>
      </c>
      <c r="CA390" s="55">
        <f t="shared" si="250"/>
        <v>125.15761772853186</v>
      </c>
      <c r="CB390" s="12"/>
      <c r="CC390" s="48">
        <f t="shared" si="251"/>
        <v>28880</v>
      </c>
      <c r="CD390" s="48">
        <f t="shared" si="252"/>
        <v>19993529</v>
      </c>
      <c r="CE390" s="55">
        <f t="shared" si="253"/>
        <v>692.29671052631579</v>
      </c>
      <c r="CF390" s="12"/>
      <c r="CG390" s="48">
        <f t="shared" si="254"/>
        <v>428180</v>
      </c>
      <c r="CH390" s="48">
        <f t="shared" si="255"/>
        <v>277658</v>
      </c>
      <c r="CI390" s="48">
        <f t="shared" si="256"/>
        <v>19993529</v>
      </c>
      <c r="CJ390" s="55">
        <f t="shared" si="257"/>
        <v>46.694215049745431</v>
      </c>
      <c r="CK390" s="46"/>
      <c r="CL390" s="48">
        <f t="shared" si="258"/>
        <v>428180</v>
      </c>
      <c r="CM390" s="48">
        <f t="shared" si="258"/>
        <v>277658</v>
      </c>
      <c r="CN390" s="48">
        <f t="shared" si="259"/>
        <v>19993529</v>
      </c>
      <c r="CO390" s="55">
        <f t="shared" si="260"/>
        <v>46.694215049745431</v>
      </c>
    </row>
    <row r="391" spans="1:93" x14ac:dyDescent="0.2">
      <c r="A391" s="30" t="s">
        <v>99</v>
      </c>
      <c r="B391" s="30">
        <v>1054</v>
      </c>
      <c r="C391" s="30">
        <v>2011</v>
      </c>
      <c r="D391" s="30" t="s">
        <v>100</v>
      </c>
      <c r="E391" s="30">
        <v>578539</v>
      </c>
      <c r="F391" s="30" t="s">
        <v>317</v>
      </c>
      <c r="G391" s="30">
        <v>2577487</v>
      </c>
      <c r="H391" s="30">
        <v>0</v>
      </c>
      <c r="I391" s="30">
        <v>0</v>
      </c>
      <c r="J391" s="30">
        <v>0</v>
      </c>
      <c r="K391" s="30">
        <v>0</v>
      </c>
      <c r="L391" s="30">
        <v>0</v>
      </c>
      <c r="M391" s="30">
        <v>0</v>
      </c>
      <c r="N391" s="30">
        <v>0</v>
      </c>
      <c r="O391" s="30">
        <v>0</v>
      </c>
      <c r="P391" s="30">
        <v>0</v>
      </c>
      <c r="Q391" s="30">
        <v>0</v>
      </c>
      <c r="R391" s="30">
        <v>0</v>
      </c>
      <c r="S391" s="30">
        <v>0</v>
      </c>
      <c r="T391" s="30">
        <v>27362841</v>
      </c>
      <c r="U391" s="30">
        <v>209405</v>
      </c>
      <c r="V391" s="30">
        <v>0</v>
      </c>
      <c r="W391" s="30">
        <v>0</v>
      </c>
      <c r="X391" s="30">
        <v>0</v>
      </c>
      <c r="Y391" s="30">
        <v>5225912</v>
      </c>
      <c r="Z391" s="30">
        <v>159289</v>
      </c>
      <c r="AA391" s="30">
        <v>5385201</v>
      </c>
      <c r="AB391" s="30">
        <v>5028000</v>
      </c>
      <c r="AC391" s="30">
        <v>927669</v>
      </c>
      <c r="AD391" s="30">
        <v>1649818</v>
      </c>
      <c r="AE391" s="30">
        <v>2551999</v>
      </c>
      <c r="AF391" s="30">
        <v>3273050</v>
      </c>
      <c r="AG391" s="30">
        <v>498916</v>
      </c>
      <c r="AH391" s="30">
        <v>5225477</v>
      </c>
      <c r="AI391" s="30">
        <v>11233</v>
      </c>
      <c r="AJ391" s="30">
        <v>5236710</v>
      </c>
      <c r="AK391" s="30">
        <v>199373</v>
      </c>
      <c r="AL391" s="30">
        <v>1497553</v>
      </c>
      <c r="AM391" s="30">
        <v>473350</v>
      </c>
      <c r="AN391" s="30">
        <v>181070</v>
      </c>
      <c r="AO391" s="30">
        <v>110568</v>
      </c>
      <c r="AP391" s="30">
        <v>176142</v>
      </c>
      <c r="AQ391" s="30">
        <v>28851</v>
      </c>
      <c r="AR391" s="30">
        <v>24575</v>
      </c>
      <c r="AS391" s="30">
        <v>3629</v>
      </c>
      <c r="AT391" s="30">
        <v>27</v>
      </c>
      <c r="AU391" s="30" t="s">
        <v>342</v>
      </c>
      <c r="AW391" s="48">
        <f t="shared" si="229"/>
        <v>467780</v>
      </c>
      <c r="AX391" s="49">
        <f t="shared" si="230"/>
        <v>357201</v>
      </c>
      <c r="AY391" s="50">
        <f t="shared" si="231"/>
        <v>0.7636089614776177</v>
      </c>
      <c r="AZ391" s="12"/>
      <c r="BA391" s="48">
        <f t="shared" si="232"/>
        <v>28851</v>
      </c>
      <c r="BB391" s="48">
        <f t="shared" si="233"/>
        <v>357201</v>
      </c>
      <c r="BC391" s="51">
        <f t="shared" si="234"/>
        <v>12.380888010814184</v>
      </c>
      <c r="BD391" s="12"/>
      <c r="BE391" s="52">
        <f t="shared" si="235"/>
        <v>28851</v>
      </c>
      <c r="BF391" s="48">
        <f t="shared" si="236"/>
        <v>2551999</v>
      </c>
      <c r="BG391" s="48">
        <f t="shared" si="236"/>
        <v>3273050</v>
      </c>
      <c r="BH391" s="48">
        <f t="shared" si="236"/>
        <v>498916</v>
      </c>
      <c r="BI391" s="48">
        <f t="shared" si="237"/>
        <v>6323965</v>
      </c>
      <c r="BJ391" s="51">
        <f t="shared" si="238"/>
        <v>219.19396208103706</v>
      </c>
      <c r="BK391" s="12"/>
      <c r="BL391" s="1">
        <f t="shared" si="239"/>
        <v>291638</v>
      </c>
      <c r="BM391" s="53">
        <f t="shared" si="240"/>
        <v>467780</v>
      </c>
      <c r="BN391" s="48">
        <f t="shared" si="241"/>
        <v>2551999</v>
      </c>
      <c r="BO391" s="48">
        <f t="shared" si="241"/>
        <v>3273050</v>
      </c>
      <c r="BP391" s="48">
        <f t="shared" si="241"/>
        <v>498916</v>
      </c>
      <c r="BQ391" s="48">
        <f t="shared" si="242"/>
        <v>6323965</v>
      </c>
      <c r="BR391" s="12">
        <f t="shared" si="243"/>
        <v>467780</v>
      </c>
      <c r="BS391" s="54">
        <f t="shared" si="244"/>
        <v>13.519100859378341</v>
      </c>
      <c r="BT391" s="12"/>
      <c r="BU391" s="48">
        <f t="shared" si="245"/>
        <v>467780</v>
      </c>
      <c r="BV391" s="48">
        <f t="shared" si="246"/>
        <v>3539784</v>
      </c>
      <c r="BW391" s="54">
        <f t="shared" si="247"/>
        <v>7.5671982555902346</v>
      </c>
      <c r="BX391" s="12"/>
      <c r="BY391" s="52">
        <f t="shared" si="248"/>
        <v>28851</v>
      </c>
      <c r="BZ391" s="48">
        <f t="shared" si="249"/>
        <v>3539784</v>
      </c>
      <c r="CA391" s="55">
        <f t="shared" si="250"/>
        <v>122.69189976084017</v>
      </c>
      <c r="CB391" s="12"/>
      <c r="CC391" s="48">
        <f t="shared" si="251"/>
        <v>28851</v>
      </c>
      <c r="CD391" s="48">
        <f t="shared" si="252"/>
        <v>17826437</v>
      </c>
      <c r="CE391" s="55">
        <f t="shared" si="253"/>
        <v>617.87934560327199</v>
      </c>
      <c r="CF391" s="12"/>
      <c r="CG391" s="48">
        <f t="shared" si="254"/>
        <v>467780</v>
      </c>
      <c r="CH391" s="48">
        <f t="shared" si="255"/>
        <v>291638</v>
      </c>
      <c r="CI391" s="48">
        <f t="shared" si="256"/>
        <v>17826437</v>
      </c>
      <c r="CJ391" s="55">
        <f t="shared" si="257"/>
        <v>38.10859164564539</v>
      </c>
      <c r="CK391" s="46"/>
      <c r="CL391" s="48">
        <f t="shared" si="258"/>
        <v>467780</v>
      </c>
      <c r="CM391" s="48">
        <f t="shared" si="258"/>
        <v>291638</v>
      </c>
      <c r="CN391" s="48">
        <f t="shared" si="259"/>
        <v>17826437</v>
      </c>
      <c r="CO391" s="55">
        <f t="shared" si="260"/>
        <v>38.10859164564539</v>
      </c>
    </row>
    <row r="392" spans="1:93" x14ac:dyDescent="0.2">
      <c r="A392" s="30" t="s">
        <v>99</v>
      </c>
      <c r="B392" s="30">
        <v>1054</v>
      </c>
      <c r="C392" s="30">
        <v>2010</v>
      </c>
      <c r="D392" s="30" t="s">
        <v>100</v>
      </c>
      <c r="E392" s="30">
        <v>578539</v>
      </c>
      <c r="F392" s="30" t="s">
        <v>317</v>
      </c>
      <c r="G392" s="30">
        <v>2088680</v>
      </c>
      <c r="H392" s="30">
        <v>0</v>
      </c>
      <c r="I392" s="30">
        <v>0</v>
      </c>
      <c r="J392" s="30">
        <v>0</v>
      </c>
      <c r="K392" s="30">
        <v>0</v>
      </c>
      <c r="L392" s="30">
        <v>0</v>
      </c>
      <c r="M392" s="30">
        <v>0</v>
      </c>
      <c r="N392" s="30">
        <v>0</v>
      </c>
      <c r="O392" s="30">
        <v>0</v>
      </c>
      <c r="P392" s="30">
        <v>0</v>
      </c>
      <c r="Q392" s="30">
        <v>0</v>
      </c>
      <c r="R392" s="30">
        <v>0</v>
      </c>
      <c r="S392" s="30">
        <v>0</v>
      </c>
      <c r="T392" s="30">
        <v>32589393</v>
      </c>
      <c r="U392" s="30">
        <v>143706</v>
      </c>
      <c r="V392" s="30">
        <v>0</v>
      </c>
      <c r="W392" s="30">
        <v>0</v>
      </c>
      <c r="X392" s="30">
        <v>0</v>
      </c>
      <c r="Y392" s="30">
        <v>5886594</v>
      </c>
      <c r="Z392" s="30">
        <v>133773</v>
      </c>
      <c r="AA392" s="30">
        <v>6020367</v>
      </c>
      <c r="AB392" s="30">
        <v>5678371</v>
      </c>
      <c r="AC392" s="30">
        <v>1087636</v>
      </c>
      <c r="AD392" s="30">
        <v>1001044</v>
      </c>
      <c r="AE392" s="30">
        <v>2582904</v>
      </c>
      <c r="AF392" s="30">
        <v>2141656</v>
      </c>
      <c r="AG392" s="30">
        <v>358429</v>
      </c>
      <c r="AH392" s="30">
        <v>4765707</v>
      </c>
      <c r="AI392" s="30">
        <v>11237</v>
      </c>
      <c r="AJ392" s="30">
        <v>4776944</v>
      </c>
      <c r="AK392" s="30">
        <v>173745</v>
      </c>
      <c r="AL392" s="30">
        <v>1527269</v>
      </c>
      <c r="AM392" s="30">
        <v>605631</v>
      </c>
      <c r="AN392" s="30">
        <v>175098</v>
      </c>
      <c r="AO392" s="30">
        <v>108503</v>
      </c>
      <c r="AP392" s="30">
        <v>178889</v>
      </c>
      <c r="AQ392" s="30">
        <v>28728</v>
      </c>
      <c r="AR392" s="30">
        <v>24463</v>
      </c>
      <c r="AS392" s="30">
        <v>3593</v>
      </c>
      <c r="AT392" s="30">
        <v>29</v>
      </c>
      <c r="AU392" s="30" t="s">
        <v>342</v>
      </c>
      <c r="AW392" s="48">
        <f t="shared" si="229"/>
        <v>462490</v>
      </c>
      <c r="AX392" s="49">
        <f t="shared" si="230"/>
        <v>341996</v>
      </c>
      <c r="AY392" s="50">
        <f t="shared" si="231"/>
        <v>0.73946679928214665</v>
      </c>
      <c r="AZ392" s="12"/>
      <c r="BA392" s="48">
        <f t="shared" si="232"/>
        <v>28728</v>
      </c>
      <c r="BB392" s="48">
        <f t="shared" si="233"/>
        <v>341996</v>
      </c>
      <c r="BC392" s="51">
        <f t="shared" si="234"/>
        <v>11.904622667780563</v>
      </c>
      <c r="BD392" s="12"/>
      <c r="BE392" s="52">
        <f t="shared" si="235"/>
        <v>28728</v>
      </c>
      <c r="BF392" s="48">
        <f t="shared" si="236"/>
        <v>2582904</v>
      </c>
      <c r="BG392" s="48">
        <f t="shared" si="236"/>
        <v>2141656</v>
      </c>
      <c r="BH392" s="48">
        <f t="shared" si="236"/>
        <v>358429</v>
      </c>
      <c r="BI392" s="48">
        <f t="shared" si="237"/>
        <v>5082989</v>
      </c>
      <c r="BJ392" s="51">
        <f t="shared" si="238"/>
        <v>176.93501113895852</v>
      </c>
      <c r="BK392" s="12"/>
      <c r="BL392" s="1">
        <f t="shared" si="239"/>
        <v>283601</v>
      </c>
      <c r="BM392" s="53">
        <f t="shared" si="240"/>
        <v>462490</v>
      </c>
      <c r="BN392" s="48">
        <f t="shared" si="241"/>
        <v>2582904</v>
      </c>
      <c r="BO392" s="48">
        <f t="shared" si="241"/>
        <v>2141656</v>
      </c>
      <c r="BP392" s="48">
        <f t="shared" si="241"/>
        <v>358429</v>
      </c>
      <c r="BQ392" s="48">
        <f t="shared" si="242"/>
        <v>5082989</v>
      </c>
      <c r="BR392" s="12">
        <f t="shared" si="243"/>
        <v>462490</v>
      </c>
      <c r="BS392" s="54">
        <f t="shared" si="244"/>
        <v>10.990484118575537</v>
      </c>
      <c r="BT392" s="12"/>
      <c r="BU392" s="48">
        <f t="shared" si="245"/>
        <v>462490</v>
      </c>
      <c r="BV392" s="48">
        <f t="shared" si="246"/>
        <v>3075930</v>
      </c>
      <c r="BW392" s="54">
        <f t="shared" si="247"/>
        <v>6.6508032606110401</v>
      </c>
      <c r="BX392" s="12"/>
      <c r="BY392" s="52">
        <f t="shared" si="248"/>
        <v>28728</v>
      </c>
      <c r="BZ392" s="48">
        <f t="shared" si="249"/>
        <v>3075930</v>
      </c>
      <c r="CA392" s="55">
        <f t="shared" si="250"/>
        <v>107.07080200501254</v>
      </c>
      <c r="CB392" s="12"/>
      <c r="CC392" s="48">
        <f t="shared" si="251"/>
        <v>28728</v>
      </c>
      <c r="CD392" s="48">
        <f t="shared" si="252"/>
        <v>16267966</v>
      </c>
      <c r="CE392" s="55">
        <f t="shared" si="253"/>
        <v>566.27561960456694</v>
      </c>
      <c r="CF392" s="12"/>
      <c r="CG392" s="48">
        <f t="shared" si="254"/>
        <v>462490</v>
      </c>
      <c r="CH392" s="48">
        <f t="shared" si="255"/>
        <v>283601</v>
      </c>
      <c r="CI392" s="48">
        <f t="shared" si="256"/>
        <v>16267966</v>
      </c>
      <c r="CJ392" s="55">
        <f t="shared" si="257"/>
        <v>35.174741075482714</v>
      </c>
      <c r="CK392" s="46"/>
      <c r="CL392" s="48">
        <f t="shared" si="258"/>
        <v>462490</v>
      </c>
      <c r="CM392" s="48">
        <f t="shared" si="258"/>
        <v>283601</v>
      </c>
      <c r="CN392" s="48">
        <f t="shared" si="259"/>
        <v>16267966</v>
      </c>
      <c r="CO392" s="55">
        <f t="shared" si="260"/>
        <v>35.174741075482714</v>
      </c>
    </row>
    <row r="393" spans="1:93" x14ac:dyDescent="0.2">
      <c r="A393" s="30" t="s">
        <v>99</v>
      </c>
      <c r="B393" s="30">
        <v>1054</v>
      </c>
      <c r="C393" s="30">
        <v>2009</v>
      </c>
      <c r="D393" s="30" t="s">
        <v>100</v>
      </c>
      <c r="E393" s="30">
        <v>578539</v>
      </c>
      <c r="F393" s="30" t="s">
        <v>317</v>
      </c>
      <c r="G393" s="30">
        <v>1857210</v>
      </c>
      <c r="H393" s="30">
        <v>0</v>
      </c>
      <c r="I393" s="30">
        <v>0</v>
      </c>
      <c r="J393" s="30">
        <v>0</v>
      </c>
      <c r="K393" s="30">
        <v>0</v>
      </c>
      <c r="L393" s="30">
        <v>0</v>
      </c>
      <c r="M393" s="30">
        <v>0</v>
      </c>
      <c r="N393" s="30">
        <v>0</v>
      </c>
      <c r="O393" s="30">
        <v>0</v>
      </c>
      <c r="P393" s="30">
        <v>0</v>
      </c>
      <c r="Q393" s="30">
        <v>0</v>
      </c>
      <c r="R393" s="30">
        <v>0</v>
      </c>
      <c r="S393" s="30">
        <v>0</v>
      </c>
      <c r="T393" s="30">
        <v>35148264</v>
      </c>
      <c r="U393" s="30">
        <v>126329</v>
      </c>
      <c r="V393" s="30">
        <v>0</v>
      </c>
      <c r="W393" s="30">
        <v>0</v>
      </c>
      <c r="X393" s="30">
        <v>0</v>
      </c>
      <c r="Y393" s="30">
        <v>5407494</v>
      </c>
      <c r="Z393" s="30">
        <v>114031</v>
      </c>
      <c r="AA393" s="30">
        <v>5521525</v>
      </c>
      <c r="AB393" s="30">
        <v>5135650</v>
      </c>
      <c r="AC393" s="30">
        <v>1047050</v>
      </c>
      <c r="AD393" s="30">
        <v>810160</v>
      </c>
      <c r="AE393" s="30">
        <v>2448143</v>
      </c>
      <c r="AF393" s="30">
        <v>1287361</v>
      </c>
      <c r="AG393" s="30">
        <v>242357</v>
      </c>
      <c r="AH393" s="30">
        <v>6500366</v>
      </c>
      <c r="AI393" s="30">
        <v>11495</v>
      </c>
      <c r="AJ393" s="30">
        <v>6511861</v>
      </c>
      <c r="AK393" s="30">
        <v>184045</v>
      </c>
      <c r="AL393" s="30">
        <v>1578312</v>
      </c>
      <c r="AM393" s="30">
        <v>564873</v>
      </c>
      <c r="AN393" s="30">
        <v>163058</v>
      </c>
      <c r="AO393" s="30">
        <v>104442</v>
      </c>
      <c r="AP393" s="30">
        <v>169283</v>
      </c>
      <c r="AQ393" s="30">
        <v>28472</v>
      </c>
      <c r="AR393" s="30">
        <v>24293</v>
      </c>
      <c r="AS393" s="30">
        <v>3531</v>
      </c>
      <c r="AT393" s="30">
        <v>30</v>
      </c>
      <c r="AU393" s="30" t="s">
        <v>342</v>
      </c>
      <c r="AW393" s="48">
        <f t="shared" si="229"/>
        <v>436783</v>
      </c>
      <c r="AX393" s="49">
        <f t="shared" si="230"/>
        <v>385875</v>
      </c>
      <c r="AY393" s="50">
        <f t="shared" si="231"/>
        <v>0.88344784481080996</v>
      </c>
      <c r="AZ393" s="12"/>
      <c r="BA393" s="48">
        <f t="shared" si="232"/>
        <v>28472</v>
      </c>
      <c r="BB393" s="48">
        <f t="shared" si="233"/>
        <v>385875</v>
      </c>
      <c r="BC393" s="51">
        <f t="shared" si="234"/>
        <v>13.552788704692329</v>
      </c>
      <c r="BD393" s="12"/>
      <c r="BE393" s="52">
        <f t="shared" si="235"/>
        <v>28472</v>
      </c>
      <c r="BF393" s="48">
        <f t="shared" si="236"/>
        <v>2448143</v>
      </c>
      <c r="BG393" s="48">
        <f t="shared" si="236"/>
        <v>1287361</v>
      </c>
      <c r="BH393" s="48">
        <f t="shared" si="236"/>
        <v>242357</v>
      </c>
      <c r="BI393" s="48">
        <f t="shared" si="237"/>
        <v>3977861</v>
      </c>
      <c r="BJ393" s="51">
        <f t="shared" si="238"/>
        <v>139.71133042989604</v>
      </c>
      <c r="BK393" s="12"/>
      <c r="BL393" s="1">
        <f t="shared" si="239"/>
        <v>267500</v>
      </c>
      <c r="BM393" s="53">
        <f t="shared" si="240"/>
        <v>436783</v>
      </c>
      <c r="BN393" s="48">
        <f t="shared" si="241"/>
        <v>2448143</v>
      </c>
      <c r="BO393" s="48">
        <f t="shared" si="241"/>
        <v>1287361</v>
      </c>
      <c r="BP393" s="48">
        <f t="shared" si="241"/>
        <v>242357</v>
      </c>
      <c r="BQ393" s="48">
        <f t="shared" si="242"/>
        <v>3977861</v>
      </c>
      <c r="BR393" s="12">
        <f t="shared" si="243"/>
        <v>436783</v>
      </c>
      <c r="BS393" s="54">
        <f t="shared" si="244"/>
        <v>9.1071790797718783</v>
      </c>
      <c r="BT393" s="12"/>
      <c r="BU393" s="48">
        <f t="shared" si="245"/>
        <v>436783</v>
      </c>
      <c r="BV393" s="48">
        <f t="shared" si="246"/>
        <v>4749504</v>
      </c>
      <c r="BW393" s="54">
        <f t="shared" si="247"/>
        <v>10.873829796489332</v>
      </c>
      <c r="BX393" s="12"/>
      <c r="BY393" s="52">
        <f t="shared" si="248"/>
        <v>28472</v>
      </c>
      <c r="BZ393" s="48">
        <f t="shared" si="249"/>
        <v>4749504</v>
      </c>
      <c r="CA393" s="55">
        <f t="shared" si="250"/>
        <v>166.81314976116886</v>
      </c>
      <c r="CB393" s="12"/>
      <c r="CC393" s="48">
        <f t="shared" si="251"/>
        <v>28472</v>
      </c>
      <c r="CD393" s="48">
        <f t="shared" si="252"/>
        <v>16106100</v>
      </c>
      <c r="CE393" s="55">
        <f t="shared" si="253"/>
        <v>565.68207361618431</v>
      </c>
      <c r="CF393" s="12"/>
      <c r="CG393" s="48">
        <f t="shared" si="254"/>
        <v>436783</v>
      </c>
      <c r="CH393" s="48">
        <f t="shared" si="255"/>
        <v>267500</v>
      </c>
      <c r="CI393" s="48">
        <f t="shared" si="256"/>
        <v>16106100</v>
      </c>
      <c r="CJ393" s="55">
        <f t="shared" si="257"/>
        <v>36.87437468949112</v>
      </c>
      <c r="CK393" s="46"/>
      <c r="CL393" s="48">
        <f t="shared" si="258"/>
        <v>436783</v>
      </c>
      <c r="CM393" s="48">
        <f t="shared" si="258"/>
        <v>267500</v>
      </c>
      <c r="CN393" s="48">
        <f t="shared" si="259"/>
        <v>16106100</v>
      </c>
      <c r="CO393" s="55">
        <f t="shared" si="260"/>
        <v>36.87437468949112</v>
      </c>
    </row>
    <row r="394" spans="1:93" x14ac:dyDescent="0.2">
      <c r="A394" s="30" t="s">
        <v>99</v>
      </c>
      <c r="B394" s="30">
        <v>1054</v>
      </c>
      <c r="C394" s="30">
        <v>2008</v>
      </c>
      <c r="D394" s="30" t="s">
        <v>100</v>
      </c>
      <c r="E394" s="30">
        <v>578539</v>
      </c>
      <c r="F394" s="30" t="s">
        <v>317</v>
      </c>
      <c r="G394" s="30">
        <v>1941255</v>
      </c>
      <c r="H394" s="30">
        <v>0</v>
      </c>
      <c r="I394" s="30">
        <v>0</v>
      </c>
      <c r="J394" s="30">
        <v>0</v>
      </c>
      <c r="K394" s="30">
        <v>0</v>
      </c>
      <c r="L394" s="30">
        <v>0</v>
      </c>
      <c r="M394" s="30">
        <v>0</v>
      </c>
      <c r="N394" s="30">
        <v>0</v>
      </c>
      <c r="O394" s="30">
        <v>0</v>
      </c>
      <c r="P394" s="30">
        <v>0</v>
      </c>
      <c r="Q394" s="30">
        <v>0</v>
      </c>
      <c r="R394" s="30">
        <v>0</v>
      </c>
      <c r="S394" s="30">
        <v>0</v>
      </c>
      <c r="T394" s="30">
        <v>40030413</v>
      </c>
      <c r="U394" s="30">
        <v>150016</v>
      </c>
      <c r="V394" s="30">
        <v>0</v>
      </c>
      <c r="W394" s="30">
        <v>0</v>
      </c>
      <c r="X394" s="30">
        <v>0</v>
      </c>
      <c r="Y394" s="30">
        <v>4287185</v>
      </c>
      <c r="Z394" s="30">
        <v>79075</v>
      </c>
      <c r="AA394" s="30">
        <v>4366260</v>
      </c>
      <c r="AB394" s="30">
        <v>4118957</v>
      </c>
      <c r="AC394" s="30">
        <v>1065235</v>
      </c>
      <c r="AD394" s="30">
        <v>876020</v>
      </c>
      <c r="AE394" s="30">
        <v>2617023</v>
      </c>
      <c r="AF394" s="30">
        <v>904468</v>
      </c>
      <c r="AG394" s="30">
        <v>80200</v>
      </c>
      <c r="AH394" s="30">
        <v>5354511</v>
      </c>
      <c r="AI394" s="30">
        <v>10388</v>
      </c>
      <c r="AJ394" s="30">
        <v>5364899</v>
      </c>
      <c r="AK394" s="30">
        <v>247333</v>
      </c>
      <c r="AL394" s="30">
        <v>1559631</v>
      </c>
      <c r="AM394" s="30">
        <v>591955</v>
      </c>
      <c r="AN394" s="30">
        <v>163968</v>
      </c>
      <c r="AO394" s="30">
        <v>109959</v>
      </c>
      <c r="AP394" s="30">
        <v>183305</v>
      </c>
      <c r="AQ394" s="30">
        <v>28390</v>
      </c>
      <c r="AR394" s="30">
        <v>24288</v>
      </c>
      <c r="AS394" s="30">
        <v>3478</v>
      </c>
      <c r="AT394" s="30">
        <v>30</v>
      </c>
      <c r="AU394" s="30" t="s">
        <v>342</v>
      </c>
      <c r="AW394" s="48">
        <f t="shared" si="229"/>
        <v>457232</v>
      </c>
      <c r="AX394" s="49">
        <f t="shared" si="230"/>
        <v>247303</v>
      </c>
      <c r="AY394" s="50">
        <f t="shared" si="231"/>
        <v>0.54086984288063833</v>
      </c>
      <c r="AZ394" s="12"/>
      <c r="BA394" s="48">
        <f t="shared" si="232"/>
        <v>28390</v>
      </c>
      <c r="BB394" s="48">
        <f t="shared" si="233"/>
        <v>247303</v>
      </c>
      <c r="BC394" s="51">
        <f t="shared" si="234"/>
        <v>8.7109193377949978</v>
      </c>
      <c r="BD394" s="12"/>
      <c r="BE394" s="52">
        <f t="shared" si="235"/>
        <v>28390</v>
      </c>
      <c r="BF394" s="48">
        <f t="shared" si="236"/>
        <v>2617023</v>
      </c>
      <c r="BG394" s="48">
        <f t="shared" si="236"/>
        <v>904468</v>
      </c>
      <c r="BH394" s="48">
        <f t="shared" si="236"/>
        <v>80200</v>
      </c>
      <c r="BI394" s="48">
        <f t="shared" si="237"/>
        <v>3601691</v>
      </c>
      <c r="BJ394" s="51">
        <f t="shared" si="238"/>
        <v>126.86477632969356</v>
      </c>
      <c r="BK394" s="12"/>
      <c r="BL394" s="1">
        <f t="shared" si="239"/>
        <v>273927</v>
      </c>
      <c r="BM394" s="53">
        <f t="shared" si="240"/>
        <v>457232</v>
      </c>
      <c r="BN394" s="48">
        <f t="shared" si="241"/>
        <v>2617023</v>
      </c>
      <c r="BO394" s="48">
        <f t="shared" si="241"/>
        <v>904468</v>
      </c>
      <c r="BP394" s="48">
        <f t="shared" si="241"/>
        <v>80200</v>
      </c>
      <c r="BQ394" s="48">
        <f t="shared" si="242"/>
        <v>3601691</v>
      </c>
      <c r="BR394" s="12">
        <f t="shared" si="243"/>
        <v>457232</v>
      </c>
      <c r="BS394" s="54">
        <f t="shared" si="244"/>
        <v>7.8771630157119361</v>
      </c>
      <c r="BT394" s="12"/>
      <c r="BU394" s="48">
        <f t="shared" si="245"/>
        <v>457232</v>
      </c>
      <c r="BV394" s="48">
        <f t="shared" si="246"/>
        <v>3557935</v>
      </c>
      <c r="BW394" s="54">
        <f t="shared" si="247"/>
        <v>7.7814654267417858</v>
      </c>
      <c r="BX394" s="12"/>
      <c r="BY394" s="52">
        <f t="shared" si="248"/>
        <v>28390</v>
      </c>
      <c r="BZ394" s="48">
        <f t="shared" si="249"/>
        <v>3557935</v>
      </c>
      <c r="CA394" s="55">
        <f t="shared" si="250"/>
        <v>125.32352941176471</v>
      </c>
      <c r="CB394" s="12"/>
      <c r="CC394" s="48">
        <f t="shared" si="251"/>
        <v>28390</v>
      </c>
      <c r="CD394" s="48">
        <f t="shared" si="252"/>
        <v>13467141</v>
      </c>
      <c r="CE394" s="55">
        <f t="shared" si="253"/>
        <v>474.36213455442055</v>
      </c>
      <c r="CF394" s="12"/>
      <c r="CG394" s="48">
        <f t="shared" si="254"/>
        <v>457232</v>
      </c>
      <c r="CH394" s="48">
        <f t="shared" si="255"/>
        <v>273927</v>
      </c>
      <c r="CI394" s="48">
        <f t="shared" si="256"/>
        <v>13467141</v>
      </c>
      <c r="CJ394" s="55">
        <f t="shared" si="257"/>
        <v>29.453627480141371</v>
      </c>
      <c r="CK394" s="46"/>
      <c r="CL394" s="48">
        <f t="shared" si="258"/>
        <v>457232</v>
      </c>
      <c r="CM394" s="48">
        <f t="shared" si="258"/>
        <v>273927</v>
      </c>
      <c r="CN394" s="48">
        <f t="shared" si="259"/>
        <v>13467141</v>
      </c>
      <c r="CO394" s="55">
        <f t="shared" si="260"/>
        <v>29.453627480141371</v>
      </c>
    </row>
    <row r="395" spans="1:93" x14ac:dyDescent="0.2">
      <c r="A395" s="30" t="s">
        <v>99</v>
      </c>
      <c r="B395" s="30">
        <v>1054</v>
      </c>
      <c r="C395" s="30">
        <v>2007</v>
      </c>
      <c r="D395" s="30" t="s">
        <v>100</v>
      </c>
      <c r="E395" s="30">
        <v>578539</v>
      </c>
      <c r="F395" s="30" t="s">
        <v>317</v>
      </c>
      <c r="G395" s="30">
        <v>1807139</v>
      </c>
      <c r="H395" s="30">
        <v>20741</v>
      </c>
      <c r="I395" s="30">
        <v>1758</v>
      </c>
      <c r="J395" s="30">
        <v>26688</v>
      </c>
      <c r="K395" s="30">
        <v>0</v>
      </c>
      <c r="L395" s="30">
        <v>0</v>
      </c>
      <c r="M395" s="30">
        <v>0</v>
      </c>
      <c r="N395" s="30">
        <v>0</v>
      </c>
      <c r="O395" s="30">
        <v>0</v>
      </c>
      <c r="P395" s="30">
        <v>0</v>
      </c>
      <c r="Q395" s="30">
        <v>0</v>
      </c>
      <c r="R395" s="30">
        <v>0</v>
      </c>
      <c r="S395" s="30">
        <v>0</v>
      </c>
      <c r="T395" s="30">
        <v>43704731</v>
      </c>
      <c r="U395" s="30">
        <v>209989</v>
      </c>
      <c r="V395" s="30">
        <v>20741</v>
      </c>
      <c r="W395" s="30">
        <v>1758</v>
      </c>
      <c r="X395" s="30">
        <v>22499</v>
      </c>
      <c r="Y395" s="30">
        <v>2018697</v>
      </c>
      <c r="Z395" s="30">
        <v>86770</v>
      </c>
      <c r="AA395" s="30">
        <v>2105467</v>
      </c>
      <c r="AB395" s="30">
        <v>1859457</v>
      </c>
      <c r="AC395" s="30">
        <v>877354</v>
      </c>
      <c r="AD395" s="30">
        <v>929785</v>
      </c>
      <c r="AE395" s="30">
        <v>2292526</v>
      </c>
      <c r="AF395" s="30">
        <v>1063437</v>
      </c>
      <c r="AG395" s="30">
        <v>56898</v>
      </c>
      <c r="AH395" s="30">
        <v>4251134</v>
      </c>
      <c r="AI395" s="30">
        <v>20951</v>
      </c>
      <c r="AJ395" s="30">
        <v>4272085</v>
      </c>
      <c r="AK395" s="30">
        <v>228541</v>
      </c>
      <c r="AL395" s="30">
        <v>1148618</v>
      </c>
      <c r="AM395" s="30">
        <v>613541</v>
      </c>
      <c r="AN395" s="30">
        <v>170377</v>
      </c>
      <c r="AO395" s="30">
        <v>114425</v>
      </c>
      <c r="AP395" s="30">
        <v>195158</v>
      </c>
      <c r="AQ395" s="30">
        <v>28370</v>
      </c>
      <c r="AR395" s="30">
        <v>24290</v>
      </c>
      <c r="AS395" s="30">
        <v>3448</v>
      </c>
      <c r="AT395" s="30">
        <v>31</v>
      </c>
      <c r="AU395" s="30" t="s">
        <v>342</v>
      </c>
      <c r="AW395" s="48">
        <f t="shared" si="229"/>
        <v>479960</v>
      </c>
      <c r="AX395" s="49">
        <f t="shared" si="230"/>
        <v>246010</v>
      </c>
      <c r="AY395" s="50">
        <f t="shared" si="231"/>
        <v>0.51256354696224682</v>
      </c>
      <c r="AZ395" s="12"/>
      <c r="BA395" s="48">
        <f t="shared" si="232"/>
        <v>28370</v>
      </c>
      <c r="BB395" s="48">
        <f t="shared" si="233"/>
        <v>246010</v>
      </c>
      <c r="BC395" s="51">
        <f t="shared" si="234"/>
        <v>8.6714839619316173</v>
      </c>
      <c r="BD395" s="12"/>
      <c r="BE395" s="52">
        <f t="shared" si="235"/>
        <v>28370</v>
      </c>
      <c r="BF395" s="48">
        <f t="shared" si="236"/>
        <v>2292526</v>
      </c>
      <c r="BG395" s="48">
        <f t="shared" si="236"/>
        <v>1063437</v>
      </c>
      <c r="BH395" s="48">
        <f t="shared" si="236"/>
        <v>56898</v>
      </c>
      <c r="BI395" s="48">
        <f t="shared" si="237"/>
        <v>3412861</v>
      </c>
      <c r="BJ395" s="51">
        <f t="shared" si="238"/>
        <v>120.29823757490307</v>
      </c>
      <c r="BK395" s="12"/>
      <c r="BL395" s="1">
        <f t="shared" si="239"/>
        <v>284802</v>
      </c>
      <c r="BM395" s="53">
        <f t="shared" si="240"/>
        <v>479960</v>
      </c>
      <c r="BN395" s="48">
        <f t="shared" si="241"/>
        <v>2292526</v>
      </c>
      <c r="BO395" s="48">
        <f t="shared" si="241"/>
        <v>1063437</v>
      </c>
      <c r="BP395" s="48">
        <f t="shared" si="241"/>
        <v>56898</v>
      </c>
      <c r="BQ395" s="48">
        <f t="shared" si="242"/>
        <v>3412861</v>
      </c>
      <c r="BR395" s="12">
        <f t="shared" si="243"/>
        <v>479960</v>
      </c>
      <c r="BS395" s="54">
        <f t="shared" si="244"/>
        <v>7.1107196433036091</v>
      </c>
      <c r="BT395" s="12"/>
      <c r="BU395" s="48">
        <f t="shared" si="245"/>
        <v>479960</v>
      </c>
      <c r="BV395" s="48">
        <f t="shared" si="246"/>
        <v>2894926</v>
      </c>
      <c r="BW395" s="54">
        <f t="shared" si="247"/>
        <v>6.0315984665388784</v>
      </c>
      <c r="BX395" s="12"/>
      <c r="BY395" s="52">
        <f t="shared" si="248"/>
        <v>28370</v>
      </c>
      <c r="BZ395" s="48">
        <f t="shared" si="249"/>
        <v>2894926</v>
      </c>
      <c r="CA395" s="55">
        <f t="shared" si="250"/>
        <v>102.04180472329926</v>
      </c>
      <c r="CB395" s="12"/>
      <c r="CC395" s="48">
        <f t="shared" si="251"/>
        <v>28370</v>
      </c>
      <c r="CD395" s="48">
        <f t="shared" si="252"/>
        <v>10220393</v>
      </c>
      <c r="CE395" s="55">
        <f t="shared" si="253"/>
        <v>360.25354247444483</v>
      </c>
      <c r="CF395" s="12"/>
      <c r="CG395" s="48">
        <f t="shared" si="254"/>
        <v>479960</v>
      </c>
      <c r="CH395" s="48">
        <f t="shared" si="255"/>
        <v>284802</v>
      </c>
      <c r="CI395" s="48">
        <f t="shared" si="256"/>
        <v>10220393</v>
      </c>
      <c r="CJ395" s="55">
        <f t="shared" si="257"/>
        <v>21.294259938328192</v>
      </c>
      <c r="CK395" s="46"/>
      <c r="CL395" s="48">
        <f t="shared" si="258"/>
        <v>479960</v>
      </c>
      <c r="CM395" s="48">
        <f t="shared" si="258"/>
        <v>284802</v>
      </c>
      <c r="CN395" s="48">
        <f t="shared" si="259"/>
        <v>10216204</v>
      </c>
      <c r="CO395" s="55">
        <f t="shared" si="260"/>
        <v>21.285532127677307</v>
      </c>
    </row>
    <row r="396" spans="1:93" x14ac:dyDescent="0.2">
      <c r="A396" s="30" t="s">
        <v>99</v>
      </c>
      <c r="B396" s="30">
        <v>1054</v>
      </c>
      <c r="C396" s="30">
        <v>2006</v>
      </c>
      <c r="D396" s="30" t="s">
        <v>100</v>
      </c>
      <c r="E396" s="30">
        <v>578539</v>
      </c>
      <c r="F396" s="30" t="s">
        <v>317</v>
      </c>
      <c r="G396" s="30">
        <v>1725153</v>
      </c>
      <c r="H396" s="30">
        <v>588</v>
      </c>
      <c r="I396" s="30">
        <v>3899</v>
      </c>
      <c r="J396" s="30">
        <v>28355</v>
      </c>
      <c r="K396" s="30">
        <v>0</v>
      </c>
      <c r="L396" s="30">
        <v>0</v>
      </c>
      <c r="M396" s="30">
        <v>0</v>
      </c>
      <c r="N396" s="30">
        <v>0</v>
      </c>
      <c r="O396" s="30">
        <v>0</v>
      </c>
      <c r="P396" s="30">
        <v>0</v>
      </c>
      <c r="Q396" s="30">
        <v>0</v>
      </c>
      <c r="R396" s="30">
        <v>0</v>
      </c>
      <c r="S396" s="30">
        <v>0</v>
      </c>
      <c r="T396" s="30">
        <v>45258042</v>
      </c>
      <c r="U396" s="30">
        <v>219788</v>
      </c>
      <c r="V396" s="30">
        <v>588</v>
      </c>
      <c r="W396" s="30">
        <v>3899</v>
      </c>
      <c r="X396" s="30">
        <v>4487</v>
      </c>
      <c r="Y396" s="30">
        <v>4268546</v>
      </c>
      <c r="Z396" s="30">
        <v>120764</v>
      </c>
      <c r="AA396" s="30">
        <v>4389310</v>
      </c>
      <c r="AB396" s="30">
        <v>4141992</v>
      </c>
      <c r="AC396" s="30">
        <v>876753</v>
      </c>
      <c r="AD396" s="30">
        <v>848400</v>
      </c>
      <c r="AE396" s="30">
        <v>2593309</v>
      </c>
      <c r="AF396" s="30">
        <v>1005476</v>
      </c>
      <c r="AG396" s="30">
        <v>83299</v>
      </c>
      <c r="AH396" s="30">
        <v>4268333</v>
      </c>
      <c r="AI396" s="30">
        <v>9368</v>
      </c>
      <c r="AJ396" s="30">
        <v>4277701</v>
      </c>
      <c r="AK396" s="30">
        <v>182109</v>
      </c>
      <c r="AL396" s="30">
        <v>1155934</v>
      </c>
      <c r="AM396" s="30">
        <v>640738</v>
      </c>
      <c r="AN396" s="30">
        <v>171027</v>
      </c>
      <c r="AO396" s="30">
        <v>116307</v>
      </c>
      <c r="AP396" s="30">
        <v>217526</v>
      </c>
      <c r="AQ396" s="30">
        <v>28246</v>
      </c>
      <c r="AR396" s="30">
        <v>24200</v>
      </c>
      <c r="AS396" s="30">
        <v>3412</v>
      </c>
      <c r="AT396" s="30">
        <v>32</v>
      </c>
      <c r="AU396" s="30" t="s">
        <v>342</v>
      </c>
      <c r="AW396" s="48">
        <f t="shared" si="229"/>
        <v>504860</v>
      </c>
      <c r="AX396" s="49">
        <f t="shared" si="230"/>
        <v>247318</v>
      </c>
      <c r="AY396" s="50">
        <f t="shared" si="231"/>
        <v>0.48987442063146219</v>
      </c>
      <c r="AZ396" s="12"/>
      <c r="BA396" s="48">
        <f t="shared" si="232"/>
        <v>28246</v>
      </c>
      <c r="BB396" s="48">
        <f t="shared" si="233"/>
        <v>247318</v>
      </c>
      <c r="BC396" s="51">
        <f t="shared" si="234"/>
        <v>8.7558592367060815</v>
      </c>
      <c r="BD396" s="12"/>
      <c r="BE396" s="52">
        <f t="shared" si="235"/>
        <v>28246</v>
      </c>
      <c r="BF396" s="48">
        <f t="shared" si="236"/>
        <v>2593309</v>
      </c>
      <c r="BG396" s="48">
        <f t="shared" si="236"/>
        <v>1005476</v>
      </c>
      <c r="BH396" s="48">
        <f t="shared" si="236"/>
        <v>83299</v>
      </c>
      <c r="BI396" s="48">
        <f t="shared" si="237"/>
        <v>3682084</v>
      </c>
      <c r="BJ396" s="51">
        <f t="shared" si="238"/>
        <v>130.35771436663597</v>
      </c>
      <c r="BK396" s="12"/>
      <c r="BL396" s="1">
        <f t="shared" si="239"/>
        <v>287334</v>
      </c>
      <c r="BM396" s="53">
        <f t="shared" si="240"/>
        <v>504860</v>
      </c>
      <c r="BN396" s="48">
        <f t="shared" si="241"/>
        <v>2593309</v>
      </c>
      <c r="BO396" s="48">
        <f t="shared" si="241"/>
        <v>1005476</v>
      </c>
      <c r="BP396" s="48">
        <f t="shared" si="241"/>
        <v>83299</v>
      </c>
      <c r="BQ396" s="48">
        <f t="shared" si="242"/>
        <v>3682084</v>
      </c>
      <c r="BR396" s="12">
        <f t="shared" si="243"/>
        <v>504860</v>
      </c>
      <c r="BS396" s="54">
        <f t="shared" si="244"/>
        <v>7.2932773442142373</v>
      </c>
      <c r="BT396" s="12"/>
      <c r="BU396" s="48">
        <f t="shared" si="245"/>
        <v>504860</v>
      </c>
      <c r="BV396" s="48">
        <f t="shared" si="246"/>
        <v>2939658</v>
      </c>
      <c r="BW396" s="54">
        <f t="shared" si="247"/>
        <v>5.8227191696707994</v>
      </c>
      <c r="BX396" s="12"/>
      <c r="BY396" s="52">
        <f t="shared" si="248"/>
        <v>28246</v>
      </c>
      <c r="BZ396" s="48">
        <f t="shared" si="249"/>
        <v>2939658</v>
      </c>
      <c r="CA396" s="55">
        <f t="shared" si="250"/>
        <v>104.07342632585144</v>
      </c>
      <c r="CB396" s="12"/>
      <c r="CC396" s="48">
        <f t="shared" si="251"/>
        <v>28246</v>
      </c>
      <c r="CD396" s="48">
        <f t="shared" si="252"/>
        <v>12736205</v>
      </c>
      <c r="CE396" s="55">
        <f t="shared" si="253"/>
        <v>450.90295971110953</v>
      </c>
      <c r="CF396" s="12"/>
      <c r="CG396" s="48">
        <f t="shared" si="254"/>
        <v>504860</v>
      </c>
      <c r="CH396" s="48">
        <f t="shared" si="255"/>
        <v>287334</v>
      </c>
      <c r="CI396" s="48">
        <f t="shared" si="256"/>
        <v>12736205</v>
      </c>
      <c r="CJ396" s="55">
        <f t="shared" si="257"/>
        <v>25.227201600443689</v>
      </c>
      <c r="CK396" s="46"/>
      <c r="CL396" s="48">
        <f t="shared" si="258"/>
        <v>504860</v>
      </c>
      <c r="CM396" s="48">
        <f t="shared" si="258"/>
        <v>287334</v>
      </c>
      <c r="CN396" s="48">
        <f t="shared" si="259"/>
        <v>12712337</v>
      </c>
      <c r="CO396" s="55">
        <f t="shared" si="260"/>
        <v>25.179925127758189</v>
      </c>
    </row>
    <row r="397" spans="1:93" x14ac:dyDescent="0.2">
      <c r="A397" s="30" t="s">
        <v>99</v>
      </c>
      <c r="B397" s="30">
        <v>1054</v>
      </c>
      <c r="C397" s="30">
        <v>2005</v>
      </c>
      <c r="D397" s="30" t="s">
        <v>100</v>
      </c>
      <c r="E397" s="30">
        <v>578539</v>
      </c>
      <c r="F397" s="30" t="s">
        <v>317</v>
      </c>
      <c r="G397" s="30">
        <v>1737329</v>
      </c>
      <c r="H397" s="30">
        <v>28988</v>
      </c>
      <c r="I397" s="30">
        <v>2396</v>
      </c>
      <c r="J397" s="30">
        <v>28988</v>
      </c>
      <c r="K397" s="30">
        <v>0</v>
      </c>
      <c r="L397" s="30">
        <v>0</v>
      </c>
      <c r="M397" s="30">
        <v>0</v>
      </c>
      <c r="N397" s="30">
        <v>0</v>
      </c>
      <c r="O397" s="30">
        <v>0</v>
      </c>
      <c r="P397" s="30">
        <v>0</v>
      </c>
      <c r="Q397" s="30">
        <v>0</v>
      </c>
      <c r="R397" s="30">
        <v>0</v>
      </c>
      <c r="S397" s="30">
        <v>0</v>
      </c>
      <c r="T397" s="30">
        <v>37144880</v>
      </c>
      <c r="U397" s="30">
        <v>160199</v>
      </c>
      <c r="V397" s="30">
        <v>28988</v>
      </c>
      <c r="W397" s="30">
        <v>2396</v>
      </c>
      <c r="X397" s="30">
        <v>31384</v>
      </c>
      <c r="Y397" s="30">
        <v>2128581</v>
      </c>
      <c r="Z397" s="30">
        <v>92750</v>
      </c>
      <c r="AA397" s="30">
        <v>2221331</v>
      </c>
      <c r="AB397" s="30">
        <v>2052327</v>
      </c>
      <c r="AC397" s="30">
        <v>934794</v>
      </c>
      <c r="AD397" s="30">
        <v>802535</v>
      </c>
      <c r="AE397" s="30">
        <v>2011788</v>
      </c>
      <c r="AF397" s="30">
        <v>1522260</v>
      </c>
      <c r="AG397" s="30">
        <v>138133</v>
      </c>
      <c r="AH397" s="30">
        <v>3978776</v>
      </c>
      <c r="AI397" s="30">
        <v>32250</v>
      </c>
      <c r="AJ397" s="30">
        <v>4011026</v>
      </c>
      <c r="AK397" s="30">
        <v>190923</v>
      </c>
      <c r="AL397" s="30">
        <v>1024678</v>
      </c>
      <c r="AM397" s="30">
        <v>625394</v>
      </c>
      <c r="AN397" s="30">
        <v>172478</v>
      </c>
      <c r="AO397" s="30">
        <v>114822</v>
      </c>
      <c r="AP397" s="30">
        <v>220207</v>
      </c>
      <c r="AQ397" s="30">
        <v>27973</v>
      </c>
      <c r="AR397" s="30">
        <v>23954</v>
      </c>
      <c r="AS397" s="30">
        <v>3368</v>
      </c>
      <c r="AT397" s="30">
        <v>34</v>
      </c>
      <c r="AU397" s="30" t="s">
        <v>342</v>
      </c>
      <c r="AW397" s="48">
        <f t="shared" si="229"/>
        <v>507507</v>
      </c>
      <c r="AX397" s="49">
        <f t="shared" si="230"/>
        <v>169004</v>
      </c>
      <c r="AY397" s="50">
        <f t="shared" si="231"/>
        <v>0.3330082146650194</v>
      </c>
      <c r="AZ397" s="12"/>
      <c r="BA397" s="48">
        <f t="shared" si="232"/>
        <v>27973</v>
      </c>
      <c r="BB397" s="48">
        <f t="shared" si="233"/>
        <v>169004</v>
      </c>
      <c r="BC397" s="51">
        <f t="shared" si="234"/>
        <v>6.0416830515139601</v>
      </c>
      <c r="BD397" s="12"/>
      <c r="BE397" s="52">
        <f t="shared" si="235"/>
        <v>27973</v>
      </c>
      <c r="BF397" s="48">
        <f t="shared" si="236"/>
        <v>2011788</v>
      </c>
      <c r="BG397" s="48">
        <f t="shared" si="236"/>
        <v>1522260</v>
      </c>
      <c r="BH397" s="48">
        <f t="shared" si="236"/>
        <v>138133</v>
      </c>
      <c r="BI397" s="48">
        <f t="shared" si="237"/>
        <v>3672181</v>
      </c>
      <c r="BJ397" s="51">
        <f t="shared" si="238"/>
        <v>131.27590891216531</v>
      </c>
      <c r="BK397" s="12"/>
      <c r="BL397" s="1">
        <f t="shared" si="239"/>
        <v>287300</v>
      </c>
      <c r="BM397" s="53">
        <f t="shared" si="240"/>
        <v>507507</v>
      </c>
      <c r="BN397" s="48">
        <f t="shared" si="241"/>
        <v>2011788</v>
      </c>
      <c r="BO397" s="48">
        <f t="shared" si="241"/>
        <v>1522260</v>
      </c>
      <c r="BP397" s="48">
        <f t="shared" si="241"/>
        <v>138133</v>
      </c>
      <c r="BQ397" s="48">
        <f t="shared" si="242"/>
        <v>3672181</v>
      </c>
      <c r="BR397" s="12">
        <f t="shared" si="243"/>
        <v>507507</v>
      </c>
      <c r="BS397" s="54">
        <f t="shared" si="244"/>
        <v>7.2357248274408041</v>
      </c>
      <c r="BT397" s="12"/>
      <c r="BU397" s="48">
        <f t="shared" si="245"/>
        <v>507507</v>
      </c>
      <c r="BV397" s="48">
        <f t="shared" si="246"/>
        <v>2795425</v>
      </c>
      <c r="BW397" s="54">
        <f t="shared" si="247"/>
        <v>5.5081506264938218</v>
      </c>
      <c r="BX397" s="12"/>
      <c r="BY397" s="52">
        <f t="shared" si="248"/>
        <v>27973</v>
      </c>
      <c r="BZ397" s="48">
        <f t="shared" si="249"/>
        <v>2795425</v>
      </c>
      <c r="CA397" s="55">
        <f t="shared" si="250"/>
        <v>99.932971079254997</v>
      </c>
      <c r="CB397" s="12"/>
      <c r="CC397" s="48">
        <f t="shared" si="251"/>
        <v>27973</v>
      </c>
      <c r="CD397" s="48">
        <f t="shared" si="252"/>
        <v>10426266</v>
      </c>
      <c r="CE397" s="55">
        <f t="shared" si="253"/>
        <v>372.72605726950991</v>
      </c>
      <c r="CF397" s="12"/>
      <c r="CG397" s="48">
        <f t="shared" si="254"/>
        <v>507507</v>
      </c>
      <c r="CH397" s="48">
        <f t="shared" si="255"/>
        <v>287300</v>
      </c>
      <c r="CI397" s="48">
        <f t="shared" si="256"/>
        <v>10426266</v>
      </c>
      <c r="CJ397" s="55">
        <f t="shared" si="257"/>
        <v>20.544083135799113</v>
      </c>
      <c r="CK397" s="46"/>
      <c r="CL397" s="48">
        <f t="shared" si="258"/>
        <v>507507</v>
      </c>
      <c r="CM397" s="48">
        <f t="shared" si="258"/>
        <v>287300</v>
      </c>
      <c r="CN397" s="48">
        <f t="shared" si="259"/>
        <v>10428662</v>
      </c>
      <c r="CO397" s="55">
        <f t="shared" si="260"/>
        <v>20.548804252946265</v>
      </c>
    </row>
    <row r="398" spans="1:93" x14ac:dyDescent="0.2">
      <c r="A398" s="30" t="s">
        <v>101</v>
      </c>
      <c r="B398" s="30">
        <v>1056</v>
      </c>
      <c r="C398" s="30">
        <v>2014</v>
      </c>
      <c r="D398" s="30" t="s">
        <v>188</v>
      </c>
      <c r="E398" s="30">
        <v>386087</v>
      </c>
      <c r="F398" s="30" t="s">
        <v>317</v>
      </c>
      <c r="G398" s="30">
        <v>268585167</v>
      </c>
      <c r="H398" s="30">
        <v>354539300</v>
      </c>
      <c r="I398" s="30">
        <v>54432369</v>
      </c>
      <c r="J398" s="30">
        <v>319069461</v>
      </c>
      <c r="K398" s="30">
        <v>206983044</v>
      </c>
      <c r="L398" s="30">
        <v>454648620</v>
      </c>
      <c r="M398" s="30">
        <v>136753266</v>
      </c>
      <c r="N398" s="30">
        <v>0</v>
      </c>
      <c r="O398" s="30">
        <v>0</v>
      </c>
      <c r="P398" s="30">
        <v>0</v>
      </c>
      <c r="Q398" s="30">
        <v>2981140969</v>
      </c>
      <c r="R398" s="30">
        <v>3054109287</v>
      </c>
      <c r="S398" s="30">
        <v>85044396</v>
      </c>
      <c r="T398" s="30">
        <v>694868246</v>
      </c>
      <c r="U398" s="30">
        <v>-83905783</v>
      </c>
      <c r="V398" s="30">
        <v>3863297207</v>
      </c>
      <c r="W398" s="30">
        <v>276230031</v>
      </c>
      <c r="X398" s="30">
        <v>4139527238</v>
      </c>
      <c r="Y398" s="30">
        <v>73734690</v>
      </c>
      <c r="Z398" s="30">
        <v>24983295</v>
      </c>
      <c r="AA398" s="30">
        <v>98717985</v>
      </c>
      <c r="AB398" s="30">
        <v>47402133</v>
      </c>
      <c r="AC398" s="30">
        <v>89137613</v>
      </c>
      <c r="AD398" s="30">
        <v>179447554</v>
      </c>
      <c r="AE398" s="30">
        <v>118415397</v>
      </c>
      <c r="AF398" s="30">
        <v>149974011</v>
      </c>
      <c r="AG398" s="30">
        <v>3287025</v>
      </c>
      <c r="AH398" s="30">
        <v>342962228</v>
      </c>
      <c r="AI398" s="30">
        <v>11128944</v>
      </c>
      <c r="AJ398" s="30">
        <v>354091172</v>
      </c>
      <c r="AK398" s="30">
        <v>30960444</v>
      </c>
      <c r="AL398" s="30">
        <v>75787275</v>
      </c>
      <c r="AM398" s="30">
        <v>112929729</v>
      </c>
      <c r="AN398" s="30">
        <v>55202423</v>
      </c>
      <c r="AO398" s="30">
        <v>45684023</v>
      </c>
      <c r="AP398" s="30">
        <v>2941202</v>
      </c>
      <c r="AQ398" s="30">
        <v>4708818</v>
      </c>
      <c r="AR398" s="30">
        <v>4169028</v>
      </c>
      <c r="AS398" s="30">
        <v>525591</v>
      </c>
      <c r="AT398" s="30">
        <v>10415</v>
      </c>
      <c r="AU398" s="30" t="s">
        <v>337</v>
      </c>
      <c r="AW398" s="48">
        <f t="shared" si="229"/>
        <v>103827648</v>
      </c>
      <c r="AX398" s="49">
        <f t="shared" si="230"/>
        <v>51315852</v>
      </c>
      <c r="AY398" s="50">
        <f t="shared" si="231"/>
        <v>0.49424072478267062</v>
      </c>
      <c r="AZ398" s="12"/>
      <c r="BA398" s="48">
        <f t="shared" si="232"/>
        <v>4708818</v>
      </c>
      <c r="BB398" s="48">
        <f t="shared" si="233"/>
        <v>51315852</v>
      </c>
      <c r="BC398" s="51">
        <f t="shared" si="234"/>
        <v>10.897820217302941</v>
      </c>
      <c r="BD398" s="12"/>
      <c r="BE398" s="52">
        <f t="shared" si="235"/>
        <v>4708818</v>
      </c>
      <c r="BF398" s="48">
        <f t="shared" si="236"/>
        <v>118415397</v>
      </c>
      <c r="BG398" s="48">
        <f t="shared" si="236"/>
        <v>149974011</v>
      </c>
      <c r="BH398" s="48">
        <f t="shared" si="236"/>
        <v>3287025</v>
      </c>
      <c r="BI398" s="48">
        <f t="shared" si="237"/>
        <v>271676433</v>
      </c>
      <c r="BJ398" s="51">
        <f t="shared" si="238"/>
        <v>57.69525027299845</v>
      </c>
      <c r="BK398" s="12"/>
      <c r="BL398" s="1">
        <f t="shared" si="239"/>
        <v>100886446</v>
      </c>
      <c r="BM398" s="53">
        <f t="shared" si="240"/>
        <v>103827648</v>
      </c>
      <c r="BN398" s="48">
        <f t="shared" si="241"/>
        <v>118415397</v>
      </c>
      <c r="BO398" s="48">
        <f t="shared" si="241"/>
        <v>149974011</v>
      </c>
      <c r="BP398" s="48">
        <f t="shared" si="241"/>
        <v>3287025</v>
      </c>
      <c r="BQ398" s="48">
        <f t="shared" si="242"/>
        <v>271676433</v>
      </c>
      <c r="BR398" s="12">
        <f t="shared" si="243"/>
        <v>103827648</v>
      </c>
      <c r="BS398" s="54">
        <f t="shared" si="244"/>
        <v>2.6166097203704353</v>
      </c>
      <c r="BT398" s="12"/>
      <c r="BU398" s="48">
        <f t="shared" si="245"/>
        <v>103827648</v>
      </c>
      <c r="BV398" s="48">
        <f t="shared" si="246"/>
        <v>247343453</v>
      </c>
      <c r="BW398" s="54">
        <f t="shared" si="247"/>
        <v>2.3822503713076499</v>
      </c>
      <c r="BX398" s="12"/>
      <c r="BY398" s="52">
        <f t="shared" si="248"/>
        <v>4708818</v>
      </c>
      <c r="BZ398" s="48">
        <f t="shared" si="249"/>
        <v>247343453</v>
      </c>
      <c r="CA398" s="55">
        <f t="shared" si="250"/>
        <v>52.527715660278226</v>
      </c>
      <c r="CB398" s="12"/>
      <c r="CC398" s="48">
        <f t="shared" si="251"/>
        <v>4708818</v>
      </c>
      <c r="CD398" s="48">
        <f t="shared" si="252"/>
        <v>886323038</v>
      </c>
      <c r="CE398" s="55">
        <f t="shared" si="253"/>
        <v>188.22622534997106</v>
      </c>
      <c r="CF398" s="12"/>
      <c r="CG398" s="48">
        <f t="shared" si="254"/>
        <v>103827648</v>
      </c>
      <c r="CH398" s="48">
        <f t="shared" si="255"/>
        <v>100886446</v>
      </c>
      <c r="CI398" s="48">
        <f t="shared" si="256"/>
        <v>886323038</v>
      </c>
      <c r="CJ398" s="55">
        <f t="shared" si="257"/>
        <v>8.536483827506137</v>
      </c>
      <c r="CK398" s="46"/>
      <c r="CL398" s="48">
        <f t="shared" si="258"/>
        <v>103827648</v>
      </c>
      <c r="CM398" s="48">
        <f t="shared" si="258"/>
        <v>100886446</v>
      </c>
      <c r="CN398" s="48">
        <f t="shared" si="259"/>
        <v>1518656802</v>
      </c>
      <c r="CO398" s="55">
        <f t="shared" si="260"/>
        <v>14.626709082343847</v>
      </c>
    </row>
    <row r="399" spans="1:93" x14ac:dyDescent="0.2">
      <c r="A399" s="30" t="s">
        <v>101</v>
      </c>
      <c r="B399" s="30">
        <v>1056</v>
      </c>
      <c r="C399" s="30">
        <v>2013</v>
      </c>
      <c r="D399" s="30" t="s">
        <v>188</v>
      </c>
      <c r="E399" s="30">
        <v>386087</v>
      </c>
      <c r="F399" s="30" t="s">
        <v>317</v>
      </c>
      <c r="G399" s="30">
        <v>265812537</v>
      </c>
      <c r="H399" s="30">
        <v>394222313</v>
      </c>
      <c r="I399" s="30">
        <v>47313863</v>
      </c>
      <c r="J399" s="30">
        <v>353409251</v>
      </c>
      <c r="K399" s="30">
        <v>203773964</v>
      </c>
      <c r="L399" s="30">
        <v>457022927</v>
      </c>
      <c r="M399" s="30">
        <v>161032608</v>
      </c>
      <c r="N399" s="30">
        <v>0</v>
      </c>
      <c r="O399" s="30">
        <v>0</v>
      </c>
      <c r="P399" s="30">
        <v>0</v>
      </c>
      <c r="Q399" s="30">
        <v>2559680429</v>
      </c>
      <c r="R399" s="30">
        <v>2633573700</v>
      </c>
      <c r="S399" s="30">
        <v>75223907</v>
      </c>
      <c r="T399" s="30">
        <v>636884712</v>
      </c>
      <c r="U399" s="30">
        <v>-98498029</v>
      </c>
      <c r="V399" s="30">
        <v>3484818940</v>
      </c>
      <c r="W399" s="30">
        <v>283570378</v>
      </c>
      <c r="X399" s="30">
        <v>3768389318</v>
      </c>
      <c r="Y399" s="30">
        <v>63402089</v>
      </c>
      <c r="Z399" s="30">
        <v>27451267</v>
      </c>
      <c r="AA399" s="30">
        <v>90853356</v>
      </c>
      <c r="AB399" s="30">
        <v>40116840</v>
      </c>
      <c r="AC399" s="30">
        <v>60871182</v>
      </c>
      <c r="AD399" s="30">
        <v>204941355</v>
      </c>
      <c r="AE399" s="30">
        <v>134779439</v>
      </c>
      <c r="AF399" s="30">
        <v>137368688</v>
      </c>
      <c r="AG399" s="30">
        <v>4799472</v>
      </c>
      <c r="AH399" s="30">
        <v>395842251</v>
      </c>
      <c r="AI399" s="30">
        <v>11220148</v>
      </c>
      <c r="AJ399" s="30">
        <v>407062399</v>
      </c>
      <c r="AK399" s="30">
        <v>26928386</v>
      </c>
      <c r="AL399" s="30">
        <v>112060113</v>
      </c>
      <c r="AM399" s="30">
        <v>107373794</v>
      </c>
      <c r="AN399" s="30">
        <v>53930014</v>
      </c>
      <c r="AO399" s="30">
        <v>45341333</v>
      </c>
      <c r="AP399" s="30">
        <v>2955504</v>
      </c>
      <c r="AQ399" s="30">
        <v>4626927</v>
      </c>
      <c r="AR399" s="30">
        <v>4097172</v>
      </c>
      <c r="AS399" s="30">
        <v>516499</v>
      </c>
      <c r="AT399" s="30">
        <v>9541</v>
      </c>
      <c r="AU399" s="30" t="s">
        <v>337</v>
      </c>
      <c r="AW399" s="48">
        <f t="shared" si="229"/>
        <v>102226851</v>
      </c>
      <c r="AX399" s="49">
        <f t="shared" si="230"/>
        <v>50736516</v>
      </c>
      <c r="AY399" s="50">
        <f t="shared" si="231"/>
        <v>0.49631300880039825</v>
      </c>
      <c r="AZ399" s="12"/>
      <c r="BA399" s="48">
        <f t="shared" si="232"/>
        <v>4626927</v>
      </c>
      <c r="BB399" s="48">
        <f t="shared" si="233"/>
        <v>50736516</v>
      </c>
      <c r="BC399" s="51">
        <f t="shared" si="234"/>
        <v>10.965488757440953</v>
      </c>
      <c r="BD399" s="12"/>
      <c r="BE399" s="52">
        <f t="shared" si="235"/>
        <v>4626927</v>
      </c>
      <c r="BF399" s="48">
        <f t="shared" si="236"/>
        <v>134779439</v>
      </c>
      <c r="BG399" s="48">
        <f t="shared" si="236"/>
        <v>137368688</v>
      </c>
      <c r="BH399" s="48">
        <f t="shared" si="236"/>
        <v>4799472</v>
      </c>
      <c r="BI399" s="48">
        <f t="shared" si="237"/>
        <v>276947599</v>
      </c>
      <c r="BJ399" s="51">
        <f t="shared" si="238"/>
        <v>59.85562318143338</v>
      </c>
      <c r="BK399" s="12"/>
      <c r="BL399" s="1">
        <f t="shared" si="239"/>
        <v>99271347</v>
      </c>
      <c r="BM399" s="53">
        <f t="shared" si="240"/>
        <v>102226851</v>
      </c>
      <c r="BN399" s="48">
        <f t="shared" si="241"/>
        <v>134779439</v>
      </c>
      <c r="BO399" s="48">
        <f t="shared" si="241"/>
        <v>137368688</v>
      </c>
      <c r="BP399" s="48">
        <f t="shared" si="241"/>
        <v>4799472</v>
      </c>
      <c r="BQ399" s="48">
        <f t="shared" si="242"/>
        <v>276947599</v>
      </c>
      <c r="BR399" s="12">
        <f t="shared" si="243"/>
        <v>102226851</v>
      </c>
      <c r="BS399" s="54">
        <f t="shared" si="244"/>
        <v>2.7091473159043118</v>
      </c>
      <c r="BT399" s="12"/>
      <c r="BU399" s="48">
        <f t="shared" si="245"/>
        <v>102226851</v>
      </c>
      <c r="BV399" s="48">
        <f t="shared" si="246"/>
        <v>268073900</v>
      </c>
      <c r="BW399" s="54">
        <f t="shared" si="247"/>
        <v>2.6223433215212704</v>
      </c>
      <c r="BX399" s="12"/>
      <c r="BY399" s="52">
        <f t="shared" si="248"/>
        <v>4626927</v>
      </c>
      <c r="BZ399" s="48">
        <f t="shared" si="249"/>
        <v>268073900</v>
      </c>
      <c r="CA399" s="55">
        <f t="shared" si="250"/>
        <v>57.937784624654768</v>
      </c>
      <c r="CB399" s="12"/>
      <c r="CC399" s="48">
        <f t="shared" si="251"/>
        <v>4626927</v>
      </c>
      <c r="CD399" s="48">
        <f t="shared" si="252"/>
        <v>901687392</v>
      </c>
      <c r="CE399" s="55">
        <f t="shared" si="253"/>
        <v>194.87824035261417</v>
      </c>
      <c r="CF399" s="12"/>
      <c r="CG399" s="48">
        <f t="shared" si="254"/>
        <v>102226851</v>
      </c>
      <c r="CH399" s="48">
        <f t="shared" si="255"/>
        <v>99271347</v>
      </c>
      <c r="CI399" s="48">
        <f t="shared" si="256"/>
        <v>901687392</v>
      </c>
      <c r="CJ399" s="55">
        <f t="shared" si="257"/>
        <v>8.8204555180908386</v>
      </c>
      <c r="CK399" s="46"/>
      <c r="CL399" s="48">
        <f t="shared" si="258"/>
        <v>102226851</v>
      </c>
      <c r="CM399" s="48">
        <f t="shared" si="258"/>
        <v>99271347</v>
      </c>
      <c r="CN399" s="48">
        <f t="shared" si="259"/>
        <v>1553213066</v>
      </c>
      <c r="CO399" s="55">
        <f t="shared" si="260"/>
        <v>15.193787647826499</v>
      </c>
    </row>
    <row r="400" spans="1:93" x14ac:dyDescent="0.2">
      <c r="A400" s="30" t="s">
        <v>101</v>
      </c>
      <c r="B400" s="30">
        <v>1056</v>
      </c>
      <c r="C400" s="30">
        <v>2012</v>
      </c>
      <c r="D400" s="30" t="s">
        <v>188</v>
      </c>
      <c r="E400" s="30">
        <v>386087</v>
      </c>
      <c r="F400" s="30" t="s">
        <v>317</v>
      </c>
      <c r="G400" s="30">
        <v>286364008</v>
      </c>
      <c r="H400" s="30">
        <v>561163864</v>
      </c>
      <c r="I400" s="30">
        <v>55960406</v>
      </c>
      <c r="J400" s="30">
        <v>522417469</v>
      </c>
      <c r="K400" s="30">
        <v>127099582</v>
      </c>
      <c r="L400" s="30">
        <v>392531543</v>
      </c>
      <c r="M400" s="30">
        <v>165088880</v>
      </c>
      <c r="N400" s="30">
        <v>0</v>
      </c>
      <c r="O400" s="30">
        <v>0</v>
      </c>
      <c r="P400" s="30">
        <v>0</v>
      </c>
      <c r="Q400" s="30">
        <v>2696886966</v>
      </c>
      <c r="R400" s="30">
        <v>2766711452</v>
      </c>
      <c r="S400" s="30">
        <v>75713011</v>
      </c>
      <c r="T400" s="30">
        <v>893614952</v>
      </c>
      <c r="U400" s="30">
        <v>53591169</v>
      </c>
      <c r="V400" s="30">
        <v>3720406859</v>
      </c>
      <c r="W400" s="30">
        <v>296762297</v>
      </c>
      <c r="X400" s="30">
        <v>4017169156</v>
      </c>
      <c r="Y400" s="30">
        <v>70783281</v>
      </c>
      <c r="Z400" s="30">
        <v>30655697</v>
      </c>
      <c r="AA400" s="30">
        <v>101438978</v>
      </c>
      <c r="AB400" s="30">
        <v>42147216</v>
      </c>
      <c r="AC400" s="30">
        <v>81557483</v>
      </c>
      <c r="AD400" s="30">
        <v>204806525</v>
      </c>
      <c r="AE400" s="30">
        <v>144003295</v>
      </c>
      <c r="AF400" s="30">
        <v>135728186</v>
      </c>
      <c r="AG400" s="30">
        <v>9285698</v>
      </c>
      <c r="AH400" s="30">
        <v>410829999</v>
      </c>
      <c r="AI400" s="30">
        <v>12383233</v>
      </c>
      <c r="AJ400" s="30">
        <v>423213232</v>
      </c>
      <c r="AK400" s="30">
        <v>34604734</v>
      </c>
      <c r="AL400" s="30">
        <v>86959155</v>
      </c>
      <c r="AM400" s="30">
        <v>105200930</v>
      </c>
      <c r="AN400" s="30">
        <v>53434190</v>
      </c>
      <c r="AO400" s="30">
        <v>45220259</v>
      </c>
      <c r="AP400" s="30">
        <v>3023809</v>
      </c>
      <c r="AQ400" s="30">
        <v>4576443</v>
      </c>
      <c r="AR400" s="30">
        <v>4052174</v>
      </c>
      <c r="AS400" s="30">
        <v>511887</v>
      </c>
      <c r="AT400" s="30">
        <v>8743</v>
      </c>
      <c r="AU400" s="30" t="s">
        <v>337</v>
      </c>
      <c r="AW400" s="48">
        <f t="shared" si="229"/>
        <v>101678258</v>
      </c>
      <c r="AX400" s="49">
        <f t="shared" si="230"/>
        <v>59291762</v>
      </c>
      <c r="AY400" s="50">
        <f t="shared" si="231"/>
        <v>0.58313117441488815</v>
      </c>
      <c r="AZ400" s="12"/>
      <c r="BA400" s="48">
        <f t="shared" si="232"/>
        <v>4576443</v>
      </c>
      <c r="BB400" s="48">
        <f t="shared" si="233"/>
        <v>59291762</v>
      </c>
      <c r="BC400" s="51">
        <f t="shared" si="234"/>
        <v>12.955861571967574</v>
      </c>
      <c r="BD400" s="12"/>
      <c r="BE400" s="52">
        <f t="shared" si="235"/>
        <v>4576443</v>
      </c>
      <c r="BF400" s="48">
        <f t="shared" si="236"/>
        <v>144003295</v>
      </c>
      <c r="BG400" s="48">
        <f t="shared" si="236"/>
        <v>135728186</v>
      </c>
      <c r="BH400" s="48">
        <f t="shared" si="236"/>
        <v>9285698</v>
      </c>
      <c r="BI400" s="48">
        <f t="shared" si="237"/>
        <v>289017179</v>
      </c>
      <c r="BJ400" s="51">
        <f t="shared" si="238"/>
        <v>63.153234728368737</v>
      </c>
      <c r="BK400" s="12"/>
      <c r="BL400" s="1">
        <f t="shared" si="239"/>
        <v>98654449</v>
      </c>
      <c r="BM400" s="53">
        <f t="shared" si="240"/>
        <v>101678258</v>
      </c>
      <c r="BN400" s="48">
        <f t="shared" si="241"/>
        <v>144003295</v>
      </c>
      <c r="BO400" s="48">
        <f t="shared" si="241"/>
        <v>135728186</v>
      </c>
      <c r="BP400" s="48">
        <f t="shared" si="241"/>
        <v>9285698</v>
      </c>
      <c r="BQ400" s="48">
        <f t="shared" si="242"/>
        <v>289017179</v>
      </c>
      <c r="BR400" s="12">
        <f t="shared" si="243"/>
        <v>101678258</v>
      </c>
      <c r="BS400" s="54">
        <f t="shared" si="244"/>
        <v>2.8424678459774557</v>
      </c>
      <c r="BT400" s="12"/>
      <c r="BU400" s="48">
        <f t="shared" si="245"/>
        <v>101678258</v>
      </c>
      <c r="BV400" s="48">
        <f t="shared" si="246"/>
        <v>301649343</v>
      </c>
      <c r="BW400" s="54">
        <f t="shared" si="247"/>
        <v>2.9667044748150584</v>
      </c>
      <c r="BX400" s="12"/>
      <c r="BY400" s="52">
        <f t="shared" si="248"/>
        <v>4576443</v>
      </c>
      <c r="BZ400" s="48">
        <f t="shared" si="249"/>
        <v>301649343</v>
      </c>
      <c r="CA400" s="55">
        <f t="shared" si="250"/>
        <v>65.913492858973655</v>
      </c>
      <c r="CB400" s="12"/>
      <c r="CC400" s="48">
        <f t="shared" si="251"/>
        <v>4576443</v>
      </c>
      <c r="CD400" s="48">
        <f t="shared" si="252"/>
        <v>978469508</v>
      </c>
      <c r="CE400" s="55">
        <f t="shared" si="253"/>
        <v>213.80568008822573</v>
      </c>
      <c r="CF400" s="12"/>
      <c r="CG400" s="48">
        <f t="shared" si="254"/>
        <v>101678258</v>
      </c>
      <c r="CH400" s="48">
        <f t="shared" si="255"/>
        <v>98654449</v>
      </c>
      <c r="CI400" s="48">
        <f t="shared" si="256"/>
        <v>978469508</v>
      </c>
      <c r="CJ400" s="55">
        <f t="shared" si="257"/>
        <v>9.6231930724068864</v>
      </c>
      <c r="CK400" s="46"/>
      <c r="CL400" s="48">
        <f t="shared" si="258"/>
        <v>101678258</v>
      </c>
      <c r="CM400" s="48">
        <f t="shared" si="258"/>
        <v>98654449</v>
      </c>
      <c r="CN400" s="48">
        <f t="shared" si="259"/>
        <v>1649234647</v>
      </c>
      <c r="CO400" s="55">
        <f t="shared" si="260"/>
        <v>16.220130826788949</v>
      </c>
    </row>
    <row r="401" spans="1:93" x14ac:dyDescent="0.2">
      <c r="A401" s="30" t="s">
        <v>101</v>
      </c>
      <c r="B401" s="30">
        <v>1056</v>
      </c>
      <c r="C401" s="30">
        <v>2011</v>
      </c>
      <c r="D401" s="30" t="s">
        <v>188</v>
      </c>
      <c r="E401" s="30">
        <v>386087</v>
      </c>
      <c r="F401" s="30" t="s">
        <v>317</v>
      </c>
      <c r="G401" s="30">
        <v>284014637</v>
      </c>
      <c r="H401" s="30">
        <v>670851409</v>
      </c>
      <c r="I401" s="30">
        <v>48795636</v>
      </c>
      <c r="J401" s="30">
        <v>627621719</v>
      </c>
      <c r="K401" s="30">
        <v>171470850</v>
      </c>
      <c r="L401" s="30">
        <v>448697019</v>
      </c>
      <c r="M401" s="30">
        <v>168329793</v>
      </c>
      <c r="N401" s="30">
        <v>0</v>
      </c>
      <c r="O401" s="30">
        <v>0</v>
      </c>
      <c r="P401" s="30">
        <v>0</v>
      </c>
      <c r="Q401" s="30">
        <v>2966575137</v>
      </c>
      <c r="R401" s="30">
        <v>3029707081</v>
      </c>
      <c r="S401" s="30">
        <v>79868098</v>
      </c>
      <c r="T401" s="30">
        <v>1186363376</v>
      </c>
      <c r="U401" s="30">
        <v>207568573</v>
      </c>
      <c r="V401" s="30">
        <v>4149255509</v>
      </c>
      <c r="W401" s="30">
        <v>296993527</v>
      </c>
      <c r="X401" s="30">
        <v>4446249036</v>
      </c>
      <c r="Y401" s="30">
        <v>59769734</v>
      </c>
      <c r="Z401" s="30">
        <v>30812085</v>
      </c>
      <c r="AA401" s="30">
        <v>90581819</v>
      </c>
      <c r="AB401" s="30">
        <v>40770618</v>
      </c>
      <c r="AC401" s="30">
        <v>82515996</v>
      </c>
      <c r="AD401" s="30">
        <v>201498641</v>
      </c>
      <c r="AE401" s="30">
        <v>136793781</v>
      </c>
      <c r="AF401" s="30">
        <v>145032196</v>
      </c>
      <c r="AG401" s="30">
        <v>14370793</v>
      </c>
      <c r="AH401" s="30">
        <v>343250779</v>
      </c>
      <c r="AI401" s="30">
        <v>13593440</v>
      </c>
      <c r="AJ401" s="30">
        <v>356844219</v>
      </c>
      <c r="AK401" s="30">
        <v>29853380</v>
      </c>
      <c r="AL401" s="30">
        <v>68100588</v>
      </c>
      <c r="AM401" s="30">
        <v>106443344</v>
      </c>
      <c r="AN401" s="30">
        <v>54642499</v>
      </c>
      <c r="AO401" s="30">
        <v>45052291</v>
      </c>
      <c r="AP401" s="30">
        <v>3086117</v>
      </c>
      <c r="AQ401" s="30">
        <v>4547047</v>
      </c>
      <c r="AR401" s="30">
        <v>4026760</v>
      </c>
      <c r="AS401" s="30">
        <v>508005</v>
      </c>
      <c r="AT401" s="30">
        <v>8691</v>
      </c>
      <c r="AU401" s="30" t="s">
        <v>337</v>
      </c>
      <c r="AW401" s="48">
        <f t="shared" si="229"/>
        <v>102780907</v>
      </c>
      <c r="AX401" s="49">
        <f t="shared" si="230"/>
        <v>49811201</v>
      </c>
      <c r="AY401" s="50">
        <f t="shared" si="231"/>
        <v>0.484634767817334</v>
      </c>
      <c r="AZ401" s="12"/>
      <c r="BA401" s="48">
        <f t="shared" si="232"/>
        <v>4547047</v>
      </c>
      <c r="BB401" s="48">
        <f t="shared" si="233"/>
        <v>49811201</v>
      </c>
      <c r="BC401" s="51">
        <f t="shared" si="234"/>
        <v>10.954626376195364</v>
      </c>
      <c r="BD401" s="12"/>
      <c r="BE401" s="52">
        <f t="shared" si="235"/>
        <v>4547047</v>
      </c>
      <c r="BF401" s="48">
        <f t="shared" si="236"/>
        <v>136793781</v>
      </c>
      <c r="BG401" s="48">
        <f t="shared" si="236"/>
        <v>145032196</v>
      </c>
      <c r="BH401" s="48">
        <f t="shared" si="236"/>
        <v>14370793</v>
      </c>
      <c r="BI401" s="48">
        <f t="shared" si="237"/>
        <v>296196770</v>
      </c>
      <c r="BJ401" s="51">
        <f t="shared" si="238"/>
        <v>65.140468088409904</v>
      </c>
      <c r="BK401" s="12"/>
      <c r="BL401" s="1">
        <f t="shared" si="239"/>
        <v>99694790</v>
      </c>
      <c r="BM401" s="53">
        <f t="shared" si="240"/>
        <v>102780907</v>
      </c>
      <c r="BN401" s="48">
        <f t="shared" si="241"/>
        <v>136793781</v>
      </c>
      <c r="BO401" s="48">
        <f t="shared" si="241"/>
        <v>145032196</v>
      </c>
      <c r="BP401" s="48">
        <f t="shared" si="241"/>
        <v>14370793</v>
      </c>
      <c r="BQ401" s="48">
        <f t="shared" si="242"/>
        <v>296196770</v>
      </c>
      <c r="BR401" s="12">
        <f t="shared" si="243"/>
        <v>102780907</v>
      </c>
      <c r="BS401" s="54">
        <f t="shared" si="244"/>
        <v>2.8818267774188837</v>
      </c>
      <c r="BT401" s="12"/>
      <c r="BU401" s="48">
        <f t="shared" si="245"/>
        <v>102780907</v>
      </c>
      <c r="BV401" s="48">
        <f t="shared" si="246"/>
        <v>258890251</v>
      </c>
      <c r="BW401" s="54">
        <f t="shared" si="247"/>
        <v>2.5188554815925102</v>
      </c>
      <c r="BX401" s="12"/>
      <c r="BY401" s="52">
        <f t="shared" si="248"/>
        <v>4547047</v>
      </c>
      <c r="BZ401" s="48">
        <f t="shared" si="249"/>
        <v>258890251</v>
      </c>
      <c r="CA401" s="55">
        <f t="shared" si="250"/>
        <v>56.935908293888318</v>
      </c>
      <c r="CB401" s="12"/>
      <c r="CC401" s="48">
        <f t="shared" si="251"/>
        <v>4547047</v>
      </c>
      <c r="CD401" s="48">
        <f t="shared" si="252"/>
        <v>929683477</v>
      </c>
      <c r="CE401" s="55">
        <f t="shared" si="253"/>
        <v>204.45873486682675</v>
      </c>
      <c r="CF401" s="12"/>
      <c r="CG401" s="48">
        <f t="shared" si="254"/>
        <v>102780907</v>
      </c>
      <c r="CH401" s="48">
        <f t="shared" si="255"/>
        <v>99694790</v>
      </c>
      <c r="CI401" s="48">
        <f t="shared" si="256"/>
        <v>929683477</v>
      </c>
      <c r="CJ401" s="55">
        <f t="shared" si="257"/>
        <v>9.045293567997021</v>
      </c>
      <c r="CK401" s="46"/>
      <c r="CL401" s="48">
        <f t="shared" si="258"/>
        <v>102780907</v>
      </c>
      <c r="CM401" s="48">
        <f t="shared" si="258"/>
        <v>99694790</v>
      </c>
      <c r="CN401" s="48">
        <f t="shared" si="259"/>
        <v>1610264807</v>
      </c>
      <c r="CO401" s="55">
        <f t="shared" si="260"/>
        <v>15.666964361386691</v>
      </c>
    </row>
    <row r="402" spans="1:93" x14ac:dyDescent="0.2">
      <c r="A402" s="30" t="s">
        <v>101</v>
      </c>
      <c r="B402" s="30">
        <v>1056</v>
      </c>
      <c r="C402" s="30">
        <v>2010</v>
      </c>
      <c r="D402" s="30" t="s">
        <v>188</v>
      </c>
      <c r="E402" s="30">
        <v>386087</v>
      </c>
      <c r="F402" s="30" t="s">
        <v>317</v>
      </c>
      <c r="G402" s="30">
        <v>265078147</v>
      </c>
      <c r="H402" s="30">
        <v>1066146841</v>
      </c>
      <c r="I402" s="30">
        <v>71785744</v>
      </c>
      <c r="J402" s="30">
        <v>1018830777</v>
      </c>
      <c r="K402" s="30">
        <v>163109557</v>
      </c>
      <c r="L402" s="30">
        <v>425719855</v>
      </c>
      <c r="M402" s="30">
        <v>173997622</v>
      </c>
      <c r="N402" s="30">
        <v>0</v>
      </c>
      <c r="O402" s="30">
        <v>0</v>
      </c>
      <c r="P402" s="30">
        <v>0</v>
      </c>
      <c r="Q402" s="30">
        <v>2944837171</v>
      </c>
      <c r="R402" s="30">
        <v>2996543309</v>
      </c>
      <c r="S402" s="30">
        <v>61443696</v>
      </c>
      <c r="T402" s="30">
        <v>841364700</v>
      </c>
      <c r="U402" s="30">
        <v>-285169498</v>
      </c>
      <c r="V402" s="30">
        <v>4488410005</v>
      </c>
      <c r="W402" s="30">
        <v>307227062</v>
      </c>
      <c r="X402" s="30">
        <v>4795637067</v>
      </c>
      <c r="Y402" s="30">
        <v>47145614</v>
      </c>
      <c r="Z402" s="30">
        <v>29663965</v>
      </c>
      <c r="AA402" s="30">
        <v>76809579</v>
      </c>
      <c r="AB402" s="30">
        <v>31204250</v>
      </c>
      <c r="AC402" s="30">
        <v>85719940</v>
      </c>
      <c r="AD402" s="30">
        <v>179358207</v>
      </c>
      <c r="AE402" s="30">
        <v>134298779</v>
      </c>
      <c r="AF402" s="30">
        <v>133957761</v>
      </c>
      <c r="AG402" s="30">
        <v>9513562</v>
      </c>
      <c r="AH402" s="30">
        <v>312539654</v>
      </c>
      <c r="AI402" s="30">
        <v>15462003</v>
      </c>
      <c r="AJ402" s="30">
        <v>328001657</v>
      </c>
      <c r="AK402" s="30">
        <v>32297648</v>
      </c>
      <c r="AL402" s="30">
        <v>67749746</v>
      </c>
      <c r="AM402" s="30">
        <v>107434726</v>
      </c>
      <c r="AN402" s="30">
        <v>56342503</v>
      </c>
      <c r="AO402" s="30">
        <v>44544156</v>
      </c>
      <c r="AP402" s="30">
        <v>3130098</v>
      </c>
      <c r="AQ402" s="30">
        <v>4520327</v>
      </c>
      <c r="AR402" s="30">
        <v>4004367</v>
      </c>
      <c r="AS402" s="30">
        <v>503530</v>
      </c>
      <c r="AT402" s="30">
        <v>8912</v>
      </c>
      <c r="AU402" s="30" t="s">
        <v>337</v>
      </c>
      <c r="AW402" s="48">
        <f t="shared" si="229"/>
        <v>104016757</v>
      </c>
      <c r="AX402" s="49">
        <f t="shared" si="230"/>
        <v>45605329</v>
      </c>
      <c r="AY402" s="50">
        <f t="shared" si="231"/>
        <v>0.43844213485717498</v>
      </c>
      <c r="AZ402" s="12"/>
      <c r="BA402" s="48">
        <f t="shared" si="232"/>
        <v>4520327</v>
      </c>
      <c r="BB402" s="48">
        <f t="shared" si="233"/>
        <v>45605329</v>
      </c>
      <c r="BC402" s="51">
        <f t="shared" si="234"/>
        <v>10.088944671480625</v>
      </c>
      <c r="BD402" s="12"/>
      <c r="BE402" s="52">
        <f t="shared" si="235"/>
        <v>4520327</v>
      </c>
      <c r="BF402" s="48">
        <f t="shared" si="236"/>
        <v>134298779</v>
      </c>
      <c r="BG402" s="48">
        <f t="shared" si="236"/>
        <v>133957761</v>
      </c>
      <c r="BH402" s="48">
        <f t="shared" si="236"/>
        <v>9513562</v>
      </c>
      <c r="BI402" s="48">
        <f t="shared" si="237"/>
        <v>277770102</v>
      </c>
      <c r="BJ402" s="51">
        <f t="shared" si="238"/>
        <v>61.449116844865429</v>
      </c>
      <c r="BK402" s="12"/>
      <c r="BL402" s="1">
        <f t="shared" si="239"/>
        <v>100886659</v>
      </c>
      <c r="BM402" s="53">
        <f t="shared" si="240"/>
        <v>104016757</v>
      </c>
      <c r="BN402" s="48">
        <f t="shared" si="241"/>
        <v>134298779</v>
      </c>
      <c r="BO402" s="48">
        <f t="shared" si="241"/>
        <v>133957761</v>
      </c>
      <c r="BP402" s="48">
        <f t="shared" si="241"/>
        <v>9513562</v>
      </c>
      <c r="BQ402" s="48">
        <f t="shared" si="242"/>
        <v>277770102</v>
      </c>
      <c r="BR402" s="12">
        <f t="shared" si="243"/>
        <v>104016757</v>
      </c>
      <c r="BS402" s="54">
        <f t="shared" si="244"/>
        <v>2.6704360913693934</v>
      </c>
      <c r="BT402" s="12"/>
      <c r="BU402" s="48">
        <f t="shared" si="245"/>
        <v>104016757</v>
      </c>
      <c r="BV402" s="48">
        <f t="shared" si="246"/>
        <v>227954263</v>
      </c>
      <c r="BW402" s="54">
        <f t="shared" si="247"/>
        <v>2.1915148056384801</v>
      </c>
      <c r="BX402" s="12"/>
      <c r="BY402" s="52">
        <f t="shared" si="248"/>
        <v>4520327</v>
      </c>
      <c r="BZ402" s="48">
        <f t="shared" si="249"/>
        <v>227954263</v>
      </c>
      <c r="CA402" s="55">
        <f t="shared" si="250"/>
        <v>50.428710799019626</v>
      </c>
      <c r="CB402" s="12"/>
      <c r="CC402" s="48">
        <f t="shared" si="251"/>
        <v>4520327</v>
      </c>
      <c r="CD402" s="48">
        <f t="shared" si="252"/>
        <v>847612091</v>
      </c>
      <c r="CE402" s="55">
        <f t="shared" si="253"/>
        <v>187.51123336873638</v>
      </c>
      <c r="CF402" s="12"/>
      <c r="CG402" s="48">
        <f t="shared" si="254"/>
        <v>104016757</v>
      </c>
      <c r="CH402" s="48">
        <f t="shared" si="255"/>
        <v>100886659</v>
      </c>
      <c r="CI402" s="48">
        <f t="shared" si="256"/>
        <v>847612091</v>
      </c>
      <c r="CJ402" s="55">
        <f t="shared" si="257"/>
        <v>8.1488032836863002</v>
      </c>
      <c r="CK402" s="46"/>
      <c r="CL402" s="48">
        <f t="shared" si="258"/>
        <v>104016757</v>
      </c>
      <c r="CM402" s="48">
        <f t="shared" si="258"/>
        <v>100886659</v>
      </c>
      <c r="CN402" s="48">
        <f t="shared" si="259"/>
        <v>1516471653</v>
      </c>
      <c r="CO402" s="55">
        <f t="shared" si="260"/>
        <v>14.579109142962418</v>
      </c>
    </row>
    <row r="403" spans="1:93" x14ac:dyDescent="0.2">
      <c r="A403" s="30" t="s">
        <v>101</v>
      </c>
      <c r="B403" s="30">
        <v>1056</v>
      </c>
      <c r="C403" s="30">
        <v>2009</v>
      </c>
      <c r="D403" s="30" t="s">
        <v>188</v>
      </c>
      <c r="E403" s="30">
        <v>386087</v>
      </c>
      <c r="F403" s="30" t="s">
        <v>317</v>
      </c>
      <c r="G403" s="30">
        <v>244834579</v>
      </c>
      <c r="H403" s="30">
        <v>1402861494</v>
      </c>
      <c r="I403" s="30">
        <v>65124874</v>
      </c>
      <c r="J403" s="30">
        <v>1353768160</v>
      </c>
      <c r="K403" s="30">
        <v>154075286</v>
      </c>
      <c r="L403" s="30">
        <v>381455927</v>
      </c>
      <c r="M403" s="30">
        <v>167963468</v>
      </c>
      <c r="N403" s="30">
        <v>0</v>
      </c>
      <c r="O403" s="30">
        <v>0</v>
      </c>
      <c r="P403" s="30">
        <v>0</v>
      </c>
      <c r="Q403" s="30">
        <v>3369889283</v>
      </c>
      <c r="R403" s="30">
        <v>3406937685</v>
      </c>
      <c r="S403" s="30">
        <v>40663336</v>
      </c>
      <c r="T403" s="30">
        <v>1347940859</v>
      </c>
      <c r="U403" s="30">
        <v>244159494</v>
      </c>
      <c r="V403" s="30">
        <v>5191255106</v>
      </c>
      <c r="W403" s="30">
        <v>273751678</v>
      </c>
      <c r="X403" s="30">
        <v>5465006784</v>
      </c>
      <c r="Y403" s="30">
        <v>31532740</v>
      </c>
      <c r="Z403" s="30">
        <v>26507110</v>
      </c>
      <c r="AA403" s="30">
        <v>58039850</v>
      </c>
      <c r="AB403" s="30">
        <v>16282038</v>
      </c>
      <c r="AC403" s="30">
        <v>78132387</v>
      </c>
      <c r="AD403" s="30">
        <v>166702192</v>
      </c>
      <c r="AE403" s="30">
        <v>149319806</v>
      </c>
      <c r="AF403" s="30">
        <v>102721315</v>
      </c>
      <c r="AG403" s="30">
        <v>8949043</v>
      </c>
      <c r="AH403" s="30">
        <v>322454706</v>
      </c>
      <c r="AI403" s="30">
        <v>12752532</v>
      </c>
      <c r="AJ403" s="30">
        <v>335207238</v>
      </c>
      <c r="AK403" s="30">
        <v>26471707</v>
      </c>
      <c r="AL403" s="30">
        <v>77382077</v>
      </c>
      <c r="AM403" s="30">
        <v>105399834</v>
      </c>
      <c r="AN403" s="30">
        <v>53949528</v>
      </c>
      <c r="AO403" s="30">
        <v>45024713</v>
      </c>
      <c r="AP403" s="30">
        <v>3244856</v>
      </c>
      <c r="AQ403" s="30">
        <v>4499079</v>
      </c>
      <c r="AR403" s="30">
        <v>3984496</v>
      </c>
      <c r="AS403" s="30">
        <v>501058</v>
      </c>
      <c r="AT403" s="30">
        <v>10092</v>
      </c>
      <c r="AU403" s="30" t="s">
        <v>337</v>
      </c>
      <c r="AW403" s="48">
        <f t="shared" si="229"/>
        <v>102219097</v>
      </c>
      <c r="AX403" s="49">
        <f t="shared" si="230"/>
        <v>41757812</v>
      </c>
      <c r="AY403" s="50">
        <f t="shared" si="231"/>
        <v>0.40851282417413648</v>
      </c>
      <c r="AZ403" s="12"/>
      <c r="BA403" s="48">
        <f t="shared" si="232"/>
        <v>4499079</v>
      </c>
      <c r="BB403" s="48">
        <f t="shared" si="233"/>
        <v>41757812</v>
      </c>
      <c r="BC403" s="51">
        <f t="shared" si="234"/>
        <v>9.2814133737149316</v>
      </c>
      <c r="BD403" s="12"/>
      <c r="BE403" s="52">
        <f t="shared" si="235"/>
        <v>4499079</v>
      </c>
      <c r="BF403" s="48">
        <f t="shared" si="236"/>
        <v>149319806</v>
      </c>
      <c r="BG403" s="48">
        <f t="shared" si="236"/>
        <v>102721315</v>
      </c>
      <c r="BH403" s="48">
        <f t="shared" si="236"/>
        <v>8949043</v>
      </c>
      <c r="BI403" s="48">
        <f t="shared" si="237"/>
        <v>260990164</v>
      </c>
      <c r="BJ403" s="51">
        <f t="shared" si="238"/>
        <v>58.009686871468581</v>
      </c>
      <c r="BK403" s="12"/>
      <c r="BL403" s="1">
        <f t="shared" si="239"/>
        <v>98974241</v>
      </c>
      <c r="BM403" s="53">
        <f t="shared" si="240"/>
        <v>102219097</v>
      </c>
      <c r="BN403" s="48">
        <f t="shared" si="241"/>
        <v>149319806</v>
      </c>
      <c r="BO403" s="48">
        <f t="shared" si="241"/>
        <v>102721315</v>
      </c>
      <c r="BP403" s="48">
        <f t="shared" si="241"/>
        <v>8949043</v>
      </c>
      <c r="BQ403" s="48">
        <f t="shared" si="242"/>
        <v>260990164</v>
      </c>
      <c r="BR403" s="12">
        <f t="shared" si="243"/>
        <v>102219097</v>
      </c>
      <c r="BS403" s="54">
        <f t="shared" si="244"/>
        <v>2.5532427076713464</v>
      </c>
      <c r="BT403" s="12"/>
      <c r="BU403" s="48">
        <f t="shared" si="245"/>
        <v>102219097</v>
      </c>
      <c r="BV403" s="48">
        <f t="shared" si="246"/>
        <v>231353454</v>
      </c>
      <c r="BW403" s="54">
        <f t="shared" si="247"/>
        <v>2.2633095066374924</v>
      </c>
      <c r="BX403" s="12"/>
      <c r="BY403" s="52">
        <f t="shared" si="248"/>
        <v>4499079</v>
      </c>
      <c r="BZ403" s="48">
        <f t="shared" si="249"/>
        <v>231353454</v>
      </c>
      <c r="CA403" s="55">
        <f t="shared" si="250"/>
        <v>51.422403118504924</v>
      </c>
      <c r="CB403" s="12"/>
      <c r="CC403" s="48">
        <f t="shared" si="251"/>
        <v>4499079</v>
      </c>
      <c r="CD403" s="48">
        <f t="shared" si="252"/>
        <v>795218047</v>
      </c>
      <c r="CE403" s="55">
        <f t="shared" si="253"/>
        <v>176.75129665427079</v>
      </c>
      <c r="CF403" s="12"/>
      <c r="CG403" s="48">
        <f t="shared" si="254"/>
        <v>102219097</v>
      </c>
      <c r="CH403" s="48">
        <f t="shared" si="255"/>
        <v>98974241</v>
      </c>
      <c r="CI403" s="48">
        <f t="shared" si="256"/>
        <v>795218047</v>
      </c>
      <c r="CJ403" s="55">
        <f t="shared" si="257"/>
        <v>7.7795448241926852</v>
      </c>
      <c r="CK403" s="46"/>
      <c r="CL403" s="48">
        <f t="shared" si="258"/>
        <v>102219097</v>
      </c>
      <c r="CM403" s="48">
        <f t="shared" si="258"/>
        <v>98974241</v>
      </c>
      <c r="CN403" s="48">
        <f t="shared" si="259"/>
        <v>1382492102</v>
      </c>
      <c r="CO403" s="55">
        <f t="shared" si="260"/>
        <v>13.524792749832255</v>
      </c>
    </row>
    <row r="404" spans="1:93" x14ac:dyDescent="0.2">
      <c r="A404" s="30" t="s">
        <v>101</v>
      </c>
      <c r="B404" s="30">
        <v>1056</v>
      </c>
      <c r="C404" s="30">
        <v>2008</v>
      </c>
      <c r="D404" s="30" t="s">
        <v>188</v>
      </c>
      <c r="E404" s="30">
        <v>386087</v>
      </c>
      <c r="F404" s="30" t="s">
        <v>317</v>
      </c>
      <c r="G404" s="30">
        <v>272152365</v>
      </c>
      <c r="H404" s="30">
        <v>1683094435</v>
      </c>
      <c r="I404" s="30">
        <v>81849280</v>
      </c>
      <c r="J404" s="30">
        <v>1634372964</v>
      </c>
      <c r="K404" s="30">
        <v>138727088</v>
      </c>
      <c r="L404" s="30">
        <v>376469834</v>
      </c>
      <c r="M404" s="30">
        <v>167773458</v>
      </c>
      <c r="N404" s="30">
        <v>0</v>
      </c>
      <c r="O404" s="30">
        <v>0</v>
      </c>
      <c r="P404" s="30">
        <v>0</v>
      </c>
      <c r="Q404" s="30">
        <v>3903353418</v>
      </c>
      <c r="R404" s="30">
        <v>3934314105</v>
      </c>
      <c r="S404" s="30">
        <v>41696423</v>
      </c>
      <c r="T404" s="30">
        <v>1079969721</v>
      </c>
      <c r="U404" s="30">
        <v>-74791402</v>
      </c>
      <c r="V404" s="30">
        <v>5993878374</v>
      </c>
      <c r="W404" s="30">
        <v>291319161</v>
      </c>
      <c r="X404" s="30">
        <v>6285197535</v>
      </c>
      <c r="Y404" s="30">
        <v>35974495</v>
      </c>
      <c r="Z404" s="30">
        <v>30732753</v>
      </c>
      <c r="AA404" s="30">
        <v>66707248</v>
      </c>
      <c r="AB404" s="30">
        <v>20581285</v>
      </c>
      <c r="AC404" s="30">
        <v>92504730</v>
      </c>
      <c r="AD404" s="30">
        <v>179647635</v>
      </c>
      <c r="AE404" s="30">
        <v>149420524</v>
      </c>
      <c r="AF404" s="30">
        <v>102494808</v>
      </c>
      <c r="AG404" s="30">
        <v>16278393</v>
      </c>
      <c r="AH404" s="30">
        <v>195997372</v>
      </c>
      <c r="AI404" s="30">
        <v>12301865</v>
      </c>
      <c r="AJ404" s="30">
        <v>208299237</v>
      </c>
      <c r="AK404" s="30">
        <v>24817342</v>
      </c>
      <c r="AL404" s="30">
        <v>43577749</v>
      </c>
      <c r="AM404" s="30">
        <v>105576696</v>
      </c>
      <c r="AN404" s="30">
        <v>53228815</v>
      </c>
      <c r="AO404" s="30">
        <v>45561429</v>
      </c>
      <c r="AP404" s="30">
        <v>3587220</v>
      </c>
      <c r="AQ404" s="30">
        <v>4509739</v>
      </c>
      <c r="AR404" s="30">
        <v>3992262</v>
      </c>
      <c r="AS404" s="30">
        <v>500751</v>
      </c>
      <c r="AT404" s="30">
        <v>13380</v>
      </c>
      <c r="AU404" s="30" t="s">
        <v>337</v>
      </c>
      <c r="AW404" s="48">
        <f t="shared" si="229"/>
        <v>102377464</v>
      </c>
      <c r="AX404" s="49">
        <f t="shared" si="230"/>
        <v>46125963</v>
      </c>
      <c r="AY404" s="50">
        <f t="shared" si="231"/>
        <v>0.45054801318383897</v>
      </c>
      <c r="AZ404" s="12"/>
      <c r="BA404" s="48">
        <f t="shared" si="232"/>
        <v>4509739</v>
      </c>
      <c r="BB404" s="48">
        <f t="shared" si="233"/>
        <v>46125963</v>
      </c>
      <c r="BC404" s="51">
        <f t="shared" si="234"/>
        <v>10.228078165942641</v>
      </c>
      <c r="BD404" s="12"/>
      <c r="BE404" s="52">
        <f t="shared" si="235"/>
        <v>4509739</v>
      </c>
      <c r="BF404" s="48">
        <f t="shared" si="236"/>
        <v>149420524</v>
      </c>
      <c r="BG404" s="48">
        <f t="shared" si="236"/>
        <v>102494808</v>
      </c>
      <c r="BH404" s="48">
        <f t="shared" si="236"/>
        <v>16278393</v>
      </c>
      <c r="BI404" s="48">
        <f t="shared" si="237"/>
        <v>268193725</v>
      </c>
      <c r="BJ404" s="51">
        <f t="shared" si="238"/>
        <v>59.469899477552914</v>
      </c>
      <c r="BK404" s="12"/>
      <c r="BL404" s="1">
        <f t="shared" si="239"/>
        <v>98790244</v>
      </c>
      <c r="BM404" s="53">
        <f t="shared" si="240"/>
        <v>102377464</v>
      </c>
      <c r="BN404" s="48">
        <f t="shared" si="241"/>
        <v>149420524</v>
      </c>
      <c r="BO404" s="48">
        <f t="shared" si="241"/>
        <v>102494808</v>
      </c>
      <c r="BP404" s="48">
        <f t="shared" si="241"/>
        <v>16278393</v>
      </c>
      <c r="BQ404" s="48">
        <f t="shared" si="242"/>
        <v>268193725</v>
      </c>
      <c r="BR404" s="12">
        <f t="shared" si="243"/>
        <v>102377464</v>
      </c>
      <c r="BS404" s="54">
        <f t="shared" si="244"/>
        <v>2.6196558746561647</v>
      </c>
      <c r="BT404" s="12"/>
      <c r="BU404" s="48">
        <f t="shared" si="245"/>
        <v>102377464</v>
      </c>
      <c r="BV404" s="48">
        <f t="shared" si="246"/>
        <v>139904146</v>
      </c>
      <c r="BW404" s="54">
        <f t="shared" si="247"/>
        <v>1.3665521740214233</v>
      </c>
      <c r="BX404" s="12"/>
      <c r="BY404" s="52">
        <f t="shared" si="248"/>
        <v>4509739</v>
      </c>
      <c r="BZ404" s="48">
        <f t="shared" si="249"/>
        <v>139904146</v>
      </c>
      <c r="CA404" s="55">
        <f t="shared" si="250"/>
        <v>31.022670269831579</v>
      </c>
      <c r="CB404" s="12"/>
      <c r="CC404" s="48">
        <f t="shared" si="251"/>
        <v>4509739</v>
      </c>
      <c r="CD404" s="48">
        <f t="shared" si="252"/>
        <v>746957484</v>
      </c>
      <c r="CE404" s="55">
        <f t="shared" si="253"/>
        <v>165.63208735583146</v>
      </c>
      <c r="CF404" s="12"/>
      <c r="CG404" s="48">
        <f t="shared" si="254"/>
        <v>102377464</v>
      </c>
      <c r="CH404" s="48">
        <f t="shared" si="255"/>
        <v>98790244</v>
      </c>
      <c r="CI404" s="48">
        <f t="shared" si="256"/>
        <v>746957484</v>
      </c>
      <c r="CJ404" s="55">
        <f t="shared" si="257"/>
        <v>7.2961123944230541</v>
      </c>
      <c r="CK404" s="46"/>
      <c r="CL404" s="48">
        <f t="shared" si="258"/>
        <v>102377464</v>
      </c>
      <c r="CM404" s="48">
        <f t="shared" si="258"/>
        <v>98790244</v>
      </c>
      <c r="CN404" s="48">
        <f t="shared" si="259"/>
        <v>1355701549</v>
      </c>
      <c r="CO404" s="55">
        <f t="shared" si="260"/>
        <v>13.242187255195148</v>
      </c>
    </row>
    <row r="405" spans="1:93" x14ac:dyDescent="0.2">
      <c r="A405" s="30" t="s">
        <v>101</v>
      </c>
      <c r="B405" s="30">
        <v>1056</v>
      </c>
      <c r="C405" s="30">
        <v>2007</v>
      </c>
      <c r="D405" s="30" t="s">
        <v>188</v>
      </c>
      <c r="E405" s="30">
        <v>386087</v>
      </c>
      <c r="F405" s="30" t="s">
        <v>317</v>
      </c>
      <c r="G405" s="30">
        <v>278523541</v>
      </c>
      <c r="H405" s="30">
        <v>1795974864</v>
      </c>
      <c r="I405" s="30">
        <v>84565466</v>
      </c>
      <c r="J405" s="30">
        <v>1745628153</v>
      </c>
      <c r="K405" s="30">
        <v>116391941</v>
      </c>
      <c r="L405" s="30">
        <v>333215715</v>
      </c>
      <c r="M405" s="30">
        <v>164431284</v>
      </c>
      <c r="N405" s="30">
        <v>0</v>
      </c>
      <c r="O405" s="30">
        <v>0</v>
      </c>
      <c r="P405" s="30">
        <v>0</v>
      </c>
      <c r="Q405" s="30">
        <v>3822829721</v>
      </c>
      <c r="R405" s="30">
        <v>3851645799</v>
      </c>
      <c r="S405" s="30">
        <v>35970299</v>
      </c>
      <c r="T405" s="30">
        <v>1048369847</v>
      </c>
      <c r="U405" s="30">
        <v>-57263644</v>
      </c>
      <c r="V405" s="30">
        <v>5980836378</v>
      </c>
      <c r="W405" s="30">
        <v>284967049</v>
      </c>
      <c r="X405" s="30">
        <v>6265803427</v>
      </c>
      <c r="Y405" s="30">
        <v>36062590</v>
      </c>
      <c r="Z405" s="30">
        <v>24755962</v>
      </c>
      <c r="AA405" s="30">
        <v>60818552</v>
      </c>
      <c r="AB405" s="30">
        <v>17802038</v>
      </c>
      <c r="AC405" s="30">
        <v>89189935</v>
      </c>
      <c r="AD405" s="30">
        <v>189333606</v>
      </c>
      <c r="AE405" s="30">
        <v>131893714</v>
      </c>
      <c r="AF405" s="30">
        <v>86939039</v>
      </c>
      <c r="AG405" s="30">
        <v>17524686</v>
      </c>
      <c r="AH405" s="30">
        <v>328198159</v>
      </c>
      <c r="AI405" s="30">
        <v>12412509</v>
      </c>
      <c r="AJ405" s="30">
        <v>340610668</v>
      </c>
      <c r="AK405" s="30">
        <v>27227429</v>
      </c>
      <c r="AL405" s="30">
        <v>54626492</v>
      </c>
      <c r="AM405" s="30">
        <v>108820858</v>
      </c>
      <c r="AN405" s="30">
        <v>55138456</v>
      </c>
      <c r="AO405" s="30">
        <v>45920842</v>
      </c>
      <c r="AP405" s="30">
        <v>3774458</v>
      </c>
      <c r="AQ405" s="30">
        <v>4496593</v>
      </c>
      <c r="AR405" s="30">
        <v>3981453</v>
      </c>
      <c r="AS405" s="30">
        <v>493131</v>
      </c>
      <c r="AT405" s="30">
        <v>18733</v>
      </c>
      <c r="AU405" s="30" t="s">
        <v>337</v>
      </c>
      <c r="AW405" s="48">
        <f t="shared" si="229"/>
        <v>104833756</v>
      </c>
      <c r="AX405" s="49">
        <f t="shared" si="230"/>
        <v>43016514</v>
      </c>
      <c r="AY405" s="50">
        <f t="shared" si="231"/>
        <v>0.4103307526251373</v>
      </c>
      <c r="AZ405" s="12"/>
      <c r="BA405" s="48">
        <f t="shared" si="232"/>
        <v>4496593</v>
      </c>
      <c r="BB405" s="48">
        <f t="shared" si="233"/>
        <v>43016514</v>
      </c>
      <c r="BC405" s="51">
        <f t="shared" si="234"/>
        <v>9.5664682127112677</v>
      </c>
      <c r="BD405" s="12"/>
      <c r="BE405" s="52">
        <f t="shared" si="235"/>
        <v>4496593</v>
      </c>
      <c r="BF405" s="48">
        <f t="shared" si="236"/>
        <v>131893714</v>
      </c>
      <c r="BG405" s="48">
        <f t="shared" si="236"/>
        <v>86939039</v>
      </c>
      <c r="BH405" s="48">
        <f t="shared" si="236"/>
        <v>17524686</v>
      </c>
      <c r="BI405" s="48">
        <f t="shared" si="237"/>
        <v>236357439</v>
      </c>
      <c r="BJ405" s="51">
        <f t="shared" si="238"/>
        <v>52.563671873349442</v>
      </c>
      <c r="BK405" s="12"/>
      <c r="BL405" s="1">
        <f t="shared" si="239"/>
        <v>101059298</v>
      </c>
      <c r="BM405" s="53">
        <f t="shared" si="240"/>
        <v>104833756</v>
      </c>
      <c r="BN405" s="48">
        <f t="shared" si="241"/>
        <v>131893714</v>
      </c>
      <c r="BO405" s="48">
        <f t="shared" si="241"/>
        <v>86939039</v>
      </c>
      <c r="BP405" s="48">
        <f t="shared" si="241"/>
        <v>17524686</v>
      </c>
      <c r="BQ405" s="48">
        <f t="shared" si="242"/>
        <v>236357439</v>
      </c>
      <c r="BR405" s="12">
        <f t="shared" si="243"/>
        <v>104833756</v>
      </c>
      <c r="BS405" s="54">
        <f t="shared" si="244"/>
        <v>2.2545928717845425</v>
      </c>
      <c r="BT405" s="12"/>
      <c r="BU405" s="48">
        <f t="shared" si="245"/>
        <v>104833756</v>
      </c>
      <c r="BV405" s="48">
        <f t="shared" si="246"/>
        <v>258756747</v>
      </c>
      <c r="BW405" s="54">
        <f t="shared" si="247"/>
        <v>2.4682579054021492</v>
      </c>
      <c r="BX405" s="12"/>
      <c r="BY405" s="52">
        <f t="shared" si="248"/>
        <v>4496593</v>
      </c>
      <c r="BZ405" s="48">
        <f t="shared" si="249"/>
        <v>258756747</v>
      </c>
      <c r="CA405" s="55">
        <f t="shared" si="250"/>
        <v>57.545067343208515</v>
      </c>
      <c r="CB405" s="12"/>
      <c r="CC405" s="48">
        <f t="shared" si="251"/>
        <v>4496593</v>
      </c>
      <c r="CD405" s="48">
        <f t="shared" si="252"/>
        <v>834456279</v>
      </c>
      <c r="CE405" s="55">
        <f t="shared" si="253"/>
        <v>185.57522973504607</v>
      </c>
      <c r="CF405" s="12"/>
      <c r="CG405" s="48">
        <f t="shared" si="254"/>
        <v>104833756</v>
      </c>
      <c r="CH405" s="48">
        <f t="shared" si="255"/>
        <v>101059298</v>
      </c>
      <c r="CI405" s="48">
        <f t="shared" si="256"/>
        <v>834456279</v>
      </c>
      <c r="CJ405" s="55">
        <f t="shared" si="257"/>
        <v>7.9598052272399737</v>
      </c>
      <c r="CK405" s="46"/>
      <c r="CL405" s="48">
        <f t="shared" si="258"/>
        <v>104833756</v>
      </c>
      <c r="CM405" s="48">
        <f t="shared" si="258"/>
        <v>101059298</v>
      </c>
      <c r="CN405" s="48">
        <f t="shared" si="259"/>
        <v>1415409891</v>
      </c>
      <c r="CO405" s="55">
        <f t="shared" si="260"/>
        <v>13.501470757186263</v>
      </c>
    </row>
    <row r="406" spans="1:93" x14ac:dyDescent="0.2">
      <c r="A406" s="30" t="s">
        <v>101</v>
      </c>
      <c r="B406" s="30">
        <v>1056</v>
      </c>
      <c r="C406" s="30">
        <v>2006</v>
      </c>
      <c r="D406" s="30" t="s">
        <v>188</v>
      </c>
      <c r="E406" s="30">
        <v>386087</v>
      </c>
      <c r="F406" s="30" t="s">
        <v>317</v>
      </c>
      <c r="G406" s="30">
        <v>290400099</v>
      </c>
      <c r="H406" s="30">
        <v>1812434679</v>
      </c>
      <c r="I406" s="30">
        <v>83810474</v>
      </c>
      <c r="J406" s="30">
        <v>1765115365</v>
      </c>
      <c r="K406" s="30">
        <v>130307576</v>
      </c>
      <c r="L406" s="30">
        <v>343891106</v>
      </c>
      <c r="M406" s="30">
        <v>147072166</v>
      </c>
      <c r="N406" s="30">
        <v>0</v>
      </c>
      <c r="O406" s="30">
        <v>0</v>
      </c>
      <c r="P406" s="30">
        <v>0</v>
      </c>
      <c r="Q406" s="30">
        <v>3164296928</v>
      </c>
      <c r="R406" s="30">
        <v>3190170154</v>
      </c>
      <c r="S406" s="30">
        <v>29697224</v>
      </c>
      <c r="T406" s="30">
        <v>2059938265</v>
      </c>
      <c r="U406" s="30">
        <v>895752615</v>
      </c>
      <c r="V406" s="30">
        <v>5346495939</v>
      </c>
      <c r="W406" s="30">
        <v>260579864</v>
      </c>
      <c r="X406" s="30">
        <v>5607075803</v>
      </c>
      <c r="Y406" s="30">
        <v>41151813</v>
      </c>
      <c r="Z406" s="30">
        <v>24185509</v>
      </c>
      <c r="AA406" s="30">
        <v>65337322</v>
      </c>
      <c r="AB406" s="30">
        <v>23970267</v>
      </c>
      <c r="AC406" s="30">
        <v>98311134</v>
      </c>
      <c r="AD406" s="30">
        <v>192088965</v>
      </c>
      <c r="AE406" s="30">
        <v>127095674</v>
      </c>
      <c r="AF406" s="30">
        <v>77076544</v>
      </c>
      <c r="AG406" s="30">
        <v>27818911</v>
      </c>
      <c r="AH406" s="30">
        <v>427661513</v>
      </c>
      <c r="AI406" s="30">
        <v>11691562</v>
      </c>
      <c r="AJ406" s="30">
        <v>439353075</v>
      </c>
      <c r="AK406" s="30">
        <v>38367720</v>
      </c>
      <c r="AL406" s="30">
        <v>39102237</v>
      </c>
      <c r="AM406" s="30">
        <v>107528567</v>
      </c>
      <c r="AN406" s="30">
        <v>54570485</v>
      </c>
      <c r="AO406" s="30">
        <v>44487284</v>
      </c>
      <c r="AP406" s="30">
        <v>4035970</v>
      </c>
      <c r="AQ406" s="30">
        <v>4409566</v>
      </c>
      <c r="AR406" s="30">
        <v>3906270</v>
      </c>
      <c r="AS406" s="30">
        <v>478869</v>
      </c>
      <c r="AT406" s="30">
        <v>21212</v>
      </c>
      <c r="AU406" s="30" t="s">
        <v>337</v>
      </c>
      <c r="AW406" s="48">
        <f t="shared" si="229"/>
        <v>103093739</v>
      </c>
      <c r="AX406" s="49">
        <f t="shared" si="230"/>
        <v>41367055</v>
      </c>
      <c r="AY406" s="50">
        <f t="shared" si="231"/>
        <v>0.4012567145323927</v>
      </c>
      <c r="AZ406" s="12"/>
      <c r="BA406" s="48">
        <f t="shared" si="232"/>
        <v>4409566</v>
      </c>
      <c r="BB406" s="48">
        <f t="shared" si="233"/>
        <v>41367055</v>
      </c>
      <c r="BC406" s="51">
        <f t="shared" si="234"/>
        <v>9.3812078104738656</v>
      </c>
      <c r="BD406" s="12"/>
      <c r="BE406" s="52">
        <f t="shared" si="235"/>
        <v>4409566</v>
      </c>
      <c r="BF406" s="48">
        <f t="shared" si="236"/>
        <v>127095674</v>
      </c>
      <c r="BG406" s="48">
        <f t="shared" si="236"/>
        <v>77076544</v>
      </c>
      <c r="BH406" s="48">
        <f t="shared" si="236"/>
        <v>27818911</v>
      </c>
      <c r="BI406" s="48">
        <f t="shared" si="237"/>
        <v>231991129</v>
      </c>
      <c r="BJ406" s="51">
        <f t="shared" si="238"/>
        <v>52.610875764190851</v>
      </c>
      <c r="BK406" s="12"/>
      <c r="BL406" s="1">
        <f t="shared" si="239"/>
        <v>99057769</v>
      </c>
      <c r="BM406" s="53">
        <f t="shared" si="240"/>
        <v>103093739</v>
      </c>
      <c r="BN406" s="48">
        <f t="shared" si="241"/>
        <v>127095674</v>
      </c>
      <c r="BO406" s="48">
        <f t="shared" si="241"/>
        <v>77076544</v>
      </c>
      <c r="BP406" s="48">
        <f t="shared" si="241"/>
        <v>27818911</v>
      </c>
      <c r="BQ406" s="48">
        <f t="shared" si="242"/>
        <v>231991129</v>
      </c>
      <c r="BR406" s="12">
        <f t="shared" si="243"/>
        <v>103093739</v>
      </c>
      <c r="BS406" s="54">
        <f t="shared" si="244"/>
        <v>2.2502930949085083</v>
      </c>
      <c r="BT406" s="12"/>
      <c r="BU406" s="48">
        <f t="shared" si="245"/>
        <v>103093739</v>
      </c>
      <c r="BV406" s="48">
        <f t="shared" si="246"/>
        <v>361883118</v>
      </c>
      <c r="BW406" s="54">
        <f t="shared" si="247"/>
        <v>3.510233710700899</v>
      </c>
      <c r="BX406" s="12"/>
      <c r="BY406" s="52">
        <f t="shared" si="248"/>
        <v>4409566</v>
      </c>
      <c r="BZ406" s="48">
        <f t="shared" si="249"/>
        <v>361883118</v>
      </c>
      <c r="CA406" s="55">
        <f t="shared" si="250"/>
        <v>82.067740453368884</v>
      </c>
      <c r="CB406" s="12"/>
      <c r="CC406" s="48">
        <f t="shared" si="251"/>
        <v>4409566</v>
      </c>
      <c r="CD406" s="48">
        <f t="shared" si="252"/>
        <v>949611668</v>
      </c>
      <c r="CE406" s="55">
        <f t="shared" si="253"/>
        <v>215.352637425089</v>
      </c>
      <c r="CF406" s="12"/>
      <c r="CG406" s="48">
        <f t="shared" si="254"/>
        <v>103093739</v>
      </c>
      <c r="CH406" s="48">
        <f t="shared" si="255"/>
        <v>99057769</v>
      </c>
      <c r="CI406" s="48">
        <f t="shared" si="256"/>
        <v>949611668</v>
      </c>
      <c r="CJ406" s="55">
        <f t="shared" si="257"/>
        <v>9.2111478079187723</v>
      </c>
      <c r="CK406" s="46"/>
      <c r="CL406" s="48">
        <f t="shared" si="258"/>
        <v>103093739</v>
      </c>
      <c r="CM406" s="48">
        <f t="shared" si="258"/>
        <v>99057769</v>
      </c>
      <c r="CN406" s="48">
        <f t="shared" si="259"/>
        <v>1496967602</v>
      </c>
      <c r="CO406" s="55">
        <f t="shared" si="260"/>
        <v>14.520451159502519</v>
      </c>
    </row>
    <row r="407" spans="1:93" x14ac:dyDescent="0.2">
      <c r="A407" s="30" t="s">
        <v>101</v>
      </c>
      <c r="B407" s="30">
        <v>1056</v>
      </c>
      <c r="C407" s="30">
        <v>2005</v>
      </c>
      <c r="D407" s="30" t="s">
        <v>188</v>
      </c>
      <c r="E407" s="30">
        <v>386087</v>
      </c>
      <c r="F407" s="30" t="s">
        <v>317</v>
      </c>
      <c r="G407" s="30">
        <v>219942386</v>
      </c>
      <c r="H407" s="30">
        <v>1762365668</v>
      </c>
      <c r="I407" s="30">
        <v>79024112</v>
      </c>
      <c r="J407" s="30">
        <v>1711490844</v>
      </c>
      <c r="K407" s="30">
        <v>101556302</v>
      </c>
      <c r="L407" s="30">
        <v>287211849</v>
      </c>
      <c r="M407" s="30">
        <v>160134744</v>
      </c>
      <c r="N407" s="30">
        <v>0</v>
      </c>
      <c r="O407" s="30">
        <v>0</v>
      </c>
      <c r="P407" s="30">
        <v>0</v>
      </c>
      <c r="Q407" s="30">
        <v>2722317095</v>
      </c>
      <c r="R407" s="30">
        <v>2745764092</v>
      </c>
      <c r="S407" s="30">
        <v>31356691</v>
      </c>
      <c r="T407" s="30">
        <v>316422026</v>
      </c>
      <c r="U407" s="30">
        <v>-867091395</v>
      </c>
      <c r="V407" s="30">
        <v>4795341609</v>
      </c>
      <c r="W407" s="30">
        <v>270515547</v>
      </c>
      <c r="X407" s="30">
        <v>5065857156</v>
      </c>
      <c r="Y407" s="30">
        <v>39091805</v>
      </c>
      <c r="Z407" s="30">
        <v>17695424</v>
      </c>
      <c r="AA407" s="30">
        <v>56787229</v>
      </c>
      <c r="AB407" s="30">
        <v>20709414</v>
      </c>
      <c r="AC407" s="30">
        <v>87495907</v>
      </c>
      <c r="AD407" s="30">
        <v>132446479</v>
      </c>
      <c r="AE407" s="30">
        <v>112568666</v>
      </c>
      <c r="AF407" s="30">
        <v>65680786</v>
      </c>
      <c r="AG407" s="30">
        <v>14870</v>
      </c>
      <c r="AH407" s="30">
        <v>461658688</v>
      </c>
      <c r="AI407" s="30">
        <v>4722106</v>
      </c>
      <c r="AJ407" s="30">
        <v>466380794</v>
      </c>
      <c r="AK407" s="30">
        <v>34386166</v>
      </c>
      <c r="AL407" s="30">
        <v>46614860</v>
      </c>
      <c r="AM407" s="30">
        <v>105956091</v>
      </c>
      <c r="AN407" s="30">
        <v>54348188</v>
      </c>
      <c r="AO407" s="30">
        <v>43467783</v>
      </c>
      <c r="AP407" s="30">
        <v>3912708</v>
      </c>
      <c r="AQ407" s="30">
        <v>4321892</v>
      </c>
      <c r="AR407" s="30">
        <v>3828375</v>
      </c>
      <c r="AS407" s="30">
        <v>469976</v>
      </c>
      <c r="AT407" s="30">
        <v>20391</v>
      </c>
      <c r="AU407" s="30" t="s">
        <v>337</v>
      </c>
      <c r="AW407" s="48">
        <f t="shared" si="229"/>
        <v>101728679</v>
      </c>
      <c r="AX407" s="49">
        <f t="shared" si="230"/>
        <v>36077815</v>
      </c>
      <c r="AY407" s="50">
        <f t="shared" si="231"/>
        <v>0.35464743427957029</v>
      </c>
      <c r="AZ407" s="12"/>
      <c r="BA407" s="48">
        <f t="shared" si="232"/>
        <v>4321892</v>
      </c>
      <c r="BB407" s="48">
        <f t="shared" si="233"/>
        <v>36077815</v>
      </c>
      <c r="BC407" s="51">
        <f t="shared" si="234"/>
        <v>8.3476900857309708</v>
      </c>
      <c r="BD407" s="12"/>
      <c r="BE407" s="52">
        <f t="shared" si="235"/>
        <v>4321892</v>
      </c>
      <c r="BF407" s="48">
        <f t="shared" si="236"/>
        <v>112568666</v>
      </c>
      <c r="BG407" s="48">
        <f t="shared" si="236"/>
        <v>65680786</v>
      </c>
      <c r="BH407" s="48">
        <f t="shared" si="236"/>
        <v>14870</v>
      </c>
      <c r="BI407" s="48">
        <f t="shared" si="237"/>
        <v>178264322</v>
      </c>
      <c r="BJ407" s="51">
        <f t="shared" si="238"/>
        <v>41.246824770262656</v>
      </c>
      <c r="BK407" s="12"/>
      <c r="BL407" s="1">
        <f t="shared" si="239"/>
        <v>97815971</v>
      </c>
      <c r="BM407" s="53">
        <f t="shared" si="240"/>
        <v>101728679</v>
      </c>
      <c r="BN407" s="48">
        <f t="shared" si="241"/>
        <v>112568666</v>
      </c>
      <c r="BO407" s="48">
        <f t="shared" si="241"/>
        <v>65680786</v>
      </c>
      <c r="BP407" s="48">
        <f t="shared" si="241"/>
        <v>14870</v>
      </c>
      <c r="BQ407" s="48">
        <f t="shared" si="242"/>
        <v>178264322</v>
      </c>
      <c r="BR407" s="12">
        <f t="shared" si="243"/>
        <v>101728679</v>
      </c>
      <c r="BS407" s="54">
        <f t="shared" si="244"/>
        <v>1.7523507014182302</v>
      </c>
      <c r="BT407" s="12"/>
      <c r="BU407" s="48">
        <f t="shared" si="245"/>
        <v>101728679</v>
      </c>
      <c r="BV407" s="48">
        <f t="shared" si="246"/>
        <v>385379768</v>
      </c>
      <c r="BW407" s="54">
        <f t="shared" si="247"/>
        <v>3.7883099612450488</v>
      </c>
      <c r="BX407" s="12"/>
      <c r="BY407" s="52">
        <f t="shared" si="248"/>
        <v>4321892</v>
      </c>
      <c r="BZ407" s="48">
        <f t="shared" si="249"/>
        <v>385379768</v>
      </c>
      <c r="CA407" s="55">
        <f t="shared" si="250"/>
        <v>89.169226810850432</v>
      </c>
      <c r="CB407" s="12"/>
      <c r="CC407" s="48">
        <f t="shared" si="251"/>
        <v>4321892</v>
      </c>
      <c r="CD407" s="48">
        <f t="shared" si="252"/>
        <v>840373705</v>
      </c>
      <c r="CE407" s="55">
        <f t="shared" si="253"/>
        <v>194.44579017707986</v>
      </c>
      <c r="CF407" s="12"/>
      <c r="CG407" s="48">
        <f t="shared" si="254"/>
        <v>101728679</v>
      </c>
      <c r="CH407" s="48">
        <f t="shared" si="255"/>
        <v>97815971</v>
      </c>
      <c r="CI407" s="48">
        <f t="shared" si="256"/>
        <v>840373705</v>
      </c>
      <c r="CJ407" s="55">
        <f t="shared" si="257"/>
        <v>8.2609320524057921</v>
      </c>
      <c r="CK407" s="46"/>
      <c r="CL407" s="48">
        <f t="shared" si="258"/>
        <v>101728679</v>
      </c>
      <c r="CM407" s="48">
        <f t="shared" si="258"/>
        <v>97815971</v>
      </c>
      <c r="CN407" s="48">
        <f t="shared" si="259"/>
        <v>1370866620</v>
      </c>
      <c r="CO407" s="55">
        <f t="shared" si="260"/>
        <v>13.475714355830767</v>
      </c>
    </row>
    <row r="408" spans="1:93" x14ac:dyDescent="0.2">
      <c r="A408" s="30" t="s">
        <v>102</v>
      </c>
      <c r="B408" s="30">
        <v>1057</v>
      </c>
      <c r="C408" s="30">
        <v>2014</v>
      </c>
      <c r="D408" s="30" t="s">
        <v>56</v>
      </c>
      <c r="E408" s="30">
        <v>386084</v>
      </c>
      <c r="F408" s="30" t="s">
        <v>317</v>
      </c>
      <c r="G408" s="30">
        <v>302101714</v>
      </c>
      <c r="H408" s="30">
        <v>1465502354</v>
      </c>
      <c r="I408" s="30">
        <v>218811439</v>
      </c>
      <c r="J408" s="30">
        <v>1318705758</v>
      </c>
      <c r="K408" s="30">
        <v>139123394</v>
      </c>
      <c r="L408" s="30">
        <v>286798469</v>
      </c>
      <c r="M408" s="30">
        <v>93172611</v>
      </c>
      <c r="N408" s="30">
        <v>648057</v>
      </c>
      <c r="O408" s="30">
        <v>17249373</v>
      </c>
      <c r="P408" s="30">
        <v>15535338</v>
      </c>
      <c r="Q408" s="30">
        <v>1086091947</v>
      </c>
      <c r="R408" s="30">
        <v>1108890959</v>
      </c>
      <c r="S408" s="30">
        <v>45461946</v>
      </c>
      <c r="T408" s="30">
        <v>1020843452</v>
      </c>
      <c r="U408" s="30">
        <v>23811132</v>
      </c>
      <c r="V408" s="30">
        <v>2878441155</v>
      </c>
      <c r="W408" s="30">
        <v>372981334</v>
      </c>
      <c r="X408" s="30">
        <v>3251422489</v>
      </c>
      <c r="Y408" s="30">
        <v>45451546</v>
      </c>
      <c r="Z408" s="30">
        <v>87083666</v>
      </c>
      <c r="AA408" s="30">
        <v>132535212</v>
      </c>
      <c r="AB408" s="30">
        <v>5162610</v>
      </c>
      <c r="AC408" s="30">
        <v>125768063</v>
      </c>
      <c r="AD408" s="30">
        <v>176333651</v>
      </c>
      <c r="AE408" s="30">
        <v>154530978</v>
      </c>
      <c r="AF408" s="30">
        <v>88587746</v>
      </c>
      <c r="AG408" s="30">
        <v>55104901</v>
      </c>
      <c r="AH408" s="30">
        <v>430048683</v>
      </c>
      <c r="AI408" s="30">
        <v>18125066</v>
      </c>
      <c r="AJ408" s="30">
        <v>448173749</v>
      </c>
      <c r="AK408" s="30">
        <v>32252092</v>
      </c>
      <c r="AL408" s="30">
        <v>120385121</v>
      </c>
      <c r="AM408" s="30">
        <v>89190865</v>
      </c>
      <c r="AN408" s="30">
        <v>27132065</v>
      </c>
      <c r="AO408" s="30">
        <v>32426493</v>
      </c>
      <c r="AP408" s="30">
        <v>23548775</v>
      </c>
      <c r="AQ408" s="30">
        <v>2410042</v>
      </c>
      <c r="AR408" s="30">
        <v>2092051</v>
      </c>
      <c r="AS408" s="30">
        <v>300068</v>
      </c>
      <c r="AT408" s="30">
        <v>9159</v>
      </c>
      <c r="AU408" s="30" t="s">
        <v>343</v>
      </c>
      <c r="AW408" s="48">
        <f t="shared" si="229"/>
        <v>83107333</v>
      </c>
      <c r="AX408" s="49">
        <f t="shared" si="230"/>
        <v>127372602</v>
      </c>
      <c r="AY408" s="50">
        <f t="shared" si="231"/>
        <v>1.5326277164976525</v>
      </c>
      <c r="AZ408" s="12"/>
      <c r="BA408" s="48">
        <f t="shared" si="232"/>
        <v>2410042</v>
      </c>
      <c r="BB408" s="48">
        <f t="shared" si="233"/>
        <v>127372602</v>
      </c>
      <c r="BC408" s="51">
        <f t="shared" si="234"/>
        <v>52.850781023733198</v>
      </c>
      <c r="BD408" s="12"/>
      <c r="BE408" s="52">
        <f t="shared" si="235"/>
        <v>2410042</v>
      </c>
      <c r="BF408" s="48">
        <f t="shared" si="236"/>
        <v>154530978</v>
      </c>
      <c r="BG408" s="48">
        <f t="shared" si="236"/>
        <v>88587746</v>
      </c>
      <c r="BH408" s="48">
        <f t="shared" si="236"/>
        <v>55104901</v>
      </c>
      <c r="BI408" s="48">
        <f t="shared" si="237"/>
        <v>298223625</v>
      </c>
      <c r="BJ408" s="51">
        <f t="shared" si="238"/>
        <v>123.74208623750125</v>
      </c>
      <c r="BK408" s="12"/>
      <c r="BL408" s="1">
        <f t="shared" si="239"/>
        <v>59558558</v>
      </c>
      <c r="BM408" s="53">
        <f t="shared" si="240"/>
        <v>83107333</v>
      </c>
      <c r="BN408" s="48">
        <f t="shared" si="241"/>
        <v>154530978</v>
      </c>
      <c r="BO408" s="48">
        <f t="shared" si="241"/>
        <v>88587746</v>
      </c>
      <c r="BP408" s="48">
        <f t="shared" si="241"/>
        <v>55104901</v>
      </c>
      <c r="BQ408" s="48">
        <f t="shared" si="242"/>
        <v>298223625</v>
      </c>
      <c r="BR408" s="12">
        <f t="shared" si="243"/>
        <v>83107333</v>
      </c>
      <c r="BS408" s="54">
        <f t="shared" si="244"/>
        <v>3.5884152966381437</v>
      </c>
      <c r="BT408" s="12"/>
      <c r="BU408" s="48">
        <f t="shared" si="245"/>
        <v>83107333</v>
      </c>
      <c r="BV408" s="48">
        <f t="shared" si="246"/>
        <v>295536536</v>
      </c>
      <c r="BW408" s="54">
        <f t="shared" si="247"/>
        <v>3.556082542078447</v>
      </c>
      <c r="BX408" s="12"/>
      <c r="BY408" s="52">
        <f t="shared" si="248"/>
        <v>2410042</v>
      </c>
      <c r="BZ408" s="48">
        <f t="shared" si="249"/>
        <v>295536536</v>
      </c>
      <c r="CA408" s="55">
        <f t="shared" si="250"/>
        <v>122.62713097946011</v>
      </c>
      <c r="CB408" s="12"/>
      <c r="CC408" s="48">
        <f t="shared" si="251"/>
        <v>2410042</v>
      </c>
      <c r="CD408" s="48">
        <f t="shared" si="252"/>
        <v>1028397087</v>
      </c>
      <c r="CE408" s="55">
        <f t="shared" si="253"/>
        <v>426.71334648939728</v>
      </c>
      <c r="CF408" s="12"/>
      <c r="CG408" s="48">
        <f t="shared" si="254"/>
        <v>83107333</v>
      </c>
      <c r="CH408" s="48">
        <f t="shared" si="255"/>
        <v>59558558</v>
      </c>
      <c r="CI408" s="48">
        <f t="shared" si="256"/>
        <v>1028397087</v>
      </c>
      <c r="CJ408" s="55">
        <f t="shared" si="257"/>
        <v>12.374324260892838</v>
      </c>
      <c r="CK408" s="46"/>
      <c r="CL408" s="48">
        <f t="shared" si="258"/>
        <v>83107333</v>
      </c>
      <c r="CM408" s="48">
        <f t="shared" si="258"/>
        <v>59558558</v>
      </c>
      <c r="CN408" s="48">
        <f t="shared" si="259"/>
        <v>1735250420</v>
      </c>
      <c r="CO408" s="55">
        <f t="shared" si="260"/>
        <v>20.87963068192791</v>
      </c>
    </row>
    <row r="409" spans="1:93" x14ac:dyDescent="0.2">
      <c r="A409" s="30" t="s">
        <v>102</v>
      </c>
      <c r="B409" s="30">
        <v>1057</v>
      </c>
      <c r="C409" s="30">
        <v>2013</v>
      </c>
      <c r="D409" s="30" t="s">
        <v>56</v>
      </c>
      <c r="E409" s="30">
        <v>386084</v>
      </c>
      <c r="F409" s="30" t="s">
        <v>317</v>
      </c>
      <c r="G409" s="30">
        <v>237660202</v>
      </c>
      <c r="H409" s="30">
        <v>1314721284</v>
      </c>
      <c r="I409" s="30">
        <v>166534694</v>
      </c>
      <c r="J409" s="30">
        <v>1164232583</v>
      </c>
      <c r="K409" s="30">
        <v>141777487</v>
      </c>
      <c r="L409" s="30">
        <v>269028623</v>
      </c>
      <c r="M409" s="30">
        <v>76071553</v>
      </c>
      <c r="N409" s="30">
        <v>709153</v>
      </c>
      <c r="O409" s="30">
        <v>15267479</v>
      </c>
      <c r="P409" s="30">
        <v>10332594</v>
      </c>
      <c r="Q409" s="30">
        <v>981526780</v>
      </c>
      <c r="R409" s="30">
        <v>1000778296</v>
      </c>
      <c r="S409" s="30">
        <v>25565810</v>
      </c>
      <c r="T409" s="30">
        <v>923437675</v>
      </c>
      <c r="U409" s="30">
        <v>28398048</v>
      </c>
      <c r="V409" s="30">
        <v>2599795682</v>
      </c>
      <c r="W409" s="30">
        <v>278504651</v>
      </c>
      <c r="X409" s="30">
        <v>2878300333</v>
      </c>
      <c r="Y409" s="30">
        <v>45601105</v>
      </c>
      <c r="Z409" s="30">
        <v>61446053</v>
      </c>
      <c r="AA409" s="30">
        <v>107047158</v>
      </c>
      <c r="AB409" s="30">
        <v>4032538</v>
      </c>
      <c r="AC409" s="30">
        <v>109433397</v>
      </c>
      <c r="AD409" s="30">
        <v>128226805</v>
      </c>
      <c r="AE409" s="30">
        <v>135041282</v>
      </c>
      <c r="AF409" s="30">
        <v>72749150</v>
      </c>
      <c r="AG409" s="30">
        <v>43330313</v>
      </c>
      <c r="AH409" s="30">
        <v>432142293</v>
      </c>
      <c r="AI409" s="30">
        <v>13349046</v>
      </c>
      <c r="AJ409" s="30">
        <v>445491339</v>
      </c>
      <c r="AK409" s="30">
        <v>25476000</v>
      </c>
      <c r="AL409" s="30">
        <v>159073744</v>
      </c>
      <c r="AM409" s="30">
        <v>84726779</v>
      </c>
      <c r="AN409" s="30">
        <v>25478655</v>
      </c>
      <c r="AO409" s="30">
        <v>31983788</v>
      </c>
      <c r="AP409" s="30">
        <v>23086501</v>
      </c>
      <c r="AQ409" s="30">
        <v>2387727</v>
      </c>
      <c r="AR409" s="30">
        <v>2072622</v>
      </c>
      <c r="AS409" s="30">
        <v>298516</v>
      </c>
      <c r="AT409" s="30">
        <v>8228</v>
      </c>
      <c r="AU409" s="30" t="s">
        <v>343</v>
      </c>
      <c r="AW409" s="48">
        <f t="shared" si="229"/>
        <v>80548944</v>
      </c>
      <c r="AX409" s="49">
        <f t="shared" si="230"/>
        <v>103014620</v>
      </c>
      <c r="AY409" s="50">
        <f t="shared" si="231"/>
        <v>1.2789071449527631</v>
      </c>
      <c r="AZ409" s="12"/>
      <c r="BA409" s="48">
        <f t="shared" si="232"/>
        <v>2387727</v>
      </c>
      <c r="BB409" s="48">
        <f t="shared" si="233"/>
        <v>103014620</v>
      </c>
      <c r="BC409" s="51">
        <f t="shared" si="234"/>
        <v>43.143382807163462</v>
      </c>
      <c r="BD409" s="12"/>
      <c r="BE409" s="52">
        <f t="shared" si="235"/>
        <v>2387727</v>
      </c>
      <c r="BF409" s="48">
        <f t="shared" si="236"/>
        <v>135041282</v>
      </c>
      <c r="BG409" s="48">
        <f t="shared" si="236"/>
        <v>72749150</v>
      </c>
      <c r="BH409" s="48">
        <f t="shared" si="236"/>
        <v>43330313</v>
      </c>
      <c r="BI409" s="48">
        <f t="shared" si="237"/>
        <v>251120745</v>
      </c>
      <c r="BJ409" s="51">
        <f t="shared" si="238"/>
        <v>105.17146432569552</v>
      </c>
      <c r="BK409" s="12"/>
      <c r="BL409" s="1">
        <f t="shared" si="239"/>
        <v>57462443</v>
      </c>
      <c r="BM409" s="53">
        <f t="shared" si="240"/>
        <v>80548944</v>
      </c>
      <c r="BN409" s="48">
        <f t="shared" si="241"/>
        <v>135041282</v>
      </c>
      <c r="BO409" s="48">
        <f t="shared" si="241"/>
        <v>72749150</v>
      </c>
      <c r="BP409" s="48">
        <f t="shared" si="241"/>
        <v>43330313</v>
      </c>
      <c r="BQ409" s="48">
        <f t="shared" si="242"/>
        <v>251120745</v>
      </c>
      <c r="BR409" s="12">
        <f t="shared" si="243"/>
        <v>80548944</v>
      </c>
      <c r="BS409" s="54">
        <f t="shared" si="244"/>
        <v>3.117616849204131</v>
      </c>
      <c r="BT409" s="12"/>
      <c r="BU409" s="48">
        <f t="shared" si="245"/>
        <v>80548944</v>
      </c>
      <c r="BV409" s="48">
        <f t="shared" si="246"/>
        <v>260941595</v>
      </c>
      <c r="BW409" s="54">
        <f t="shared" si="247"/>
        <v>3.2395408560539289</v>
      </c>
      <c r="BX409" s="12"/>
      <c r="BY409" s="52">
        <f t="shared" si="248"/>
        <v>2387727</v>
      </c>
      <c r="BZ409" s="48">
        <f t="shared" si="249"/>
        <v>260941595</v>
      </c>
      <c r="CA409" s="55">
        <f t="shared" si="250"/>
        <v>109.28451828873234</v>
      </c>
      <c r="CB409" s="12"/>
      <c r="CC409" s="48">
        <f t="shared" si="251"/>
        <v>2387727</v>
      </c>
      <c r="CD409" s="48">
        <f t="shared" si="252"/>
        <v>856769700</v>
      </c>
      <c r="CE409" s="55">
        <f t="shared" si="253"/>
        <v>358.82230254966333</v>
      </c>
      <c r="CF409" s="12"/>
      <c r="CG409" s="48">
        <f t="shared" si="254"/>
        <v>80548944</v>
      </c>
      <c r="CH409" s="48">
        <f t="shared" si="255"/>
        <v>57462443</v>
      </c>
      <c r="CI409" s="48">
        <f t="shared" si="256"/>
        <v>856769700</v>
      </c>
      <c r="CJ409" s="55">
        <f t="shared" si="257"/>
        <v>10.636634789402081</v>
      </c>
      <c r="CK409" s="46"/>
      <c r="CL409" s="48">
        <f t="shared" si="258"/>
        <v>80548944</v>
      </c>
      <c r="CM409" s="48">
        <f t="shared" si="258"/>
        <v>57462443</v>
      </c>
      <c r="CN409" s="48">
        <f t="shared" si="259"/>
        <v>1446824030</v>
      </c>
      <c r="CO409" s="55">
        <f t="shared" si="260"/>
        <v>17.962048391348247</v>
      </c>
    </row>
    <row r="410" spans="1:93" x14ac:dyDescent="0.2">
      <c r="A410" s="30" t="s">
        <v>102</v>
      </c>
      <c r="B410" s="30">
        <v>1057</v>
      </c>
      <c r="C410" s="30">
        <v>2012</v>
      </c>
      <c r="D410" s="30" t="s">
        <v>56</v>
      </c>
      <c r="E410" s="30">
        <v>386084</v>
      </c>
      <c r="F410" s="30" t="s">
        <v>317</v>
      </c>
      <c r="G410" s="30">
        <v>239536746</v>
      </c>
      <c r="H410" s="30">
        <v>1269015374</v>
      </c>
      <c r="I410" s="30">
        <v>193028827</v>
      </c>
      <c r="J410" s="30">
        <v>1105257840</v>
      </c>
      <c r="K410" s="30">
        <v>139656318</v>
      </c>
      <c r="L410" s="30">
        <v>264989141</v>
      </c>
      <c r="M410" s="30">
        <v>65829245</v>
      </c>
      <c r="N410" s="30">
        <v>811219</v>
      </c>
      <c r="O410" s="30">
        <v>15623995</v>
      </c>
      <c r="P410" s="30">
        <v>10622150</v>
      </c>
      <c r="Q410" s="30">
        <v>780972706</v>
      </c>
      <c r="R410" s="30">
        <v>796439443</v>
      </c>
      <c r="S410" s="30">
        <v>36343175</v>
      </c>
      <c r="T410" s="30">
        <v>1020444774</v>
      </c>
      <c r="U410" s="30">
        <v>26321496</v>
      </c>
      <c r="V410" s="30">
        <v>2346067953</v>
      </c>
      <c r="W410" s="30">
        <v>305823397</v>
      </c>
      <c r="X410" s="30">
        <v>2651891350</v>
      </c>
      <c r="Y410" s="30">
        <v>32264393</v>
      </c>
      <c r="Z410" s="30">
        <v>62273399</v>
      </c>
      <c r="AA410" s="30">
        <v>94537792</v>
      </c>
      <c r="AB410" s="30">
        <v>4612150</v>
      </c>
      <c r="AC410" s="30">
        <v>98544068</v>
      </c>
      <c r="AD410" s="30">
        <v>140992678</v>
      </c>
      <c r="AE410" s="30">
        <v>142002857</v>
      </c>
      <c r="AF410" s="30">
        <v>67713701</v>
      </c>
      <c r="AG410" s="30">
        <v>43587748</v>
      </c>
      <c r="AH410" s="30">
        <v>393325421</v>
      </c>
      <c r="AI410" s="30">
        <v>13247205</v>
      </c>
      <c r="AJ410" s="30">
        <v>406572626</v>
      </c>
      <c r="AK410" s="30">
        <v>24222338</v>
      </c>
      <c r="AL410" s="30">
        <v>104460923</v>
      </c>
      <c r="AM410" s="30">
        <v>85280595</v>
      </c>
      <c r="AN410" s="30">
        <v>25742280</v>
      </c>
      <c r="AO410" s="30">
        <v>32269727</v>
      </c>
      <c r="AP410" s="30">
        <v>23089482</v>
      </c>
      <c r="AQ410" s="30">
        <v>2370982</v>
      </c>
      <c r="AR410" s="30">
        <v>2057900</v>
      </c>
      <c r="AS410" s="30">
        <v>297205</v>
      </c>
      <c r="AT410" s="30">
        <v>8263</v>
      </c>
      <c r="AU410" s="30" t="s">
        <v>343</v>
      </c>
      <c r="AW410" s="48">
        <f t="shared" si="229"/>
        <v>81101489</v>
      </c>
      <c r="AX410" s="49">
        <f t="shared" si="230"/>
        <v>89925642</v>
      </c>
      <c r="AY410" s="50">
        <f t="shared" si="231"/>
        <v>1.1088038346620246</v>
      </c>
      <c r="AZ410" s="12"/>
      <c r="BA410" s="48">
        <f t="shared" si="232"/>
        <v>2370982</v>
      </c>
      <c r="BB410" s="48">
        <f t="shared" si="233"/>
        <v>89925642</v>
      </c>
      <c r="BC410" s="51">
        <f t="shared" si="234"/>
        <v>37.9275937143344</v>
      </c>
      <c r="BD410" s="12"/>
      <c r="BE410" s="52">
        <f t="shared" si="235"/>
        <v>2370982</v>
      </c>
      <c r="BF410" s="48">
        <f t="shared" si="236"/>
        <v>142002857</v>
      </c>
      <c r="BG410" s="48">
        <f t="shared" si="236"/>
        <v>67713701</v>
      </c>
      <c r="BH410" s="48">
        <f t="shared" si="236"/>
        <v>43587748</v>
      </c>
      <c r="BI410" s="48">
        <f t="shared" si="237"/>
        <v>253304306</v>
      </c>
      <c r="BJ410" s="51">
        <f t="shared" si="238"/>
        <v>106.83518727683297</v>
      </c>
      <c r="BK410" s="12"/>
      <c r="BL410" s="1">
        <f t="shared" si="239"/>
        <v>58012007</v>
      </c>
      <c r="BM410" s="53">
        <f t="shared" si="240"/>
        <v>81101489</v>
      </c>
      <c r="BN410" s="48">
        <f t="shared" si="241"/>
        <v>142002857</v>
      </c>
      <c r="BO410" s="48">
        <f t="shared" si="241"/>
        <v>67713701</v>
      </c>
      <c r="BP410" s="48">
        <f t="shared" si="241"/>
        <v>43587748</v>
      </c>
      <c r="BQ410" s="48">
        <f t="shared" si="242"/>
        <v>253304306</v>
      </c>
      <c r="BR410" s="12">
        <f t="shared" si="243"/>
        <v>81101489</v>
      </c>
      <c r="BS410" s="54">
        <f t="shared" si="244"/>
        <v>3.1233003132655184</v>
      </c>
      <c r="BT410" s="12"/>
      <c r="BU410" s="48">
        <f t="shared" si="245"/>
        <v>81101489</v>
      </c>
      <c r="BV410" s="48">
        <f t="shared" si="246"/>
        <v>277889365</v>
      </c>
      <c r="BW410" s="54">
        <f t="shared" si="247"/>
        <v>3.4264397414454377</v>
      </c>
      <c r="BX410" s="12"/>
      <c r="BY410" s="52">
        <f t="shared" si="248"/>
        <v>2370982</v>
      </c>
      <c r="BZ410" s="48">
        <f t="shared" si="249"/>
        <v>277889365</v>
      </c>
      <c r="CA410" s="55">
        <f t="shared" si="250"/>
        <v>117.20433347870207</v>
      </c>
      <c r="CB410" s="12"/>
      <c r="CC410" s="48">
        <f t="shared" si="251"/>
        <v>2370982</v>
      </c>
      <c r="CD410" s="48">
        <f t="shared" si="252"/>
        <v>865268209</v>
      </c>
      <c r="CE410" s="55">
        <f t="shared" si="253"/>
        <v>364.9408595257155</v>
      </c>
      <c r="CF410" s="12"/>
      <c r="CG410" s="48">
        <f t="shared" si="254"/>
        <v>81101489</v>
      </c>
      <c r="CH410" s="48">
        <f t="shared" si="255"/>
        <v>58012007</v>
      </c>
      <c r="CI410" s="48">
        <f t="shared" si="256"/>
        <v>865268209</v>
      </c>
      <c r="CJ410" s="55">
        <f t="shared" si="257"/>
        <v>10.668955893029288</v>
      </c>
      <c r="CK410" s="46"/>
      <c r="CL410" s="48">
        <f t="shared" si="258"/>
        <v>81101489</v>
      </c>
      <c r="CM410" s="48">
        <f t="shared" si="258"/>
        <v>58012007</v>
      </c>
      <c r="CN410" s="48">
        <f t="shared" si="259"/>
        <v>1490461476</v>
      </c>
      <c r="CO410" s="55">
        <f t="shared" si="260"/>
        <v>18.377732571593107</v>
      </c>
    </row>
    <row r="411" spans="1:93" x14ac:dyDescent="0.2">
      <c r="A411" s="30" t="s">
        <v>102</v>
      </c>
      <c r="B411" s="30">
        <v>1057</v>
      </c>
      <c r="C411" s="30">
        <v>2011</v>
      </c>
      <c r="D411" s="30" t="s">
        <v>56</v>
      </c>
      <c r="E411" s="30">
        <v>386084</v>
      </c>
      <c r="F411" s="30" t="s">
        <v>317</v>
      </c>
      <c r="G411" s="30">
        <v>265599762</v>
      </c>
      <c r="H411" s="30">
        <v>2154053763</v>
      </c>
      <c r="I411" s="30">
        <v>249972360</v>
      </c>
      <c r="J411" s="30">
        <v>1977127953</v>
      </c>
      <c r="K411" s="30">
        <v>119639596</v>
      </c>
      <c r="L411" s="30">
        <v>248215021</v>
      </c>
      <c r="M411" s="30">
        <v>89703969</v>
      </c>
      <c r="N411" s="30">
        <v>657706</v>
      </c>
      <c r="O411" s="30">
        <v>15445323</v>
      </c>
      <c r="P411" s="30">
        <v>10926843</v>
      </c>
      <c r="Q411" s="30">
        <v>685268233</v>
      </c>
      <c r="R411" s="30">
        <v>696229165</v>
      </c>
      <c r="S411" s="30">
        <v>15252301</v>
      </c>
      <c r="T411" s="30">
        <v>1139952539</v>
      </c>
      <c r="U411" s="30">
        <v>23582518</v>
      </c>
      <c r="V411" s="30">
        <v>3113943272</v>
      </c>
      <c r="W411" s="30">
        <v>365855473</v>
      </c>
      <c r="X411" s="30">
        <v>3479798745</v>
      </c>
      <c r="Y411" s="30">
        <v>37144035</v>
      </c>
      <c r="Z411" s="30">
        <v>72223203</v>
      </c>
      <c r="AA411" s="30">
        <v>109367238</v>
      </c>
      <c r="AB411" s="30">
        <v>3703656</v>
      </c>
      <c r="AC411" s="30">
        <v>114853248</v>
      </c>
      <c r="AD411" s="30">
        <v>150746514</v>
      </c>
      <c r="AE411" s="30">
        <v>174574734</v>
      </c>
      <c r="AF411" s="30">
        <v>59415813</v>
      </c>
      <c r="AG411" s="30">
        <v>45121929</v>
      </c>
      <c r="AH411" s="30">
        <v>388987182</v>
      </c>
      <c r="AI411" s="30">
        <v>14548750</v>
      </c>
      <c r="AJ411" s="30">
        <v>403535932</v>
      </c>
      <c r="AK411" s="30">
        <v>26480746</v>
      </c>
      <c r="AL411" s="30">
        <v>90465947</v>
      </c>
      <c r="AM411" s="30">
        <v>88874805</v>
      </c>
      <c r="AN411" s="30">
        <v>27223443</v>
      </c>
      <c r="AO411" s="30">
        <v>32900112</v>
      </c>
      <c r="AP411" s="30">
        <v>23518871</v>
      </c>
      <c r="AQ411" s="30">
        <v>2360487</v>
      </c>
      <c r="AR411" s="30">
        <v>2048675</v>
      </c>
      <c r="AS411" s="30">
        <v>296143</v>
      </c>
      <c r="AT411" s="30">
        <v>8234</v>
      </c>
      <c r="AU411" s="30" t="s">
        <v>343</v>
      </c>
      <c r="AW411" s="48">
        <f t="shared" si="229"/>
        <v>83642426</v>
      </c>
      <c r="AX411" s="49">
        <f t="shared" si="230"/>
        <v>105663582</v>
      </c>
      <c r="AY411" s="50">
        <f t="shared" si="231"/>
        <v>1.2632773468335317</v>
      </c>
      <c r="AZ411" s="12"/>
      <c r="BA411" s="48">
        <f t="shared" si="232"/>
        <v>2360487</v>
      </c>
      <c r="BB411" s="48">
        <f t="shared" si="233"/>
        <v>105663582</v>
      </c>
      <c r="BC411" s="51">
        <f t="shared" si="234"/>
        <v>44.763467030320442</v>
      </c>
      <c r="BD411" s="12"/>
      <c r="BE411" s="52">
        <f t="shared" si="235"/>
        <v>2360487</v>
      </c>
      <c r="BF411" s="48">
        <f t="shared" si="236"/>
        <v>174574734</v>
      </c>
      <c r="BG411" s="48">
        <f t="shared" si="236"/>
        <v>59415813</v>
      </c>
      <c r="BH411" s="48">
        <f t="shared" si="236"/>
        <v>45121929</v>
      </c>
      <c r="BI411" s="48">
        <f t="shared" si="237"/>
        <v>279112476</v>
      </c>
      <c r="BJ411" s="51">
        <f t="shared" si="238"/>
        <v>118.2435980371847</v>
      </c>
      <c r="BK411" s="12"/>
      <c r="BL411" s="1">
        <f t="shared" si="239"/>
        <v>60123555</v>
      </c>
      <c r="BM411" s="53">
        <f t="shared" si="240"/>
        <v>83642426</v>
      </c>
      <c r="BN411" s="48">
        <f t="shared" si="241"/>
        <v>174574734</v>
      </c>
      <c r="BO411" s="48">
        <f t="shared" si="241"/>
        <v>59415813</v>
      </c>
      <c r="BP411" s="48">
        <f t="shared" si="241"/>
        <v>45121929</v>
      </c>
      <c r="BQ411" s="48">
        <f t="shared" si="242"/>
        <v>279112476</v>
      </c>
      <c r="BR411" s="12">
        <f t="shared" si="243"/>
        <v>83642426</v>
      </c>
      <c r="BS411" s="54">
        <f t="shared" si="244"/>
        <v>3.3369725072297638</v>
      </c>
      <c r="BT411" s="12"/>
      <c r="BU411" s="48">
        <f t="shared" si="245"/>
        <v>83642426</v>
      </c>
      <c r="BV411" s="48">
        <f t="shared" si="246"/>
        <v>286589239</v>
      </c>
      <c r="BW411" s="54">
        <f t="shared" si="247"/>
        <v>3.4263621071918693</v>
      </c>
      <c r="BX411" s="12"/>
      <c r="BY411" s="52">
        <f t="shared" si="248"/>
        <v>2360487</v>
      </c>
      <c r="BZ411" s="48">
        <f t="shared" si="249"/>
        <v>286589239</v>
      </c>
      <c r="CA411" s="55">
        <f t="shared" si="250"/>
        <v>121.41106432697998</v>
      </c>
      <c r="CB411" s="12"/>
      <c r="CC411" s="48">
        <f t="shared" si="251"/>
        <v>2360487</v>
      </c>
      <c r="CD411" s="48">
        <f t="shared" si="252"/>
        <v>940668715</v>
      </c>
      <c r="CE411" s="55">
        <f t="shared" si="253"/>
        <v>398.50620444001601</v>
      </c>
      <c r="CF411" s="12"/>
      <c r="CG411" s="48">
        <f t="shared" si="254"/>
        <v>83642426</v>
      </c>
      <c r="CH411" s="48">
        <f t="shared" si="255"/>
        <v>60123555</v>
      </c>
      <c r="CI411" s="48">
        <f t="shared" si="256"/>
        <v>940668715</v>
      </c>
      <c r="CJ411" s="55">
        <f t="shared" si="257"/>
        <v>11.246310753827251</v>
      </c>
      <c r="CK411" s="46"/>
      <c r="CL411" s="48">
        <f t="shared" si="258"/>
        <v>83642426</v>
      </c>
      <c r="CM411" s="48">
        <f t="shared" si="258"/>
        <v>60123555</v>
      </c>
      <c r="CN411" s="48">
        <f t="shared" si="259"/>
        <v>1637773972</v>
      </c>
      <c r="CO411" s="55">
        <f t="shared" si="260"/>
        <v>19.580660800058574</v>
      </c>
    </row>
    <row r="412" spans="1:93" x14ac:dyDescent="0.2">
      <c r="A412" s="30" t="s">
        <v>102</v>
      </c>
      <c r="B412" s="30">
        <v>1057</v>
      </c>
      <c r="C412" s="30">
        <v>2010</v>
      </c>
      <c r="D412" s="30" t="s">
        <v>56</v>
      </c>
      <c r="E412" s="30">
        <v>386084</v>
      </c>
      <c r="F412" s="30" t="s">
        <v>317</v>
      </c>
      <c r="G412" s="30">
        <v>265492241</v>
      </c>
      <c r="H412" s="30">
        <v>2469862261</v>
      </c>
      <c r="I412" s="30">
        <v>250345314</v>
      </c>
      <c r="J412" s="30">
        <v>2286973104</v>
      </c>
      <c r="K412" s="30">
        <v>105543862</v>
      </c>
      <c r="L412" s="30">
        <v>229257644</v>
      </c>
      <c r="M412" s="30">
        <v>75513404</v>
      </c>
      <c r="N412" s="30">
        <v>687912</v>
      </c>
      <c r="O412" s="30">
        <v>15133200</v>
      </c>
      <c r="P412" s="30">
        <v>11560868</v>
      </c>
      <c r="Q412" s="30">
        <v>695548529</v>
      </c>
      <c r="R412" s="30">
        <v>706646379</v>
      </c>
      <c r="S412" s="30">
        <v>12983436</v>
      </c>
      <c r="T412" s="30">
        <v>984702793</v>
      </c>
      <c r="U412" s="30">
        <v>24502280</v>
      </c>
      <c r="V412" s="30">
        <v>3420899484</v>
      </c>
      <c r="W412" s="30">
        <v>350403022</v>
      </c>
      <c r="X412" s="30">
        <v>3771302506</v>
      </c>
      <c r="Y412" s="30">
        <v>43083467</v>
      </c>
      <c r="Z412" s="30">
        <v>74531496</v>
      </c>
      <c r="AA412" s="30">
        <v>117614963</v>
      </c>
      <c r="AB412" s="30">
        <v>3682805</v>
      </c>
      <c r="AC412" s="30">
        <v>109304665</v>
      </c>
      <c r="AD412" s="30">
        <v>156187576</v>
      </c>
      <c r="AE412" s="30">
        <v>161323968</v>
      </c>
      <c r="AF412" s="30">
        <v>39058078</v>
      </c>
      <c r="AG412" s="30">
        <v>44210810</v>
      </c>
      <c r="AH412" s="30">
        <v>378097417</v>
      </c>
      <c r="AI412" s="30">
        <v>15401686</v>
      </c>
      <c r="AJ412" s="30">
        <v>393499103</v>
      </c>
      <c r="AK412" s="30">
        <v>21955345</v>
      </c>
      <c r="AL412" s="30">
        <v>89268531</v>
      </c>
      <c r="AM412" s="30">
        <v>92919228</v>
      </c>
      <c r="AN412" s="30">
        <v>29433085</v>
      </c>
      <c r="AO412" s="30">
        <v>33854803</v>
      </c>
      <c r="AP412" s="30">
        <v>23209403</v>
      </c>
      <c r="AQ412" s="30">
        <v>2359765</v>
      </c>
      <c r="AR412" s="30">
        <v>2048658</v>
      </c>
      <c r="AS412" s="30">
        <v>295821</v>
      </c>
      <c r="AT412" s="30">
        <v>8180</v>
      </c>
      <c r="AU412" s="30" t="s">
        <v>343</v>
      </c>
      <c r="AW412" s="48">
        <f t="shared" si="229"/>
        <v>86497291</v>
      </c>
      <c r="AX412" s="49">
        <f t="shared" si="230"/>
        <v>113932158</v>
      </c>
      <c r="AY412" s="50">
        <f t="shared" si="231"/>
        <v>1.3171760257786571</v>
      </c>
      <c r="AZ412" s="12"/>
      <c r="BA412" s="48">
        <f t="shared" si="232"/>
        <v>2359765</v>
      </c>
      <c r="BB412" s="48">
        <f t="shared" si="233"/>
        <v>113932158</v>
      </c>
      <c r="BC412" s="51">
        <f t="shared" si="234"/>
        <v>48.281145792059803</v>
      </c>
      <c r="BD412" s="12"/>
      <c r="BE412" s="52">
        <f t="shared" si="235"/>
        <v>2359765</v>
      </c>
      <c r="BF412" s="48">
        <f t="shared" si="236"/>
        <v>161323968</v>
      </c>
      <c r="BG412" s="48">
        <f t="shared" si="236"/>
        <v>39058078</v>
      </c>
      <c r="BH412" s="48">
        <f t="shared" si="236"/>
        <v>44210810</v>
      </c>
      <c r="BI412" s="48">
        <f t="shared" si="237"/>
        <v>244592856</v>
      </c>
      <c r="BJ412" s="51">
        <f t="shared" si="238"/>
        <v>103.65136189408692</v>
      </c>
      <c r="BK412" s="12"/>
      <c r="BL412" s="1">
        <f t="shared" si="239"/>
        <v>63287888</v>
      </c>
      <c r="BM412" s="53">
        <f t="shared" si="240"/>
        <v>86497291</v>
      </c>
      <c r="BN412" s="48">
        <f t="shared" si="241"/>
        <v>161323968</v>
      </c>
      <c r="BO412" s="48">
        <f t="shared" si="241"/>
        <v>39058078</v>
      </c>
      <c r="BP412" s="48">
        <f t="shared" si="241"/>
        <v>44210810</v>
      </c>
      <c r="BQ412" s="48">
        <f t="shared" si="242"/>
        <v>244592856</v>
      </c>
      <c r="BR412" s="12">
        <f t="shared" si="243"/>
        <v>86497291</v>
      </c>
      <c r="BS412" s="54">
        <f t="shared" si="244"/>
        <v>2.8277516344413609</v>
      </c>
      <c r="BT412" s="12"/>
      <c r="BU412" s="48">
        <f t="shared" si="245"/>
        <v>86497291</v>
      </c>
      <c r="BV412" s="48">
        <f t="shared" si="246"/>
        <v>282275227</v>
      </c>
      <c r="BW412" s="54">
        <f t="shared" si="247"/>
        <v>3.2633996248506789</v>
      </c>
      <c r="BX412" s="12"/>
      <c r="BY412" s="52">
        <f t="shared" si="248"/>
        <v>2359765</v>
      </c>
      <c r="BZ412" s="48">
        <f t="shared" si="249"/>
        <v>282275227</v>
      </c>
      <c r="CA412" s="55">
        <f t="shared" si="250"/>
        <v>119.62005835326823</v>
      </c>
      <c r="CB412" s="12"/>
      <c r="CC412" s="48">
        <f t="shared" si="251"/>
        <v>2359765</v>
      </c>
      <c r="CD412" s="48">
        <f t="shared" si="252"/>
        <v>909975287</v>
      </c>
      <c r="CE412" s="55">
        <f t="shared" si="253"/>
        <v>385.62114744476673</v>
      </c>
      <c r="CF412" s="12"/>
      <c r="CG412" s="48">
        <f t="shared" si="254"/>
        <v>86497291</v>
      </c>
      <c r="CH412" s="48">
        <f t="shared" si="255"/>
        <v>63287888</v>
      </c>
      <c r="CI412" s="48">
        <f t="shared" si="256"/>
        <v>909975287</v>
      </c>
      <c r="CJ412" s="55">
        <f t="shared" si="257"/>
        <v>10.520274987571575</v>
      </c>
      <c r="CK412" s="46"/>
      <c r="CL412" s="48">
        <f t="shared" si="258"/>
        <v>86497291</v>
      </c>
      <c r="CM412" s="48">
        <f t="shared" si="258"/>
        <v>63287888</v>
      </c>
      <c r="CN412" s="48">
        <f t="shared" si="259"/>
        <v>1592524386</v>
      </c>
      <c r="CO412" s="55">
        <f t="shared" si="260"/>
        <v>18.411263145801872</v>
      </c>
    </row>
    <row r="413" spans="1:93" x14ac:dyDescent="0.2">
      <c r="A413" s="30" t="s">
        <v>102</v>
      </c>
      <c r="B413" s="30">
        <v>1057</v>
      </c>
      <c r="C413" s="30">
        <v>2009</v>
      </c>
      <c r="D413" s="30" t="s">
        <v>56</v>
      </c>
      <c r="E413" s="30">
        <v>386084</v>
      </c>
      <c r="F413" s="30" t="s">
        <v>317</v>
      </c>
      <c r="G413" s="30">
        <v>213857977</v>
      </c>
      <c r="H413" s="30">
        <v>2171894961</v>
      </c>
      <c r="I413" s="30">
        <v>168298561</v>
      </c>
      <c r="J413" s="30">
        <v>2000054371</v>
      </c>
      <c r="K413" s="30">
        <v>82013736</v>
      </c>
      <c r="L413" s="30">
        <v>182245176</v>
      </c>
      <c r="M413" s="30">
        <v>64158601</v>
      </c>
      <c r="N413" s="30">
        <v>651176</v>
      </c>
      <c r="O413" s="30">
        <v>12432453</v>
      </c>
      <c r="P413" s="30">
        <v>8650152</v>
      </c>
      <c r="Q413" s="30">
        <v>610800846</v>
      </c>
      <c r="R413" s="30">
        <v>620430473</v>
      </c>
      <c r="S413" s="30">
        <v>21424391</v>
      </c>
      <c r="T413" s="30">
        <v>1013197606</v>
      </c>
      <c r="U413" s="30">
        <v>20155381</v>
      </c>
      <c r="V413" s="30">
        <v>2987003063</v>
      </c>
      <c r="W413" s="30">
        <v>262531705</v>
      </c>
      <c r="X413" s="30">
        <v>3249534768</v>
      </c>
      <c r="Y413" s="30">
        <v>41244743</v>
      </c>
      <c r="Z413" s="30">
        <v>54161180</v>
      </c>
      <c r="AA413" s="30">
        <v>95405923</v>
      </c>
      <c r="AB413" s="30">
        <v>4782849</v>
      </c>
      <c r="AC413" s="30">
        <v>92596445</v>
      </c>
      <c r="AD413" s="30">
        <v>121261532</v>
      </c>
      <c r="AE413" s="30">
        <v>150383607</v>
      </c>
      <c r="AF413" s="30">
        <v>33717486</v>
      </c>
      <c r="AG413" s="30">
        <v>35980113</v>
      </c>
      <c r="AH413" s="30">
        <v>381172112</v>
      </c>
      <c r="AI413" s="30">
        <v>12854343</v>
      </c>
      <c r="AJ413" s="30">
        <v>394026455</v>
      </c>
      <c r="AK413" s="30">
        <v>22661815</v>
      </c>
      <c r="AL413" s="30">
        <v>120553041</v>
      </c>
      <c r="AM413" s="30">
        <v>89147979</v>
      </c>
      <c r="AN413" s="30">
        <v>26272226</v>
      </c>
      <c r="AO413" s="30">
        <v>32592831</v>
      </c>
      <c r="AP413" s="30">
        <v>21810063</v>
      </c>
      <c r="AQ413" s="30">
        <v>2354531</v>
      </c>
      <c r="AR413" s="30">
        <v>2044813</v>
      </c>
      <c r="AS413" s="30">
        <v>295404</v>
      </c>
      <c r="AT413" s="30">
        <v>8244</v>
      </c>
      <c r="AU413" s="30" t="s">
        <v>343</v>
      </c>
      <c r="AW413" s="48">
        <f t="shared" si="229"/>
        <v>80675120</v>
      </c>
      <c r="AX413" s="49">
        <f t="shared" si="230"/>
        <v>90623074</v>
      </c>
      <c r="AY413" s="50">
        <f t="shared" si="231"/>
        <v>1.1233088218523877</v>
      </c>
      <c r="AZ413" s="12"/>
      <c r="BA413" s="48">
        <f t="shared" si="232"/>
        <v>2354531</v>
      </c>
      <c r="BB413" s="48">
        <f t="shared" si="233"/>
        <v>90623074</v>
      </c>
      <c r="BC413" s="51">
        <f t="shared" si="234"/>
        <v>38.488800529702097</v>
      </c>
      <c r="BD413" s="12"/>
      <c r="BE413" s="52">
        <f t="shared" si="235"/>
        <v>2354531</v>
      </c>
      <c r="BF413" s="48">
        <f t="shared" si="236"/>
        <v>150383607</v>
      </c>
      <c r="BG413" s="48">
        <f t="shared" si="236"/>
        <v>33717486</v>
      </c>
      <c r="BH413" s="48">
        <f t="shared" si="236"/>
        <v>35980113</v>
      </c>
      <c r="BI413" s="48">
        <f t="shared" si="237"/>
        <v>220081206</v>
      </c>
      <c r="BJ413" s="51">
        <f t="shared" si="238"/>
        <v>93.471356291337855</v>
      </c>
      <c r="BK413" s="12"/>
      <c r="BL413" s="1">
        <f t="shared" si="239"/>
        <v>58865057</v>
      </c>
      <c r="BM413" s="53">
        <f t="shared" si="240"/>
        <v>80675120</v>
      </c>
      <c r="BN413" s="48">
        <f t="shared" si="241"/>
        <v>150383607</v>
      </c>
      <c r="BO413" s="48">
        <f t="shared" si="241"/>
        <v>33717486</v>
      </c>
      <c r="BP413" s="48">
        <f t="shared" si="241"/>
        <v>35980113</v>
      </c>
      <c r="BQ413" s="48">
        <f t="shared" si="242"/>
        <v>220081206</v>
      </c>
      <c r="BR413" s="12">
        <f t="shared" si="243"/>
        <v>80675120</v>
      </c>
      <c r="BS413" s="54">
        <f t="shared" si="244"/>
        <v>2.7279935375367277</v>
      </c>
      <c r="BT413" s="12"/>
      <c r="BU413" s="48">
        <f t="shared" si="245"/>
        <v>80675120</v>
      </c>
      <c r="BV413" s="48">
        <f t="shared" si="246"/>
        <v>250811599</v>
      </c>
      <c r="BW413" s="54">
        <f t="shared" si="247"/>
        <v>3.1089089052486072</v>
      </c>
      <c r="BX413" s="12"/>
      <c r="BY413" s="52">
        <f t="shared" si="248"/>
        <v>2354531</v>
      </c>
      <c r="BZ413" s="48">
        <f t="shared" si="249"/>
        <v>250811599</v>
      </c>
      <c r="CA413" s="55">
        <f t="shared" si="250"/>
        <v>106.52295467759821</v>
      </c>
      <c r="CB413" s="12"/>
      <c r="CC413" s="48">
        <f t="shared" si="251"/>
        <v>2354531</v>
      </c>
      <c r="CD413" s="48">
        <f t="shared" si="252"/>
        <v>780156705</v>
      </c>
      <c r="CE413" s="55">
        <f t="shared" si="253"/>
        <v>331.34271963291201</v>
      </c>
      <c r="CF413" s="12"/>
      <c r="CG413" s="48">
        <f t="shared" si="254"/>
        <v>80675120</v>
      </c>
      <c r="CH413" s="48">
        <f t="shared" si="255"/>
        <v>58865057</v>
      </c>
      <c r="CI413" s="48">
        <f t="shared" si="256"/>
        <v>780156705</v>
      </c>
      <c r="CJ413" s="55">
        <f t="shared" si="257"/>
        <v>9.6703507227507064</v>
      </c>
      <c r="CK413" s="46"/>
      <c r="CL413" s="48">
        <f t="shared" si="258"/>
        <v>80675120</v>
      </c>
      <c r="CM413" s="48">
        <f t="shared" si="258"/>
        <v>58865057</v>
      </c>
      <c r="CN413" s="48">
        <f t="shared" si="259"/>
        <v>1336171344</v>
      </c>
      <c r="CO413" s="55">
        <f t="shared" si="260"/>
        <v>16.562371943171573</v>
      </c>
    </row>
    <row r="414" spans="1:93" x14ac:dyDescent="0.2">
      <c r="A414" s="30" t="s">
        <v>102</v>
      </c>
      <c r="B414" s="30">
        <v>1057</v>
      </c>
      <c r="C414" s="30">
        <v>2008</v>
      </c>
      <c r="D414" s="30" t="s">
        <v>56</v>
      </c>
      <c r="E414" s="30">
        <v>386084</v>
      </c>
      <c r="F414" s="30" t="s">
        <v>317</v>
      </c>
      <c r="G414" s="30">
        <v>242060457</v>
      </c>
      <c r="H414" s="30">
        <v>2205891704</v>
      </c>
      <c r="I414" s="30">
        <v>214182384</v>
      </c>
      <c r="J414" s="30">
        <v>2019731750</v>
      </c>
      <c r="K414" s="30">
        <v>77234100</v>
      </c>
      <c r="L414" s="30">
        <v>183373489</v>
      </c>
      <c r="M414" s="30">
        <v>75152533</v>
      </c>
      <c r="N414" s="30">
        <v>676125</v>
      </c>
      <c r="O414" s="30">
        <v>14219915</v>
      </c>
      <c r="P414" s="30">
        <v>11760907</v>
      </c>
      <c r="Q414" s="30">
        <v>675811481</v>
      </c>
      <c r="R414" s="30">
        <v>685474394</v>
      </c>
      <c r="S414" s="30">
        <v>9578627</v>
      </c>
      <c r="T414" s="30">
        <v>1443102052</v>
      </c>
      <c r="U414" s="30">
        <v>18886190</v>
      </c>
      <c r="V414" s="30">
        <v>3088959502</v>
      </c>
      <c r="W414" s="30">
        <v>310674451</v>
      </c>
      <c r="X414" s="30">
        <v>3399633953</v>
      </c>
      <c r="Y414" s="30">
        <v>38683083</v>
      </c>
      <c r="Z414" s="30">
        <v>58114358</v>
      </c>
      <c r="AA414" s="30">
        <v>96797441</v>
      </c>
      <c r="AB414" s="30">
        <v>6804719</v>
      </c>
      <c r="AC414" s="30">
        <v>101454760</v>
      </c>
      <c r="AD414" s="30">
        <v>140605697</v>
      </c>
      <c r="AE414" s="30">
        <v>160945230</v>
      </c>
      <c r="AF414" s="30">
        <v>44899236</v>
      </c>
      <c r="AG414" s="30">
        <v>45763068</v>
      </c>
      <c r="AH414" s="30">
        <v>355890030</v>
      </c>
      <c r="AI414" s="30">
        <v>14631881</v>
      </c>
      <c r="AJ414" s="30">
        <v>370521911</v>
      </c>
      <c r="AK414" s="30">
        <v>25639182</v>
      </c>
      <c r="AL414" s="30">
        <v>92922944</v>
      </c>
      <c r="AM414" s="30">
        <v>97796314</v>
      </c>
      <c r="AN414" s="30">
        <v>26412131</v>
      </c>
      <c r="AO414" s="30">
        <v>33058109</v>
      </c>
      <c r="AP414" s="30">
        <v>24163566</v>
      </c>
      <c r="AQ414" s="30">
        <v>2346766</v>
      </c>
      <c r="AR414" s="30">
        <v>2036557</v>
      </c>
      <c r="AS414" s="30">
        <v>296526</v>
      </c>
      <c r="AT414" s="30">
        <v>8283</v>
      </c>
      <c r="AU414" s="30" t="s">
        <v>343</v>
      </c>
      <c r="AW414" s="48">
        <f t="shared" si="229"/>
        <v>83633806</v>
      </c>
      <c r="AX414" s="49">
        <f t="shared" si="230"/>
        <v>89992722</v>
      </c>
      <c r="AY414" s="50">
        <f t="shared" si="231"/>
        <v>1.076032842508686</v>
      </c>
      <c r="AZ414" s="12"/>
      <c r="BA414" s="48">
        <f t="shared" si="232"/>
        <v>2346766</v>
      </c>
      <c r="BB414" s="48">
        <f t="shared" si="233"/>
        <v>89992722</v>
      </c>
      <c r="BC414" s="51">
        <f t="shared" si="234"/>
        <v>38.347548072538977</v>
      </c>
      <c r="BD414" s="12"/>
      <c r="BE414" s="52">
        <f t="shared" si="235"/>
        <v>2346766</v>
      </c>
      <c r="BF414" s="48">
        <f t="shared" si="236"/>
        <v>160945230</v>
      </c>
      <c r="BG414" s="48">
        <f t="shared" si="236"/>
        <v>44899236</v>
      </c>
      <c r="BH414" s="48">
        <f t="shared" si="236"/>
        <v>45763068</v>
      </c>
      <c r="BI414" s="48">
        <f t="shared" si="237"/>
        <v>251607534</v>
      </c>
      <c r="BJ414" s="51">
        <f t="shared" si="238"/>
        <v>107.21458125778199</v>
      </c>
      <c r="BK414" s="12"/>
      <c r="BL414" s="1">
        <f t="shared" si="239"/>
        <v>59470240</v>
      </c>
      <c r="BM414" s="53">
        <f t="shared" si="240"/>
        <v>83633806</v>
      </c>
      <c r="BN414" s="48">
        <f t="shared" si="241"/>
        <v>160945230</v>
      </c>
      <c r="BO414" s="48">
        <f t="shared" si="241"/>
        <v>44899236</v>
      </c>
      <c r="BP414" s="48">
        <f t="shared" si="241"/>
        <v>45763068</v>
      </c>
      <c r="BQ414" s="48">
        <f t="shared" si="242"/>
        <v>251607534</v>
      </c>
      <c r="BR414" s="12">
        <f t="shared" si="243"/>
        <v>83633806</v>
      </c>
      <c r="BS414" s="54">
        <f t="shared" si="244"/>
        <v>3.0084429494934142</v>
      </c>
      <c r="BT414" s="12"/>
      <c r="BU414" s="48">
        <f t="shared" si="245"/>
        <v>83633806</v>
      </c>
      <c r="BV414" s="48">
        <f t="shared" si="246"/>
        <v>251959785</v>
      </c>
      <c r="BW414" s="54">
        <f t="shared" si="247"/>
        <v>3.0126547750320007</v>
      </c>
      <c r="BX414" s="12"/>
      <c r="BY414" s="52">
        <f t="shared" si="248"/>
        <v>2346766</v>
      </c>
      <c r="BZ414" s="48">
        <f t="shared" si="249"/>
        <v>251959785</v>
      </c>
      <c r="CA414" s="55">
        <f t="shared" si="250"/>
        <v>107.36468186431881</v>
      </c>
      <c r="CB414" s="12"/>
      <c r="CC414" s="48">
        <f t="shared" si="251"/>
        <v>2346766</v>
      </c>
      <c r="CD414" s="48">
        <f t="shared" si="252"/>
        <v>842425217</v>
      </c>
      <c r="CE414" s="55">
        <f t="shared" si="253"/>
        <v>358.97282345150728</v>
      </c>
      <c r="CF414" s="12"/>
      <c r="CG414" s="48">
        <f t="shared" si="254"/>
        <v>83633806</v>
      </c>
      <c r="CH414" s="48">
        <f t="shared" si="255"/>
        <v>59470240</v>
      </c>
      <c r="CI414" s="48">
        <f t="shared" si="256"/>
        <v>842425217</v>
      </c>
      <c r="CJ414" s="55">
        <f t="shared" si="257"/>
        <v>10.072783450749569</v>
      </c>
      <c r="CK414" s="46"/>
      <c r="CL414" s="48">
        <f t="shared" si="258"/>
        <v>83633806</v>
      </c>
      <c r="CM414" s="48">
        <f t="shared" si="258"/>
        <v>59470240</v>
      </c>
      <c r="CN414" s="48">
        <f t="shared" si="259"/>
        <v>1468605714</v>
      </c>
      <c r="CO414" s="55">
        <f t="shared" si="260"/>
        <v>17.559953136653856</v>
      </c>
    </row>
    <row r="415" spans="1:93" x14ac:dyDescent="0.2">
      <c r="A415" s="30" t="s">
        <v>102</v>
      </c>
      <c r="B415" s="30">
        <v>1057</v>
      </c>
      <c r="C415" s="30">
        <v>2007</v>
      </c>
      <c r="D415" s="30" t="s">
        <v>56</v>
      </c>
      <c r="E415" s="30">
        <v>386084</v>
      </c>
      <c r="F415" s="30" t="s">
        <v>317</v>
      </c>
      <c r="G415" s="30">
        <v>254182061</v>
      </c>
      <c r="H415" s="30">
        <v>2004869534</v>
      </c>
      <c r="I415" s="30">
        <v>215838344</v>
      </c>
      <c r="J415" s="30">
        <v>1820123349</v>
      </c>
      <c r="K415" s="30">
        <v>79151096</v>
      </c>
      <c r="L415" s="30">
        <v>176828324</v>
      </c>
      <c r="M415" s="30">
        <v>60743694</v>
      </c>
      <c r="N415" s="30">
        <v>576604</v>
      </c>
      <c r="O415" s="30">
        <v>13617639</v>
      </c>
      <c r="P415" s="30">
        <v>9352600</v>
      </c>
      <c r="Q415" s="30">
        <v>686758591</v>
      </c>
      <c r="R415" s="30">
        <v>696719883</v>
      </c>
      <c r="S415" s="30">
        <v>10098467</v>
      </c>
      <c r="T415" s="30">
        <v>1097718145</v>
      </c>
      <c r="U415" s="30">
        <v>19373909</v>
      </c>
      <c r="V415" s="30">
        <v>2892035380</v>
      </c>
      <c r="W415" s="30">
        <v>296033105</v>
      </c>
      <c r="X415" s="30">
        <v>3188068485</v>
      </c>
      <c r="Y415" s="30">
        <v>40897790</v>
      </c>
      <c r="Z415" s="30">
        <v>64595048</v>
      </c>
      <c r="AA415" s="30">
        <v>105492838</v>
      </c>
      <c r="AB415" s="30">
        <v>6726565</v>
      </c>
      <c r="AC415" s="30">
        <v>96739160</v>
      </c>
      <c r="AD415" s="30">
        <v>157442901</v>
      </c>
      <c r="AE415" s="30">
        <v>138943560</v>
      </c>
      <c r="AF415" s="30">
        <v>43525210</v>
      </c>
      <c r="AG415" s="30">
        <v>46165133</v>
      </c>
      <c r="AH415" s="30">
        <v>359881528</v>
      </c>
      <c r="AI415" s="30">
        <v>15457950</v>
      </c>
      <c r="AJ415" s="30">
        <v>375339478</v>
      </c>
      <c r="AK415" s="30">
        <v>24492640</v>
      </c>
      <c r="AL415" s="30">
        <v>101605908</v>
      </c>
      <c r="AM415" s="30">
        <v>101854177</v>
      </c>
      <c r="AN415" s="30">
        <v>26840275</v>
      </c>
      <c r="AO415" s="30">
        <v>33056632</v>
      </c>
      <c r="AP415" s="30">
        <v>25490036</v>
      </c>
      <c r="AQ415" s="30">
        <v>2324874</v>
      </c>
      <c r="AR415" s="30">
        <v>2015817</v>
      </c>
      <c r="AS415" s="30">
        <v>296333</v>
      </c>
      <c r="AT415" s="30">
        <v>8234</v>
      </c>
      <c r="AU415" s="30" t="s">
        <v>343</v>
      </c>
      <c r="AW415" s="48">
        <f t="shared" si="229"/>
        <v>85386943</v>
      </c>
      <c r="AX415" s="49">
        <f t="shared" si="230"/>
        <v>98766273</v>
      </c>
      <c r="AY415" s="50">
        <f t="shared" si="231"/>
        <v>1.1566905844140596</v>
      </c>
      <c r="AZ415" s="12"/>
      <c r="BA415" s="48">
        <f t="shared" si="232"/>
        <v>2324874</v>
      </c>
      <c r="BB415" s="48">
        <f t="shared" si="233"/>
        <v>98766273</v>
      </c>
      <c r="BC415" s="51">
        <f t="shared" si="234"/>
        <v>42.482419692422042</v>
      </c>
      <c r="BD415" s="12"/>
      <c r="BE415" s="52">
        <f t="shared" si="235"/>
        <v>2324874</v>
      </c>
      <c r="BF415" s="48">
        <f t="shared" si="236"/>
        <v>138943560</v>
      </c>
      <c r="BG415" s="48">
        <f t="shared" si="236"/>
        <v>43525210</v>
      </c>
      <c r="BH415" s="48">
        <f t="shared" si="236"/>
        <v>46165133</v>
      </c>
      <c r="BI415" s="48">
        <f t="shared" si="237"/>
        <v>228633903</v>
      </c>
      <c r="BJ415" s="51">
        <f t="shared" si="238"/>
        <v>98.34249210924979</v>
      </c>
      <c r="BK415" s="12"/>
      <c r="BL415" s="1">
        <f t="shared" si="239"/>
        <v>59896907</v>
      </c>
      <c r="BM415" s="53">
        <f t="shared" si="240"/>
        <v>85386943</v>
      </c>
      <c r="BN415" s="48">
        <f t="shared" si="241"/>
        <v>138943560</v>
      </c>
      <c r="BO415" s="48">
        <f t="shared" si="241"/>
        <v>43525210</v>
      </c>
      <c r="BP415" s="48">
        <f t="shared" si="241"/>
        <v>46165133</v>
      </c>
      <c r="BQ415" s="48">
        <f t="shared" si="242"/>
        <v>228633903</v>
      </c>
      <c r="BR415" s="12">
        <f t="shared" si="243"/>
        <v>85386943</v>
      </c>
      <c r="BS415" s="54">
        <f t="shared" si="244"/>
        <v>2.6776213665360991</v>
      </c>
      <c r="BT415" s="12"/>
      <c r="BU415" s="48">
        <f t="shared" si="245"/>
        <v>85386943</v>
      </c>
      <c r="BV415" s="48">
        <f t="shared" si="246"/>
        <v>249240930</v>
      </c>
      <c r="BW415" s="54">
        <f t="shared" si="247"/>
        <v>2.9189583470625009</v>
      </c>
      <c r="BX415" s="12"/>
      <c r="BY415" s="52">
        <f t="shared" si="248"/>
        <v>2324874</v>
      </c>
      <c r="BZ415" s="48">
        <f t="shared" si="249"/>
        <v>249240930</v>
      </c>
      <c r="CA415" s="55">
        <f t="shared" si="250"/>
        <v>107.2062098849228</v>
      </c>
      <c r="CB415" s="12"/>
      <c r="CC415" s="48">
        <f t="shared" si="251"/>
        <v>2324874</v>
      </c>
      <c r="CD415" s="48">
        <f t="shared" si="252"/>
        <v>837549732</v>
      </c>
      <c r="CE415" s="55">
        <f t="shared" si="253"/>
        <v>360.2559674201699</v>
      </c>
      <c r="CF415" s="12"/>
      <c r="CG415" s="48">
        <f t="shared" si="254"/>
        <v>85386943</v>
      </c>
      <c r="CH415" s="48">
        <f t="shared" si="255"/>
        <v>59896907</v>
      </c>
      <c r="CI415" s="48">
        <f t="shared" si="256"/>
        <v>837549732</v>
      </c>
      <c r="CJ415" s="55">
        <f t="shared" si="257"/>
        <v>9.8088736119760132</v>
      </c>
      <c r="CK415" s="46"/>
      <c r="CL415" s="48">
        <f t="shared" si="258"/>
        <v>85386943</v>
      </c>
      <c r="CM415" s="48">
        <f t="shared" si="258"/>
        <v>59896907</v>
      </c>
      <c r="CN415" s="48">
        <f t="shared" si="259"/>
        <v>1439008577</v>
      </c>
      <c r="CO415" s="55">
        <f t="shared" si="260"/>
        <v>16.852794191261772</v>
      </c>
    </row>
    <row r="416" spans="1:93" x14ac:dyDescent="0.2">
      <c r="A416" s="30" t="s">
        <v>102</v>
      </c>
      <c r="B416" s="30">
        <v>1057</v>
      </c>
      <c r="C416" s="30">
        <v>2006</v>
      </c>
      <c r="D416" s="30" t="s">
        <v>56</v>
      </c>
      <c r="E416" s="30">
        <v>386084</v>
      </c>
      <c r="F416" s="30" t="s">
        <v>317</v>
      </c>
      <c r="G416" s="30">
        <v>257362240</v>
      </c>
      <c r="H416" s="30">
        <v>1741379316</v>
      </c>
      <c r="I416" s="30">
        <v>208985415</v>
      </c>
      <c r="J416" s="30">
        <v>1612606259</v>
      </c>
      <c r="K416" s="30">
        <v>71157713</v>
      </c>
      <c r="L416" s="30">
        <v>161625170</v>
      </c>
      <c r="M416" s="30">
        <v>70621418</v>
      </c>
      <c r="N416" s="30">
        <v>390317</v>
      </c>
      <c r="O416" s="30">
        <v>13200424</v>
      </c>
      <c r="P416" s="30">
        <v>10838295</v>
      </c>
      <c r="Q416" s="30">
        <v>547681809</v>
      </c>
      <c r="R416" s="30">
        <v>556331921</v>
      </c>
      <c r="S416" s="30">
        <v>11111512</v>
      </c>
      <c r="T416" s="30">
        <v>1179899619</v>
      </c>
      <c r="U416" s="30">
        <v>17910281</v>
      </c>
      <c r="V416" s="30">
        <v>2472536831</v>
      </c>
      <c r="W416" s="30">
        <v>301556640</v>
      </c>
      <c r="X416" s="30">
        <v>2774093471</v>
      </c>
      <c r="Y416" s="30">
        <v>49187992</v>
      </c>
      <c r="Z416" s="30">
        <v>62414838</v>
      </c>
      <c r="AA416" s="30">
        <v>111602830</v>
      </c>
      <c r="AB416" s="30">
        <v>9036414</v>
      </c>
      <c r="AC416" s="30">
        <v>98429297</v>
      </c>
      <c r="AD416" s="30">
        <v>158932943</v>
      </c>
      <c r="AE416" s="30">
        <v>144203870</v>
      </c>
      <c r="AF416" s="30">
        <v>45030423</v>
      </c>
      <c r="AG416" s="30">
        <v>49231485</v>
      </c>
      <c r="AH416" s="30">
        <v>368736072</v>
      </c>
      <c r="AI416" s="30">
        <v>14233830</v>
      </c>
      <c r="AJ416" s="30">
        <v>382969902</v>
      </c>
      <c r="AK416" s="30">
        <v>18138208</v>
      </c>
      <c r="AL416" s="30">
        <v>103771747</v>
      </c>
      <c r="AM416" s="30">
        <v>102364649</v>
      </c>
      <c r="AN416" s="30">
        <v>26206170</v>
      </c>
      <c r="AO416" s="30">
        <v>32112430</v>
      </c>
      <c r="AP416" s="30">
        <v>25577006</v>
      </c>
      <c r="AQ416" s="30">
        <v>2287987</v>
      </c>
      <c r="AR416" s="30">
        <v>1982968</v>
      </c>
      <c r="AS416" s="30">
        <v>292993</v>
      </c>
      <c r="AT416" s="30">
        <v>7754</v>
      </c>
      <c r="AU416" s="30" t="s">
        <v>343</v>
      </c>
      <c r="AW416" s="48">
        <f t="shared" si="229"/>
        <v>83895606</v>
      </c>
      <c r="AX416" s="49">
        <f t="shared" si="230"/>
        <v>102566416</v>
      </c>
      <c r="AY416" s="50">
        <f t="shared" si="231"/>
        <v>1.222548127252338</v>
      </c>
      <c r="AZ416" s="12"/>
      <c r="BA416" s="48">
        <f t="shared" si="232"/>
        <v>2287987</v>
      </c>
      <c r="BB416" s="48">
        <f t="shared" si="233"/>
        <v>102566416</v>
      </c>
      <c r="BC416" s="51">
        <f t="shared" si="234"/>
        <v>44.828233726852467</v>
      </c>
      <c r="BD416" s="12"/>
      <c r="BE416" s="52">
        <f t="shared" si="235"/>
        <v>2287987</v>
      </c>
      <c r="BF416" s="48">
        <f t="shared" si="236"/>
        <v>144203870</v>
      </c>
      <c r="BG416" s="48">
        <f t="shared" si="236"/>
        <v>45030423</v>
      </c>
      <c r="BH416" s="48">
        <f t="shared" si="236"/>
        <v>49231485</v>
      </c>
      <c r="BI416" s="48">
        <f t="shared" si="237"/>
        <v>238465778</v>
      </c>
      <c r="BJ416" s="51">
        <f t="shared" si="238"/>
        <v>104.22514551000508</v>
      </c>
      <c r="BK416" s="12"/>
      <c r="BL416" s="1">
        <f t="shared" si="239"/>
        <v>58318600</v>
      </c>
      <c r="BM416" s="53">
        <f t="shared" si="240"/>
        <v>83895606</v>
      </c>
      <c r="BN416" s="48">
        <f t="shared" si="241"/>
        <v>144203870</v>
      </c>
      <c r="BO416" s="48">
        <f t="shared" si="241"/>
        <v>45030423</v>
      </c>
      <c r="BP416" s="48">
        <f t="shared" si="241"/>
        <v>49231485</v>
      </c>
      <c r="BQ416" s="48">
        <f t="shared" si="242"/>
        <v>238465778</v>
      </c>
      <c r="BR416" s="12">
        <f t="shared" si="243"/>
        <v>83895606</v>
      </c>
      <c r="BS416" s="54">
        <f t="shared" si="244"/>
        <v>2.8424108170814093</v>
      </c>
      <c r="BT416" s="12"/>
      <c r="BU416" s="48">
        <f t="shared" si="245"/>
        <v>83895606</v>
      </c>
      <c r="BV416" s="48">
        <f t="shared" si="246"/>
        <v>261059947</v>
      </c>
      <c r="BW416" s="54">
        <f t="shared" si="247"/>
        <v>3.1117237176879087</v>
      </c>
      <c r="BX416" s="12"/>
      <c r="BY416" s="52">
        <f t="shared" si="248"/>
        <v>2287987</v>
      </c>
      <c r="BZ416" s="48">
        <f t="shared" si="249"/>
        <v>261059947</v>
      </c>
      <c r="CA416" s="55">
        <f t="shared" si="250"/>
        <v>114.10027548233447</v>
      </c>
      <c r="CB416" s="12"/>
      <c r="CC416" s="48">
        <f t="shared" si="251"/>
        <v>2287987</v>
      </c>
      <c r="CD416" s="48">
        <f t="shared" si="252"/>
        <v>868490795</v>
      </c>
      <c r="CE416" s="55">
        <f t="shared" si="253"/>
        <v>379.58729442081619</v>
      </c>
      <c r="CF416" s="12"/>
      <c r="CG416" s="48">
        <f t="shared" si="254"/>
        <v>83895606</v>
      </c>
      <c r="CH416" s="48">
        <f t="shared" si="255"/>
        <v>58318600</v>
      </c>
      <c r="CI416" s="48">
        <f t="shared" si="256"/>
        <v>868490795</v>
      </c>
      <c r="CJ416" s="55">
        <f t="shared" si="257"/>
        <v>10.352041500242576</v>
      </c>
      <c r="CK416" s="46"/>
      <c r="CL416" s="48">
        <f t="shared" si="258"/>
        <v>83895606</v>
      </c>
      <c r="CM416" s="48">
        <f t="shared" si="258"/>
        <v>58318600</v>
      </c>
      <c r="CN416" s="48">
        <f t="shared" si="259"/>
        <v>1410748168</v>
      </c>
      <c r="CO416" s="55">
        <f t="shared" si="260"/>
        <v>16.815519134577798</v>
      </c>
    </row>
    <row r="417" spans="1:93" x14ac:dyDescent="0.2">
      <c r="A417" s="30" t="s">
        <v>102</v>
      </c>
      <c r="B417" s="30">
        <v>1057</v>
      </c>
      <c r="C417" s="30">
        <v>2005</v>
      </c>
      <c r="D417" s="30" t="s">
        <v>56</v>
      </c>
      <c r="E417" s="30">
        <v>386084</v>
      </c>
      <c r="F417" s="30" t="s">
        <v>317</v>
      </c>
      <c r="G417" s="30">
        <v>230968769</v>
      </c>
      <c r="H417" s="30">
        <v>1466849345</v>
      </c>
      <c r="I417" s="30">
        <v>230936696</v>
      </c>
      <c r="J417" s="30">
        <v>1357701993</v>
      </c>
      <c r="K417" s="30">
        <v>70326554</v>
      </c>
      <c r="L417" s="30">
        <v>163555700</v>
      </c>
      <c r="M417" s="30">
        <v>69380126</v>
      </c>
      <c r="N417" s="30">
        <v>681690</v>
      </c>
      <c r="O417" s="30">
        <v>13806431</v>
      </c>
      <c r="P417" s="30">
        <v>11882173</v>
      </c>
      <c r="Q417" s="30">
        <v>402800364</v>
      </c>
      <c r="R417" s="30">
        <v>408503021</v>
      </c>
      <c r="S417" s="30">
        <v>6344647</v>
      </c>
      <c r="T417" s="30">
        <v>1204634543</v>
      </c>
      <c r="U417" s="30">
        <v>18649662</v>
      </c>
      <c r="V417" s="30">
        <v>2052714497</v>
      </c>
      <c r="W417" s="30">
        <v>318543642</v>
      </c>
      <c r="X417" s="30">
        <v>2371258139</v>
      </c>
      <c r="Y417" s="30">
        <v>33935100</v>
      </c>
      <c r="Z417" s="30">
        <v>63123593</v>
      </c>
      <c r="AA417" s="30">
        <v>97058693</v>
      </c>
      <c r="AB417" s="30">
        <v>4545552</v>
      </c>
      <c r="AC417" s="30">
        <v>90093743</v>
      </c>
      <c r="AD417" s="30">
        <v>140875026</v>
      </c>
      <c r="AE417" s="30">
        <v>135819634</v>
      </c>
      <c r="AF417" s="30">
        <v>40156918</v>
      </c>
      <c r="AG417" s="30">
        <v>46375349</v>
      </c>
      <c r="AH417" s="30">
        <v>349034126</v>
      </c>
      <c r="AI417" s="30">
        <v>15194198</v>
      </c>
      <c r="AJ417" s="30">
        <v>364228324</v>
      </c>
      <c r="AK417" s="30">
        <v>24555117</v>
      </c>
      <c r="AL417" s="30">
        <v>96796552</v>
      </c>
      <c r="AM417" s="30">
        <v>95071659</v>
      </c>
      <c r="AN417" s="30">
        <v>23585116</v>
      </c>
      <c r="AO417" s="30">
        <v>29768402</v>
      </c>
      <c r="AP417" s="30">
        <v>25027371</v>
      </c>
      <c r="AQ417" s="30">
        <v>2097807</v>
      </c>
      <c r="AR417" s="30">
        <v>1817912</v>
      </c>
      <c r="AS417" s="30">
        <v>268708</v>
      </c>
      <c r="AT417" s="30">
        <v>7674</v>
      </c>
      <c r="AU417" s="30" t="s">
        <v>343</v>
      </c>
      <c r="AW417" s="48">
        <f t="shared" si="229"/>
        <v>78380889</v>
      </c>
      <c r="AX417" s="49">
        <f t="shared" si="230"/>
        <v>92513141</v>
      </c>
      <c r="AY417" s="50">
        <f t="shared" si="231"/>
        <v>1.1803022673039598</v>
      </c>
      <c r="AZ417" s="12"/>
      <c r="BA417" s="48">
        <f t="shared" si="232"/>
        <v>2097807</v>
      </c>
      <c r="BB417" s="48">
        <f t="shared" si="233"/>
        <v>92513141</v>
      </c>
      <c r="BC417" s="51">
        <f t="shared" si="234"/>
        <v>44.099929593141788</v>
      </c>
      <c r="BD417" s="12"/>
      <c r="BE417" s="52">
        <f t="shared" si="235"/>
        <v>2097807</v>
      </c>
      <c r="BF417" s="48">
        <f t="shared" si="236"/>
        <v>135819634</v>
      </c>
      <c r="BG417" s="48">
        <f t="shared" si="236"/>
        <v>40156918</v>
      </c>
      <c r="BH417" s="48">
        <f t="shared" si="236"/>
        <v>46375349</v>
      </c>
      <c r="BI417" s="48">
        <f t="shared" si="237"/>
        <v>222351901</v>
      </c>
      <c r="BJ417" s="51">
        <f t="shared" si="238"/>
        <v>105.99254411869157</v>
      </c>
      <c r="BK417" s="12"/>
      <c r="BL417" s="1">
        <f t="shared" si="239"/>
        <v>53353518</v>
      </c>
      <c r="BM417" s="53">
        <f t="shared" si="240"/>
        <v>78380889</v>
      </c>
      <c r="BN417" s="48">
        <f t="shared" si="241"/>
        <v>135819634</v>
      </c>
      <c r="BO417" s="48">
        <f t="shared" si="241"/>
        <v>40156918</v>
      </c>
      <c r="BP417" s="48">
        <f t="shared" si="241"/>
        <v>46375349</v>
      </c>
      <c r="BQ417" s="48">
        <f t="shared" si="242"/>
        <v>222351901</v>
      </c>
      <c r="BR417" s="12">
        <f t="shared" si="243"/>
        <v>78380889</v>
      </c>
      <c r="BS417" s="54">
        <f t="shared" si="244"/>
        <v>2.8368126955028541</v>
      </c>
      <c r="BT417" s="12"/>
      <c r="BU417" s="48">
        <f t="shared" si="245"/>
        <v>78380889</v>
      </c>
      <c r="BV417" s="48">
        <f t="shared" si="246"/>
        <v>242876655</v>
      </c>
      <c r="BW417" s="54">
        <f t="shared" si="247"/>
        <v>3.0986718586465636</v>
      </c>
      <c r="BX417" s="12"/>
      <c r="BY417" s="52">
        <f t="shared" si="248"/>
        <v>2097807</v>
      </c>
      <c r="BZ417" s="48">
        <f t="shared" si="249"/>
        <v>242876655</v>
      </c>
      <c r="CA417" s="55">
        <f t="shared" si="250"/>
        <v>115.77645369664607</v>
      </c>
      <c r="CB417" s="12"/>
      <c r="CC417" s="48">
        <f t="shared" si="251"/>
        <v>2097807</v>
      </c>
      <c r="CD417" s="48">
        <f t="shared" si="252"/>
        <v>793256018</v>
      </c>
      <c r="CE417" s="55">
        <f t="shared" si="253"/>
        <v>378.13584281108797</v>
      </c>
      <c r="CF417" s="12"/>
      <c r="CG417" s="48">
        <f t="shared" si="254"/>
        <v>78380889</v>
      </c>
      <c r="CH417" s="48">
        <f t="shared" si="255"/>
        <v>53353518</v>
      </c>
      <c r="CI417" s="48">
        <f t="shared" si="256"/>
        <v>793256018</v>
      </c>
      <c r="CJ417" s="55">
        <f t="shared" si="257"/>
        <v>10.120528461982614</v>
      </c>
      <c r="CK417" s="46"/>
      <c r="CL417" s="48">
        <f t="shared" si="258"/>
        <v>78380889</v>
      </c>
      <c r="CM417" s="48">
        <f t="shared" si="258"/>
        <v>53353518</v>
      </c>
      <c r="CN417" s="48">
        <f t="shared" si="259"/>
        <v>1333003556</v>
      </c>
      <c r="CO417" s="55">
        <f t="shared" si="260"/>
        <v>17.006741987833284</v>
      </c>
    </row>
    <row r="418" spans="1:93" x14ac:dyDescent="0.2">
      <c r="A418" s="30" t="s">
        <v>104</v>
      </c>
      <c r="B418" s="30">
        <v>1062</v>
      </c>
      <c r="C418" s="30">
        <v>2014</v>
      </c>
      <c r="D418" s="30" t="s">
        <v>56</v>
      </c>
      <c r="E418" s="30">
        <v>386084</v>
      </c>
      <c r="F418" s="30" t="s">
        <v>317</v>
      </c>
      <c r="G418" s="30">
        <v>46842944</v>
      </c>
      <c r="H418" s="30">
        <v>359436480</v>
      </c>
      <c r="I418" s="30">
        <v>66853182</v>
      </c>
      <c r="J418" s="30">
        <v>302964343</v>
      </c>
      <c r="K418" s="30">
        <v>0</v>
      </c>
      <c r="L418" s="30">
        <v>0</v>
      </c>
      <c r="M418" s="30">
        <v>0</v>
      </c>
      <c r="N418" s="30">
        <v>0</v>
      </c>
      <c r="O418" s="30">
        <v>0</v>
      </c>
      <c r="P418" s="30">
        <v>0</v>
      </c>
      <c r="Q418" s="30">
        <v>300215115</v>
      </c>
      <c r="R418" s="30">
        <v>302831450</v>
      </c>
      <c r="S418" s="30">
        <v>6433700</v>
      </c>
      <c r="T418" s="30">
        <v>111131229</v>
      </c>
      <c r="U418" s="30">
        <v>2131843</v>
      </c>
      <c r="V418" s="30">
        <v>662267930</v>
      </c>
      <c r="W418" s="30">
        <v>73286882</v>
      </c>
      <c r="X418" s="30">
        <v>735554812</v>
      </c>
      <c r="Y418" s="30">
        <v>19012558</v>
      </c>
      <c r="Z418" s="30">
        <v>6220053</v>
      </c>
      <c r="AA418" s="30">
        <v>25232611</v>
      </c>
      <c r="AB418" s="30">
        <v>188426</v>
      </c>
      <c r="AC418" s="30">
        <v>20446960</v>
      </c>
      <c r="AD418" s="30">
        <v>26395984</v>
      </c>
      <c r="AE418" s="30">
        <v>25420589</v>
      </c>
      <c r="AF418" s="30">
        <v>25819380</v>
      </c>
      <c r="AG418" s="30">
        <v>1460412</v>
      </c>
      <c r="AH418" s="30">
        <v>81099535</v>
      </c>
      <c r="AI418" s="30">
        <v>640160</v>
      </c>
      <c r="AJ418" s="30">
        <v>81739695</v>
      </c>
      <c r="AK418" s="30">
        <v>3043156</v>
      </c>
      <c r="AL418" s="30">
        <v>21028647</v>
      </c>
      <c r="AM418" s="30">
        <v>16028868</v>
      </c>
      <c r="AN418" s="30">
        <v>5362423</v>
      </c>
      <c r="AO418" s="30">
        <v>3838148</v>
      </c>
      <c r="AP418" s="30">
        <v>1849255</v>
      </c>
      <c r="AQ418" s="30">
        <v>442369</v>
      </c>
      <c r="AR418" s="30">
        <v>386765</v>
      </c>
      <c r="AS418" s="30">
        <v>54749</v>
      </c>
      <c r="AT418" s="30">
        <v>258</v>
      </c>
      <c r="AU418" s="30" t="s">
        <v>337</v>
      </c>
      <c r="AW418" s="48">
        <f t="shared" si="229"/>
        <v>11049826</v>
      </c>
      <c r="AX418" s="49">
        <f t="shared" si="230"/>
        <v>25044185</v>
      </c>
      <c r="AY418" s="50">
        <f t="shared" si="231"/>
        <v>2.266477770781187</v>
      </c>
      <c r="AZ418" s="12"/>
      <c r="BA418" s="48">
        <f t="shared" si="232"/>
        <v>442369</v>
      </c>
      <c r="BB418" s="48">
        <f t="shared" si="233"/>
        <v>25044185</v>
      </c>
      <c r="BC418" s="51">
        <f t="shared" si="234"/>
        <v>56.613788488795556</v>
      </c>
      <c r="BD418" s="12"/>
      <c r="BE418" s="52">
        <f t="shared" si="235"/>
        <v>442369</v>
      </c>
      <c r="BF418" s="48">
        <f t="shared" si="236"/>
        <v>25420589</v>
      </c>
      <c r="BG418" s="48">
        <f t="shared" si="236"/>
        <v>25819380</v>
      </c>
      <c r="BH418" s="48">
        <f t="shared" si="236"/>
        <v>1460412</v>
      </c>
      <c r="BI418" s="48">
        <f t="shared" si="237"/>
        <v>52700381</v>
      </c>
      <c r="BJ418" s="51">
        <f t="shared" si="238"/>
        <v>119.13217472291232</v>
      </c>
      <c r="BK418" s="12"/>
      <c r="BL418" s="1">
        <f t="shared" si="239"/>
        <v>9200571</v>
      </c>
      <c r="BM418" s="53">
        <f t="shared" si="240"/>
        <v>11049826</v>
      </c>
      <c r="BN418" s="48">
        <f t="shared" si="241"/>
        <v>25420589</v>
      </c>
      <c r="BO418" s="48">
        <f t="shared" si="241"/>
        <v>25819380</v>
      </c>
      <c r="BP418" s="48">
        <f t="shared" si="241"/>
        <v>1460412</v>
      </c>
      <c r="BQ418" s="48">
        <f t="shared" si="242"/>
        <v>52700381</v>
      </c>
      <c r="BR418" s="12">
        <f t="shared" si="243"/>
        <v>11049826</v>
      </c>
      <c r="BS418" s="54">
        <f t="shared" si="244"/>
        <v>4.769340349793743</v>
      </c>
      <c r="BT418" s="12"/>
      <c r="BU418" s="48">
        <f t="shared" si="245"/>
        <v>11049826</v>
      </c>
      <c r="BV418" s="48">
        <f t="shared" si="246"/>
        <v>57667892</v>
      </c>
      <c r="BW418" s="54">
        <f t="shared" si="247"/>
        <v>5.2188959355559081</v>
      </c>
      <c r="BX418" s="12"/>
      <c r="BY418" s="52">
        <f t="shared" si="248"/>
        <v>442369</v>
      </c>
      <c r="BZ418" s="48">
        <f t="shared" si="249"/>
        <v>57667892</v>
      </c>
      <c r="CA418" s="55">
        <f t="shared" si="250"/>
        <v>130.36151267380851</v>
      </c>
      <c r="CB418" s="12"/>
      <c r="CC418" s="48">
        <f t="shared" si="251"/>
        <v>442369</v>
      </c>
      <c r="CD418" s="48">
        <f t="shared" si="252"/>
        <v>182443828</v>
      </c>
      <c r="CE418" s="55">
        <f t="shared" si="253"/>
        <v>412.42453246045721</v>
      </c>
      <c r="CF418" s="12"/>
      <c r="CG418" s="48">
        <f t="shared" si="254"/>
        <v>11049826</v>
      </c>
      <c r="CH418" s="48">
        <f t="shared" si="255"/>
        <v>9200571</v>
      </c>
      <c r="CI418" s="48">
        <f t="shared" si="256"/>
        <v>182443828</v>
      </c>
      <c r="CJ418" s="55">
        <f t="shared" si="257"/>
        <v>16.511013657590627</v>
      </c>
      <c r="CK418" s="46"/>
      <c r="CL418" s="48">
        <f t="shared" si="258"/>
        <v>11049826</v>
      </c>
      <c r="CM418" s="48">
        <f t="shared" si="258"/>
        <v>9200571</v>
      </c>
      <c r="CN418" s="48">
        <f t="shared" si="259"/>
        <v>314819182</v>
      </c>
      <c r="CO418" s="55">
        <f t="shared" si="260"/>
        <v>28.490872344958191</v>
      </c>
    </row>
    <row r="419" spans="1:93" x14ac:dyDescent="0.2">
      <c r="A419" s="30" t="s">
        <v>104</v>
      </c>
      <c r="B419" s="30">
        <v>1062</v>
      </c>
      <c r="C419" s="30">
        <v>2013</v>
      </c>
      <c r="D419" s="30" t="s">
        <v>56</v>
      </c>
      <c r="E419" s="30">
        <v>386084</v>
      </c>
      <c r="F419" s="30" t="s">
        <v>317</v>
      </c>
      <c r="G419" s="30">
        <v>42915138</v>
      </c>
      <c r="H419" s="30">
        <v>286718410</v>
      </c>
      <c r="I419" s="30">
        <v>45923132</v>
      </c>
      <c r="J419" s="30">
        <v>237595368</v>
      </c>
      <c r="K419" s="30">
        <v>0</v>
      </c>
      <c r="L419" s="30">
        <v>0</v>
      </c>
      <c r="M419" s="30">
        <v>0</v>
      </c>
      <c r="N419" s="30">
        <v>0</v>
      </c>
      <c r="O419" s="30">
        <v>0</v>
      </c>
      <c r="P419" s="30">
        <v>0</v>
      </c>
      <c r="Q419" s="30">
        <v>294178789</v>
      </c>
      <c r="R419" s="30">
        <v>296685523</v>
      </c>
      <c r="S419" s="30">
        <v>7497896</v>
      </c>
      <c r="T419" s="30">
        <v>88938929</v>
      </c>
      <c r="U419" s="30">
        <v>2004515</v>
      </c>
      <c r="V419" s="30">
        <v>583403933</v>
      </c>
      <c r="W419" s="30">
        <v>53421028</v>
      </c>
      <c r="X419" s="30">
        <v>636824961</v>
      </c>
      <c r="Y419" s="30">
        <v>15963574</v>
      </c>
      <c r="Z419" s="30">
        <v>4828392</v>
      </c>
      <c r="AA419" s="30">
        <v>20791966</v>
      </c>
      <c r="AB419" s="30">
        <v>150030</v>
      </c>
      <c r="AC419" s="30">
        <v>18915388</v>
      </c>
      <c r="AD419" s="30">
        <v>23999750</v>
      </c>
      <c r="AE419" s="30">
        <v>21294935</v>
      </c>
      <c r="AF419" s="30">
        <v>35993167</v>
      </c>
      <c r="AG419" s="30">
        <v>1186404</v>
      </c>
      <c r="AH419" s="30">
        <v>79054554</v>
      </c>
      <c r="AI419" s="30">
        <v>1044490</v>
      </c>
      <c r="AJ419" s="30">
        <v>80099044</v>
      </c>
      <c r="AK419" s="30">
        <v>2995967</v>
      </c>
      <c r="AL419" s="30">
        <v>25400391</v>
      </c>
      <c r="AM419" s="30">
        <v>14909545</v>
      </c>
      <c r="AN419" s="30">
        <v>5088828</v>
      </c>
      <c r="AO419" s="30">
        <v>3809939</v>
      </c>
      <c r="AP419" s="30">
        <v>1700176</v>
      </c>
      <c r="AQ419" s="30">
        <v>437696</v>
      </c>
      <c r="AR419" s="30">
        <v>382599</v>
      </c>
      <c r="AS419" s="30">
        <v>54261</v>
      </c>
      <c r="AT419" s="30">
        <v>258</v>
      </c>
      <c r="AU419" s="30" t="s">
        <v>337</v>
      </c>
      <c r="AW419" s="48">
        <f t="shared" si="229"/>
        <v>10598943</v>
      </c>
      <c r="AX419" s="49">
        <f t="shared" si="230"/>
        <v>20641936</v>
      </c>
      <c r="AY419" s="50">
        <f t="shared" si="231"/>
        <v>1.9475466563033692</v>
      </c>
      <c r="AZ419" s="12"/>
      <c r="BA419" s="48">
        <f t="shared" si="232"/>
        <v>437696</v>
      </c>
      <c r="BB419" s="48">
        <f t="shared" si="233"/>
        <v>20641936</v>
      </c>
      <c r="BC419" s="51">
        <f t="shared" si="234"/>
        <v>47.160440122824973</v>
      </c>
      <c r="BD419" s="12"/>
      <c r="BE419" s="52">
        <f t="shared" si="235"/>
        <v>437696</v>
      </c>
      <c r="BF419" s="48">
        <f t="shared" si="236"/>
        <v>21294935</v>
      </c>
      <c r="BG419" s="48">
        <f t="shared" si="236"/>
        <v>35993167</v>
      </c>
      <c r="BH419" s="48">
        <f t="shared" si="236"/>
        <v>1186404</v>
      </c>
      <c r="BI419" s="48">
        <f t="shared" si="237"/>
        <v>58474506</v>
      </c>
      <c r="BJ419" s="51">
        <f t="shared" si="238"/>
        <v>133.59616263342593</v>
      </c>
      <c r="BK419" s="12"/>
      <c r="BL419" s="1">
        <f t="shared" si="239"/>
        <v>8898767</v>
      </c>
      <c r="BM419" s="53">
        <f t="shared" si="240"/>
        <v>10598943</v>
      </c>
      <c r="BN419" s="48">
        <f t="shared" si="241"/>
        <v>21294935</v>
      </c>
      <c r="BO419" s="48">
        <f t="shared" si="241"/>
        <v>35993167</v>
      </c>
      <c r="BP419" s="48">
        <f t="shared" si="241"/>
        <v>1186404</v>
      </c>
      <c r="BQ419" s="48">
        <f t="shared" si="242"/>
        <v>58474506</v>
      </c>
      <c r="BR419" s="12">
        <f t="shared" si="243"/>
        <v>10598943</v>
      </c>
      <c r="BS419" s="54">
        <f t="shared" si="244"/>
        <v>5.5170129700669213</v>
      </c>
      <c r="BT419" s="12"/>
      <c r="BU419" s="48">
        <f t="shared" si="245"/>
        <v>10598943</v>
      </c>
      <c r="BV419" s="48">
        <f t="shared" si="246"/>
        <v>51702686</v>
      </c>
      <c r="BW419" s="54">
        <f t="shared" si="247"/>
        <v>4.8780983160301927</v>
      </c>
      <c r="BX419" s="12"/>
      <c r="BY419" s="52">
        <f t="shared" si="248"/>
        <v>437696</v>
      </c>
      <c r="BZ419" s="48">
        <f t="shared" si="249"/>
        <v>51702686</v>
      </c>
      <c r="CA419" s="55">
        <f t="shared" si="250"/>
        <v>118.12464815762539</v>
      </c>
      <c r="CB419" s="12"/>
      <c r="CC419" s="48">
        <f t="shared" si="251"/>
        <v>437696</v>
      </c>
      <c r="CD419" s="48">
        <f t="shared" si="252"/>
        <v>173884296</v>
      </c>
      <c r="CE419" s="55">
        <f t="shared" si="253"/>
        <v>397.27184164351513</v>
      </c>
      <c r="CF419" s="12"/>
      <c r="CG419" s="48">
        <f t="shared" si="254"/>
        <v>10598943</v>
      </c>
      <c r="CH419" s="48">
        <f t="shared" si="255"/>
        <v>8898767</v>
      </c>
      <c r="CI419" s="48">
        <f t="shared" si="256"/>
        <v>173884296</v>
      </c>
      <c r="CJ419" s="55">
        <f t="shared" si="257"/>
        <v>16.405814806250021</v>
      </c>
      <c r="CK419" s="46"/>
      <c r="CL419" s="48">
        <f t="shared" si="258"/>
        <v>10598943</v>
      </c>
      <c r="CM419" s="48">
        <f t="shared" si="258"/>
        <v>8898767</v>
      </c>
      <c r="CN419" s="48">
        <f t="shared" si="259"/>
        <v>278935100</v>
      </c>
      <c r="CO419" s="55">
        <f t="shared" si="260"/>
        <v>26.317256352826881</v>
      </c>
    </row>
    <row r="420" spans="1:93" x14ac:dyDescent="0.2">
      <c r="A420" s="30" t="s">
        <v>104</v>
      </c>
      <c r="B420" s="30">
        <v>1062</v>
      </c>
      <c r="C420" s="30">
        <v>2012</v>
      </c>
      <c r="D420" s="30" t="s">
        <v>56</v>
      </c>
      <c r="E420" s="30">
        <v>386084</v>
      </c>
      <c r="F420" s="30" t="s">
        <v>317</v>
      </c>
      <c r="G420" s="30">
        <v>40705671</v>
      </c>
      <c r="H420" s="30">
        <v>316044201</v>
      </c>
      <c r="I420" s="30">
        <v>59567975</v>
      </c>
      <c r="J420" s="30">
        <v>266472209</v>
      </c>
      <c r="K420" s="30">
        <v>0</v>
      </c>
      <c r="L420" s="30">
        <v>0</v>
      </c>
      <c r="M420" s="30">
        <v>0</v>
      </c>
      <c r="N420" s="30">
        <v>0</v>
      </c>
      <c r="O420" s="30">
        <v>0</v>
      </c>
      <c r="P420" s="30">
        <v>0</v>
      </c>
      <c r="Q420" s="30">
        <v>277056374</v>
      </c>
      <c r="R420" s="30">
        <v>279510167</v>
      </c>
      <c r="S420" s="30">
        <v>6937908</v>
      </c>
      <c r="T420" s="30">
        <v>77961368</v>
      </c>
      <c r="U420" s="30">
        <v>2313453</v>
      </c>
      <c r="V420" s="30">
        <v>595554368</v>
      </c>
      <c r="W420" s="30">
        <v>66505883</v>
      </c>
      <c r="X420" s="30">
        <v>662060251</v>
      </c>
      <c r="Y420" s="30">
        <v>11590840</v>
      </c>
      <c r="Z420" s="30">
        <v>5125383</v>
      </c>
      <c r="AA420" s="30">
        <v>16716223</v>
      </c>
      <c r="AB420" s="30">
        <v>152653</v>
      </c>
      <c r="AC420" s="30">
        <v>18654656</v>
      </c>
      <c r="AD420" s="30">
        <v>22051015</v>
      </c>
      <c r="AE420" s="30">
        <v>21200738</v>
      </c>
      <c r="AF420" s="30">
        <v>37817645</v>
      </c>
      <c r="AG420" s="30">
        <v>992984</v>
      </c>
      <c r="AH420" s="30">
        <v>75273843</v>
      </c>
      <c r="AI420" s="30">
        <v>621066</v>
      </c>
      <c r="AJ420" s="30">
        <v>75894909</v>
      </c>
      <c r="AK420" s="30">
        <v>2922998</v>
      </c>
      <c r="AL420" s="30">
        <v>20272650</v>
      </c>
      <c r="AM420" s="30">
        <v>16009992</v>
      </c>
      <c r="AN420" s="30">
        <v>5053724</v>
      </c>
      <c r="AO420" s="30">
        <v>3858521</v>
      </c>
      <c r="AP420" s="30">
        <v>1725121</v>
      </c>
      <c r="AQ420" s="30">
        <v>434440</v>
      </c>
      <c r="AR420" s="30">
        <v>379897</v>
      </c>
      <c r="AS420" s="30">
        <v>53706</v>
      </c>
      <c r="AT420" s="30">
        <v>267</v>
      </c>
      <c r="AU420" s="30" t="s">
        <v>337</v>
      </c>
      <c r="AW420" s="48">
        <f t="shared" si="229"/>
        <v>10637366</v>
      </c>
      <c r="AX420" s="49">
        <f t="shared" si="230"/>
        <v>16563570</v>
      </c>
      <c r="AY420" s="50">
        <f t="shared" si="231"/>
        <v>1.557111976780718</v>
      </c>
      <c r="AZ420" s="12"/>
      <c r="BA420" s="48">
        <f t="shared" si="232"/>
        <v>434440</v>
      </c>
      <c r="BB420" s="48">
        <f t="shared" si="233"/>
        <v>16563570</v>
      </c>
      <c r="BC420" s="51">
        <f t="shared" si="234"/>
        <v>38.126254488536965</v>
      </c>
      <c r="BD420" s="12"/>
      <c r="BE420" s="52">
        <f t="shared" si="235"/>
        <v>434440</v>
      </c>
      <c r="BF420" s="48">
        <f t="shared" si="236"/>
        <v>21200738</v>
      </c>
      <c r="BG420" s="48">
        <f t="shared" si="236"/>
        <v>37817645</v>
      </c>
      <c r="BH420" s="48">
        <f t="shared" si="236"/>
        <v>992984</v>
      </c>
      <c r="BI420" s="48">
        <f t="shared" si="237"/>
        <v>60011367</v>
      </c>
      <c r="BJ420" s="51">
        <f t="shared" si="238"/>
        <v>138.13499447564681</v>
      </c>
      <c r="BK420" s="12"/>
      <c r="BL420" s="1">
        <f t="shared" si="239"/>
        <v>8912245</v>
      </c>
      <c r="BM420" s="53">
        <f t="shared" si="240"/>
        <v>10637366</v>
      </c>
      <c r="BN420" s="48">
        <f t="shared" si="241"/>
        <v>21200738</v>
      </c>
      <c r="BO420" s="48">
        <f t="shared" si="241"/>
        <v>37817645</v>
      </c>
      <c r="BP420" s="48">
        <f t="shared" si="241"/>
        <v>992984</v>
      </c>
      <c r="BQ420" s="48">
        <f t="shared" si="242"/>
        <v>60011367</v>
      </c>
      <c r="BR420" s="12">
        <f t="shared" si="243"/>
        <v>10637366</v>
      </c>
      <c r="BS420" s="54">
        <f t="shared" si="244"/>
        <v>5.6415626763241953</v>
      </c>
      <c r="BT420" s="12"/>
      <c r="BU420" s="48">
        <f t="shared" si="245"/>
        <v>10637366</v>
      </c>
      <c r="BV420" s="48">
        <f t="shared" si="246"/>
        <v>52699261</v>
      </c>
      <c r="BW420" s="54">
        <f t="shared" si="247"/>
        <v>4.9541644989934541</v>
      </c>
      <c r="BX420" s="12"/>
      <c r="BY420" s="52">
        <f t="shared" si="248"/>
        <v>434440</v>
      </c>
      <c r="BZ420" s="48">
        <f t="shared" si="249"/>
        <v>52699261</v>
      </c>
      <c r="CA420" s="55">
        <f t="shared" si="250"/>
        <v>121.30388776355768</v>
      </c>
      <c r="CB420" s="12"/>
      <c r="CC420" s="48">
        <f t="shared" si="251"/>
        <v>434440</v>
      </c>
      <c r="CD420" s="48">
        <f t="shared" si="252"/>
        <v>170132522</v>
      </c>
      <c r="CE420" s="55">
        <f t="shared" si="253"/>
        <v>391.61339195285888</v>
      </c>
      <c r="CF420" s="12"/>
      <c r="CG420" s="48">
        <f t="shared" si="254"/>
        <v>10637366</v>
      </c>
      <c r="CH420" s="48">
        <f t="shared" si="255"/>
        <v>8912245</v>
      </c>
      <c r="CI420" s="48">
        <f t="shared" si="256"/>
        <v>170132522</v>
      </c>
      <c r="CJ420" s="55">
        <f t="shared" si="257"/>
        <v>15.993858065991148</v>
      </c>
      <c r="CK420" s="46"/>
      <c r="CL420" s="48">
        <f t="shared" si="258"/>
        <v>10637366</v>
      </c>
      <c r="CM420" s="48">
        <f t="shared" si="258"/>
        <v>8912245</v>
      </c>
      <c r="CN420" s="48">
        <f t="shared" si="259"/>
        <v>288664190</v>
      </c>
      <c r="CO420" s="55">
        <f t="shared" si="260"/>
        <v>27.136810936090757</v>
      </c>
    </row>
    <row r="421" spans="1:93" x14ac:dyDescent="0.2">
      <c r="A421" s="30" t="s">
        <v>104</v>
      </c>
      <c r="B421" s="30">
        <v>1062</v>
      </c>
      <c r="C421" s="30">
        <v>2011</v>
      </c>
      <c r="D421" s="30" t="s">
        <v>56</v>
      </c>
      <c r="E421" s="30">
        <v>386084</v>
      </c>
      <c r="F421" s="30" t="s">
        <v>317</v>
      </c>
      <c r="G421" s="30">
        <v>43291619</v>
      </c>
      <c r="H421" s="30">
        <v>452989709</v>
      </c>
      <c r="I421" s="30">
        <v>66716528</v>
      </c>
      <c r="J421" s="30">
        <v>401397226</v>
      </c>
      <c r="K421" s="30">
        <v>0</v>
      </c>
      <c r="L421" s="30">
        <v>0</v>
      </c>
      <c r="M421" s="30">
        <v>0</v>
      </c>
      <c r="N421" s="30">
        <v>0</v>
      </c>
      <c r="O421" s="30">
        <v>0</v>
      </c>
      <c r="P421" s="30">
        <v>0</v>
      </c>
      <c r="Q421" s="30">
        <v>256838136</v>
      </c>
      <c r="R421" s="30">
        <v>259257640</v>
      </c>
      <c r="S421" s="30">
        <v>7163890</v>
      </c>
      <c r="T421" s="30">
        <v>94312175</v>
      </c>
      <c r="U421" s="30">
        <v>2140988</v>
      </c>
      <c r="V421" s="30">
        <v>712247349</v>
      </c>
      <c r="W421" s="30">
        <v>73880418</v>
      </c>
      <c r="X421" s="30">
        <v>786127767</v>
      </c>
      <c r="Y421" s="30">
        <v>8225534</v>
      </c>
      <c r="Z421" s="30">
        <v>6844855</v>
      </c>
      <c r="AA421" s="30">
        <v>15070389</v>
      </c>
      <c r="AB421" s="30">
        <v>77375</v>
      </c>
      <c r="AC421" s="30">
        <v>19482064</v>
      </c>
      <c r="AD421" s="30">
        <v>23809555</v>
      </c>
      <c r="AE421" s="30">
        <v>21703517</v>
      </c>
      <c r="AF421" s="30">
        <v>30087536</v>
      </c>
      <c r="AG421" s="30">
        <v>1148559</v>
      </c>
      <c r="AH421" s="30">
        <v>71748514</v>
      </c>
      <c r="AI421" s="30">
        <v>786248</v>
      </c>
      <c r="AJ421" s="30">
        <v>72534762</v>
      </c>
      <c r="AK421" s="30">
        <v>2892843</v>
      </c>
      <c r="AL421" s="30">
        <v>15286954</v>
      </c>
      <c r="AM421" s="30">
        <v>15661145</v>
      </c>
      <c r="AN421" s="30">
        <v>5304769</v>
      </c>
      <c r="AO421" s="30">
        <v>3911399</v>
      </c>
      <c r="AP421" s="30">
        <v>1798689</v>
      </c>
      <c r="AQ421" s="30">
        <v>432401</v>
      </c>
      <c r="AR421" s="30">
        <v>378157</v>
      </c>
      <c r="AS421" s="30">
        <v>53409</v>
      </c>
      <c r="AT421" s="30">
        <v>273</v>
      </c>
      <c r="AU421" s="30" t="s">
        <v>337</v>
      </c>
      <c r="AW421" s="48">
        <f t="shared" si="229"/>
        <v>11014857</v>
      </c>
      <c r="AX421" s="49">
        <f t="shared" si="230"/>
        <v>14993014</v>
      </c>
      <c r="AY421" s="50">
        <f t="shared" si="231"/>
        <v>1.3611628367031909</v>
      </c>
      <c r="AZ421" s="12"/>
      <c r="BA421" s="48">
        <f t="shared" si="232"/>
        <v>432401</v>
      </c>
      <c r="BB421" s="48">
        <f t="shared" si="233"/>
        <v>14993014</v>
      </c>
      <c r="BC421" s="51">
        <f t="shared" si="234"/>
        <v>34.673865231579022</v>
      </c>
      <c r="BD421" s="12"/>
      <c r="BE421" s="52">
        <f t="shared" si="235"/>
        <v>432401</v>
      </c>
      <c r="BF421" s="48">
        <f t="shared" si="236"/>
        <v>21703517</v>
      </c>
      <c r="BG421" s="48">
        <f t="shared" si="236"/>
        <v>30087536</v>
      </c>
      <c r="BH421" s="48">
        <f t="shared" si="236"/>
        <v>1148559</v>
      </c>
      <c r="BI421" s="48">
        <f t="shared" si="237"/>
        <v>52939612</v>
      </c>
      <c r="BJ421" s="51">
        <f t="shared" si="238"/>
        <v>122.43175200797408</v>
      </c>
      <c r="BK421" s="12"/>
      <c r="BL421" s="1">
        <f t="shared" si="239"/>
        <v>9216168</v>
      </c>
      <c r="BM421" s="53">
        <f t="shared" si="240"/>
        <v>11014857</v>
      </c>
      <c r="BN421" s="48">
        <f t="shared" si="241"/>
        <v>21703517</v>
      </c>
      <c r="BO421" s="48">
        <f t="shared" si="241"/>
        <v>30087536</v>
      </c>
      <c r="BP421" s="48">
        <f t="shared" si="241"/>
        <v>1148559</v>
      </c>
      <c r="BQ421" s="48">
        <f t="shared" si="242"/>
        <v>52939612</v>
      </c>
      <c r="BR421" s="12">
        <f t="shared" si="243"/>
        <v>11014857</v>
      </c>
      <c r="BS421" s="54">
        <f t="shared" si="244"/>
        <v>4.8062005707382314</v>
      </c>
      <c r="BT421" s="12"/>
      <c r="BU421" s="48">
        <f t="shared" si="245"/>
        <v>11014857</v>
      </c>
      <c r="BV421" s="48">
        <f t="shared" si="246"/>
        <v>54354965</v>
      </c>
      <c r="BW421" s="54">
        <f t="shared" si="247"/>
        <v>4.9346954753929166</v>
      </c>
      <c r="BX421" s="12"/>
      <c r="BY421" s="52">
        <f t="shared" si="248"/>
        <v>432401</v>
      </c>
      <c r="BZ421" s="48">
        <f t="shared" si="249"/>
        <v>54354965</v>
      </c>
      <c r="CA421" s="55">
        <f t="shared" si="250"/>
        <v>125.70499374423278</v>
      </c>
      <c r="CB421" s="12"/>
      <c r="CC421" s="48">
        <f t="shared" si="251"/>
        <v>432401</v>
      </c>
      <c r="CD421" s="48">
        <f t="shared" si="252"/>
        <v>165656585</v>
      </c>
      <c r="CE421" s="55">
        <f t="shared" si="253"/>
        <v>383.10870002613314</v>
      </c>
      <c r="CF421" s="12"/>
      <c r="CG421" s="48">
        <f t="shared" si="254"/>
        <v>11014857</v>
      </c>
      <c r="CH421" s="48">
        <f t="shared" si="255"/>
        <v>9216168</v>
      </c>
      <c r="CI421" s="48">
        <f t="shared" si="256"/>
        <v>165656585</v>
      </c>
      <c r="CJ421" s="55">
        <f t="shared" si="257"/>
        <v>15.039376816240102</v>
      </c>
      <c r="CK421" s="46"/>
      <c r="CL421" s="48">
        <f t="shared" si="258"/>
        <v>11014857</v>
      </c>
      <c r="CM421" s="48">
        <f t="shared" si="258"/>
        <v>9216168</v>
      </c>
      <c r="CN421" s="48">
        <f t="shared" si="259"/>
        <v>293548990</v>
      </c>
      <c r="CO421" s="55">
        <f t="shared" si="260"/>
        <v>26.650276984984917</v>
      </c>
    </row>
    <row r="422" spans="1:93" x14ac:dyDescent="0.2">
      <c r="A422" s="30" t="s">
        <v>104</v>
      </c>
      <c r="B422" s="30">
        <v>1062</v>
      </c>
      <c r="C422" s="30">
        <v>2010</v>
      </c>
      <c r="D422" s="30" t="s">
        <v>56</v>
      </c>
      <c r="E422" s="30">
        <v>386084</v>
      </c>
      <c r="F422" s="30" t="s">
        <v>317</v>
      </c>
      <c r="G422" s="30">
        <v>39816645</v>
      </c>
      <c r="H422" s="30">
        <v>592013013</v>
      </c>
      <c r="I422" s="30">
        <v>48234136</v>
      </c>
      <c r="J422" s="30">
        <v>529208117</v>
      </c>
      <c r="K422" s="30">
        <v>0</v>
      </c>
      <c r="L422" s="30">
        <v>0</v>
      </c>
      <c r="M422" s="30">
        <v>0</v>
      </c>
      <c r="N422" s="30">
        <v>0</v>
      </c>
      <c r="O422" s="30">
        <v>0</v>
      </c>
      <c r="P422" s="30">
        <v>0</v>
      </c>
      <c r="Q422" s="30">
        <v>201331435</v>
      </c>
      <c r="R422" s="30">
        <v>203353861</v>
      </c>
      <c r="S422" s="30">
        <v>7981678</v>
      </c>
      <c r="T422" s="30">
        <v>101172730</v>
      </c>
      <c r="U422" s="30">
        <v>2326555</v>
      </c>
      <c r="V422" s="30">
        <v>795366874</v>
      </c>
      <c r="W422" s="30">
        <v>56215814</v>
      </c>
      <c r="X422" s="30">
        <v>851582688</v>
      </c>
      <c r="Y422" s="30">
        <v>7742539</v>
      </c>
      <c r="Z422" s="30">
        <v>4506847</v>
      </c>
      <c r="AA422" s="30">
        <v>12249386</v>
      </c>
      <c r="AB422" s="30">
        <v>150159</v>
      </c>
      <c r="AC422" s="30">
        <v>17708909</v>
      </c>
      <c r="AD422" s="30">
        <v>22107736</v>
      </c>
      <c r="AE422" s="30">
        <v>21720801</v>
      </c>
      <c r="AF422" s="30">
        <v>21288308</v>
      </c>
      <c r="AG422" s="30">
        <v>1061191</v>
      </c>
      <c r="AH422" s="30">
        <v>70856768</v>
      </c>
      <c r="AI422" s="30">
        <v>544002</v>
      </c>
      <c r="AJ422" s="30">
        <v>71400770</v>
      </c>
      <c r="AK422" s="30">
        <v>2899387</v>
      </c>
      <c r="AL422" s="30">
        <v>16613280</v>
      </c>
      <c r="AM422" s="30">
        <v>15471157</v>
      </c>
      <c r="AN422" s="30">
        <v>5651275</v>
      </c>
      <c r="AO422" s="30">
        <v>3996502</v>
      </c>
      <c r="AP422" s="30">
        <v>1685817</v>
      </c>
      <c r="AQ422" s="30">
        <v>430028</v>
      </c>
      <c r="AR422" s="30">
        <v>375847</v>
      </c>
      <c r="AS422" s="30">
        <v>53349</v>
      </c>
      <c r="AT422" s="30">
        <v>275</v>
      </c>
      <c r="AU422" s="30" t="s">
        <v>337</v>
      </c>
      <c r="AW422" s="48">
        <f t="shared" si="229"/>
        <v>11333594</v>
      </c>
      <c r="AX422" s="49">
        <f t="shared" si="230"/>
        <v>12099227</v>
      </c>
      <c r="AY422" s="50">
        <f t="shared" si="231"/>
        <v>1.0675542991922951</v>
      </c>
      <c r="AZ422" s="12"/>
      <c r="BA422" s="48">
        <f t="shared" si="232"/>
        <v>430028</v>
      </c>
      <c r="BB422" s="48">
        <f t="shared" si="233"/>
        <v>12099227</v>
      </c>
      <c r="BC422" s="51">
        <f t="shared" si="234"/>
        <v>28.135905103853702</v>
      </c>
      <c r="BD422" s="12"/>
      <c r="BE422" s="52">
        <f t="shared" si="235"/>
        <v>430028</v>
      </c>
      <c r="BF422" s="48">
        <f t="shared" si="236"/>
        <v>21720801</v>
      </c>
      <c r="BG422" s="48">
        <f t="shared" si="236"/>
        <v>21288308</v>
      </c>
      <c r="BH422" s="48">
        <f t="shared" si="236"/>
        <v>1061191</v>
      </c>
      <c r="BI422" s="48">
        <f t="shared" si="237"/>
        <v>44070300</v>
      </c>
      <c r="BJ422" s="51">
        <f t="shared" si="238"/>
        <v>102.48239649511194</v>
      </c>
      <c r="BK422" s="12"/>
      <c r="BL422" s="1">
        <f t="shared" si="239"/>
        <v>9647777</v>
      </c>
      <c r="BM422" s="53">
        <f t="shared" si="240"/>
        <v>11333594</v>
      </c>
      <c r="BN422" s="48">
        <f t="shared" si="241"/>
        <v>21720801</v>
      </c>
      <c r="BO422" s="48">
        <f t="shared" si="241"/>
        <v>21288308</v>
      </c>
      <c r="BP422" s="48">
        <f t="shared" si="241"/>
        <v>1061191</v>
      </c>
      <c r="BQ422" s="48">
        <f t="shared" si="242"/>
        <v>44070300</v>
      </c>
      <c r="BR422" s="12">
        <f t="shared" si="243"/>
        <v>11333594</v>
      </c>
      <c r="BS422" s="54">
        <f t="shared" si="244"/>
        <v>3.888466447624646</v>
      </c>
      <c r="BT422" s="12"/>
      <c r="BU422" s="48">
        <f t="shared" si="245"/>
        <v>11333594</v>
      </c>
      <c r="BV422" s="48">
        <f t="shared" si="246"/>
        <v>51888103</v>
      </c>
      <c r="BW422" s="54">
        <f t="shared" si="247"/>
        <v>4.578256729506986</v>
      </c>
      <c r="BX422" s="12"/>
      <c r="BY422" s="52">
        <f t="shared" si="248"/>
        <v>430028</v>
      </c>
      <c r="BZ422" s="48">
        <f t="shared" si="249"/>
        <v>51888103</v>
      </c>
      <c r="CA422" s="55">
        <f t="shared" si="250"/>
        <v>120.66214990651771</v>
      </c>
      <c r="CB422" s="12"/>
      <c r="CC422" s="48">
        <f t="shared" si="251"/>
        <v>430028</v>
      </c>
      <c r="CD422" s="48">
        <f t="shared" si="252"/>
        <v>148024434</v>
      </c>
      <c r="CE422" s="55">
        <f t="shared" si="253"/>
        <v>344.22045541220569</v>
      </c>
      <c r="CF422" s="12"/>
      <c r="CG422" s="48">
        <f t="shared" si="254"/>
        <v>11333594</v>
      </c>
      <c r="CH422" s="48">
        <f t="shared" si="255"/>
        <v>9647777</v>
      </c>
      <c r="CI422" s="48">
        <f t="shared" si="256"/>
        <v>148024434</v>
      </c>
      <c r="CJ422" s="55">
        <f t="shared" si="257"/>
        <v>13.060679074969512</v>
      </c>
      <c r="CK422" s="46"/>
      <c r="CL422" s="48">
        <f t="shared" si="258"/>
        <v>11333594</v>
      </c>
      <c r="CM422" s="48">
        <f t="shared" si="258"/>
        <v>9647777</v>
      </c>
      <c r="CN422" s="48">
        <f t="shared" si="259"/>
        <v>269067570</v>
      </c>
      <c r="CO422" s="55">
        <f t="shared" si="260"/>
        <v>23.740710140137367</v>
      </c>
    </row>
    <row r="423" spans="1:93" x14ac:dyDescent="0.2">
      <c r="A423" s="30" t="s">
        <v>104</v>
      </c>
      <c r="B423" s="30">
        <v>1062</v>
      </c>
      <c r="C423" s="30">
        <v>2009</v>
      </c>
      <c r="D423" s="30" t="s">
        <v>56</v>
      </c>
      <c r="E423" s="30">
        <v>386084</v>
      </c>
      <c r="F423" s="30" t="s">
        <v>317</v>
      </c>
      <c r="G423" s="30">
        <v>37103678</v>
      </c>
      <c r="H423" s="30">
        <v>416795982</v>
      </c>
      <c r="I423" s="30">
        <v>44954758</v>
      </c>
      <c r="J423" s="30">
        <v>363252867</v>
      </c>
      <c r="K423" s="30">
        <v>0</v>
      </c>
      <c r="L423" s="30">
        <v>0</v>
      </c>
      <c r="M423" s="30">
        <v>0</v>
      </c>
      <c r="N423" s="30">
        <v>0</v>
      </c>
      <c r="O423" s="30">
        <v>0</v>
      </c>
      <c r="P423" s="30">
        <v>0</v>
      </c>
      <c r="Q423" s="30">
        <v>190964107</v>
      </c>
      <c r="R423" s="30">
        <v>192669732</v>
      </c>
      <c r="S423" s="30">
        <v>3289369</v>
      </c>
      <c r="T423" s="30">
        <v>96265207</v>
      </c>
      <c r="U423" s="30">
        <v>2884304</v>
      </c>
      <c r="V423" s="30">
        <v>609465714</v>
      </c>
      <c r="W423" s="30">
        <v>48244127</v>
      </c>
      <c r="X423" s="30">
        <v>657709841</v>
      </c>
      <c r="Y423" s="30">
        <v>6274591</v>
      </c>
      <c r="Z423" s="30">
        <v>3080687</v>
      </c>
      <c r="AA423" s="30">
        <v>9355278</v>
      </c>
      <c r="AB423" s="30">
        <v>147470</v>
      </c>
      <c r="AC423" s="30">
        <v>16938911</v>
      </c>
      <c r="AD423" s="30">
        <v>20164767</v>
      </c>
      <c r="AE423" s="30">
        <v>21243184</v>
      </c>
      <c r="AF423" s="30">
        <v>29772898</v>
      </c>
      <c r="AG423" s="30">
        <v>877756</v>
      </c>
      <c r="AH423" s="30">
        <v>72978180</v>
      </c>
      <c r="AI423" s="30">
        <v>562120</v>
      </c>
      <c r="AJ423" s="30">
        <v>73540300</v>
      </c>
      <c r="AK423" s="30">
        <v>2765565</v>
      </c>
      <c r="AL423" s="30">
        <v>16556270</v>
      </c>
      <c r="AM423" s="30">
        <v>13586885</v>
      </c>
      <c r="AN423" s="30">
        <v>5254491</v>
      </c>
      <c r="AO423" s="30">
        <v>3896105</v>
      </c>
      <c r="AP423" s="30">
        <v>1727106</v>
      </c>
      <c r="AQ423" s="30">
        <v>428204</v>
      </c>
      <c r="AR423" s="30">
        <v>374010</v>
      </c>
      <c r="AS423" s="30">
        <v>53414</v>
      </c>
      <c r="AT423" s="30">
        <v>280</v>
      </c>
      <c r="AU423" s="30" t="s">
        <v>337</v>
      </c>
      <c r="AW423" s="48">
        <f t="shared" si="229"/>
        <v>10877702</v>
      </c>
      <c r="AX423" s="49">
        <f t="shared" si="230"/>
        <v>9207808</v>
      </c>
      <c r="AY423" s="50">
        <f t="shared" si="231"/>
        <v>0.84648467111895509</v>
      </c>
      <c r="AZ423" s="12"/>
      <c r="BA423" s="48">
        <f t="shared" si="232"/>
        <v>428204</v>
      </c>
      <c r="BB423" s="48">
        <f t="shared" si="233"/>
        <v>9207808</v>
      </c>
      <c r="BC423" s="51">
        <f t="shared" si="234"/>
        <v>21.503320847072892</v>
      </c>
      <c r="BD423" s="12"/>
      <c r="BE423" s="52">
        <f t="shared" si="235"/>
        <v>428204</v>
      </c>
      <c r="BF423" s="48">
        <f t="shared" si="236"/>
        <v>21243184</v>
      </c>
      <c r="BG423" s="48">
        <f t="shared" si="236"/>
        <v>29772898</v>
      </c>
      <c r="BH423" s="48">
        <f t="shared" si="236"/>
        <v>877756</v>
      </c>
      <c r="BI423" s="48">
        <f t="shared" si="237"/>
        <v>51893838</v>
      </c>
      <c r="BJ423" s="51">
        <f t="shared" si="238"/>
        <v>121.18952181670419</v>
      </c>
      <c r="BK423" s="12"/>
      <c r="BL423" s="1">
        <f t="shared" si="239"/>
        <v>9150596</v>
      </c>
      <c r="BM423" s="53">
        <f t="shared" si="240"/>
        <v>10877702</v>
      </c>
      <c r="BN423" s="48">
        <f t="shared" si="241"/>
        <v>21243184</v>
      </c>
      <c r="BO423" s="48">
        <f t="shared" si="241"/>
        <v>29772898</v>
      </c>
      <c r="BP423" s="48">
        <f t="shared" si="241"/>
        <v>877756</v>
      </c>
      <c r="BQ423" s="48">
        <f t="shared" si="242"/>
        <v>51893838</v>
      </c>
      <c r="BR423" s="12">
        <f t="shared" si="243"/>
        <v>10877702</v>
      </c>
      <c r="BS423" s="54">
        <f t="shared" si="244"/>
        <v>4.7706618548660371</v>
      </c>
      <c r="BT423" s="12"/>
      <c r="BU423" s="48">
        <f t="shared" si="245"/>
        <v>10877702</v>
      </c>
      <c r="BV423" s="48">
        <f t="shared" si="246"/>
        <v>54218465</v>
      </c>
      <c r="BW423" s="54">
        <f t="shared" si="247"/>
        <v>4.9843675621928236</v>
      </c>
      <c r="BX423" s="12"/>
      <c r="BY423" s="52">
        <f t="shared" si="248"/>
        <v>428204</v>
      </c>
      <c r="BZ423" s="48">
        <f t="shared" si="249"/>
        <v>54218465</v>
      </c>
      <c r="CA423" s="55">
        <f t="shared" si="250"/>
        <v>126.6183057608056</v>
      </c>
      <c r="CB423" s="12"/>
      <c r="CC423" s="48">
        <f t="shared" si="251"/>
        <v>428204</v>
      </c>
      <c r="CD423" s="48">
        <f t="shared" si="252"/>
        <v>152571259</v>
      </c>
      <c r="CE423" s="55">
        <f t="shared" si="253"/>
        <v>356.30507655229752</v>
      </c>
      <c r="CF423" s="12"/>
      <c r="CG423" s="48">
        <f t="shared" si="254"/>
        <v>10877702</v>
      </c>
      <c r="CH423" s="48">
        <f t="shared" si="255"/>
        <v>9150596</v>
      </c>
      <c r="CI423" s="48">
        <f t="shared" si="256"/>
        <v>152571259</v>
      </c>
      <c r="CJ423" s="55">
        <f t="shared" si="257"/>
        <v>14.026056146785415</v>
      </c>
      <c r="CK423" s="46"/>
      <c r="CL423" s="48">
        <f t="shared" si="258"/>
        <v>10877702</v>
      </c>
      <c r="CM423" s="48">
        <f t="shared" si="258"/>
        <v>9150596</v>
      </c>
      <c r="CN423" s="48">
        <f t="shared" si="259"/>
        <v>256064126</v>
      </c>
      <c r="CO423" s="55">
        <f t="shared" si="260"/>
        <v>23.540277716745688</v>
      </c>
    </row>
    <row r="424" spans="1:93" x14ac:dyDescent="0.2">
      <c r="A424" s="30" t="s">
        <v>104</v>
      </c>
      <c r="B424" s="30">
        <v>1062</v>
      </c>
      <c r="C424" s="30">
        <v>2008</v>
      </c>
      <c r="D424" s="30" t="s">
        <v>56</v>
      </c>
      <c r="E424" s="30">
        <v>386084</v>
      </c>
      <c r="F424" s="30" t="s">
        <v>317</v>
      </c>
      <c r="G424" s="30">
        <v>36941019</v>
      </c>
      <c r="H424" s="30">
        <v>481527236</v>
      </c>
      <c r="I424" s="30">
        <v>49196789</v>
      </c>
      <c r="J424" s="30">
        <v>437672179</v>
      </c>
      <c r="K424" s="30">
        <v>0</v>
      </c>
      <c r="L424" s="30">
        <v>0</v>
      </c>
      <c r="M424" s="30">
        <v>0</v>
      </c>
      <c r="N424" s="30">
        <v>0</v>
      </c>
      <c r="O424" s="30">
        <v>0</v>
      </c>
      <c r="P424" s="30">
        <v>0</v>
      </c>
      <c r="Q424" s="30">
        <v>191135984</v>
      </c>
      <c r="R424" s="30">
        <v>192762191</v>
      </c>
      <c r="S424" s="30">
        <v>3734388</v>
      </c>
      <c r="T424" s="30">
        <v>112939906</v>
      </c>
      <c r="U424" s="30">
        <v>1863724</v>
      </c>
      <c r="V424" s="30">
        <v>674289427</v>
      </c>
      <c r="W424" s="30">
        <v>52931177</v>
      </c>
      <c r="X424" s="30">
        <v>727220604</v>
      </c>
      <c r="Y424" s="30">
        <v>6190509</v>
      </c>
      <c r="Z424" s="30">
        <v>2643270</v>
      </c>
      <c r="AA424" s="30">
        <v>8833779</v>
      </c>
      <c r="AB424" s="30">
        <v>238321</v>
      </c>
      <c r="AC424" s="30">
        <v>17230018</v>
      </c>
      <c r="AD424" s="30">
        <v>19711001</v>
      </c>
      <c r="AE424" s="30">
        <v>21873186</v>
      </c>
      <c r="AF424" s="30">
        <v>25715174</v>
      </c>
      <c r="AG424" s="30">
        <v>1115645</v>
      </c>
      <c r="AH424" s="30">
        <v>87390484</v>
      </c>
      <c r="AI424" s="30">
        <v>593834</v>
      </c>
      <c r="AJ424" s="30">
        <v>87984318</v>
      </c>
      <c r="AK424" s="30">
        <v>2631052</v>
      </c>
      <c r="AL424" s="30">
        <v>15523966</v>
      </c>
      <c r="AM424" s="30">
        <v>15231396</v>
      </c>
      <c r="AN424" s="30">
        <v>5348643</v>
      </c>
      <c r="AO424" s="30">
        <v>3960923</v>
      </c>
      <c r="AP424" s="30">
        <v>2210597</v>
      </c>
      <c r="AQ424" s="30">
        <v>429302</v>
      </c>
      <c r="AR424" s="30">
        <v>374709</v>
      </c>
      <c r="AS424" s="30">
        <v>53810</v>
      </c>
      <c r="AT424" s="30">
        <v>292</v>
      </c>
      <c r="AU424" s="30" t="s">
        <v>337</v>
      </c>
      <c r="AW424" s="48">
        <f t="shared" si="229"/>
        <v>11520163</v>
      </c>
      <c r="AX424" s="49">
        <f t="shared" si="230"/>
        <v>8595458</v>
      </c>
      <c r="AY424" s="50">
        <f t="shared" si="231"/>
        <v>0.74612294982284544</v>
      </c>
      <c r="AZ424" s="12"/>
      <c r="BA424" s="48">
        <f t="shared" si="232"/>
        <v>429302</v>
      </c>
      <c r="BB424" s="48">
        <f t="shared" si="233"/>
        <v>8595458</v>
      </c>
      <c r="BC424" s="51">
        <f t="shared" si="234"/>
        <v>20.021937936464308</v>
      </c>
      <c r="BD424" s="12"/>
      <c r="BE424" s="52">
        <f t="shared" si="235"/>
        <v>429302</v>
      </c>
      <c r="BF424" s="48">
        <f t="shared" si="236"/>
        <v>21873186</v>
      </c>
      <c r="BG424" s="48">
        <f t="shared" si="236"/>
        <v>25715174</v>
      </c>
      <c r="BH424" s="48">
        <f t="shared" si="236"/>
        <v>1115645</v>
      </c>
      <c r="BI424" s="48">
        <f t="shared" si="237"/>
        <v>48704005</v>
      </c>
      <c r="BJ424" s="51">
        <f t="shared" si="238"/>
        <v>113.44928511863444</v>
      </c>
      <c r="BK424" s="12"/>
      <c r="BL424" s="1">
        <f t="shared" si="239"/>
        <v>9309566</v>
      </c>
      <c r="BM424" s="53">
        <f t="shared" si="240"/>
        <v>11520163</v>
      </c>
      <c r="BN424" s="48">
        <f t="shared" si="241"/>
        <v>21873186</v>
      </c>
      <c r="BO424" s="48">
        <f t="shared" si="241"/>
        <v>25715174</v>
      </c>
      <c r="BP424" s="48">
        <f t="shared" si="241"/>
        <v>1115645</v>
      </c>
      <c r="BQ424" s="48">
        <f t="shared" si="242"/>
        <v>48704005</v>
      </c>
      <c r="BR424" s="12">
        <f t="shared" si="243"/>
        <v>11520163</v>
      </c>
      <c r="BS424" s="54">
        <f t="shared" si="244"/>
        <v>4.2277183925262172</v>
      </c>
      <c r="BT424" s="12"/>
      <c r="BU424" s="48">
        <f t="shared" si="245"/>
        <v>11520163</v>
      </c>
      <c r="BV424" s="48">
        <f t="shared" si="246"/>
        <v>69829300</v>
      </c>
      <c r="BW424" s="54">
        <f t="shared" si="247"/>
        <v>6.0614854147463015</v>
      </c>
      <c r="BX424" s="12"/>
      <c r="BY424" s="52">
        <f t="shared" si="248"/>
        <v>429302</v>
      </c>
      <c r="BZ424" s="48">
        <f t="shared" si="249"/>
        <v>69829300</v>
      </c>
      <c r="CA424" s="55">
        <f t="shared" si="250"/>
        <v>162.65775607847158</v>
      </c>
      <c r="CB424" s="12"/>
      <c r="CC424" s="48">
        <f t="shared" si="251"/>
        <v>429302</v>
      </c>
      <c r="CD424" s="48">
        <f t="shared" si="252"/>
        <v>164308103</v>
      </c>
      <c r="CE424" s="55">
        <f t="shared" si="253"/>
        <v>382.73314123856863</v>
      </c>
      <c r="CF424" s="12"/>
      <c r="CG424" s="48">
        <f t="shared" si="254"/>
        <v>11520163</v>
      </c>
      <c r="CH424" s="48">
        <f t="shared" si="255"/>
        <v>9309566</v>
      </c>
      <c r="CI424" s="48">
        <f t="shared" si="256"/>
        <v>164308103</v>
      </c>
      <c r="CJ424" s="55">
        <f t="shared" si="257"/>
        <v>14.262654356539921</v>
      </c>
      <c r="CK424" s="46"/>
      <c r="CL424" s="48">
        <f t="shared" si="258"/>
        <v>11520163</v>
      </c>
      <c r="CM424" s="48">
        <f t="shared" si="258"/>
        <v>9309566</v>
      </c>
      <c r="CN424" s="48">
        <f t="shared" si="259"/>
        <v>262720544</v>
      </c>
      <c r="CO424" s="55">
        <f t="shared" si="260"/>
        <v>22.805280098901378</v>
      </c>
    </row>
    <row r="425" spans="1:93" x14ac:dyDescent="0.2">
      <c r="A425" s="30" t="s">
        <v>104</v>
      </c>
      <c r="B425" s="30">
        <v>1062</v>
      </c>
      <c r="C425" s="30">
        <v>2007</v>
      </c>
      <c r="D425" s="30" t="s">
        <v>56</v>
      </c>
      <c r="E425" s="30">
        <v>386084</v>
      </c>
      <c r="F425" s="30" t="s">
        <v>317</v>
      </c>
      <c r="G425" s="30">
        <v>38798478</v>
      </c>
      <c r="H425" s="30">
        <v>446985584</v>
      </c>
      <c r="I425" s="30">
        <v>41254811</v>
      </c>
      <c r="J425" s="30">
        <v>400604939</v>
      </c>
      <c r="K425" s="30">
        <v>0</v>
      </c>
      <c r="L425" s="30">
        <v>0</v>
      </c>
      <c r="M425" s="30">
        <v>0</v>
      </c>
      <c r="N425" s="30">
        <v>0</v>
      </c>
      <c r="O425" s="30">
        <v>0</v>
      </c>
      <c r="P425" s="30">
        <v>0</v>
      </c>
      <c r="Q425" s="30">
        <v>162197763</v>
      </c>
      <c r="R425" s="30">
        <v>163833650</v>
      </c>
      <c r="S425" s="30">
        <v>3195404</v>
      </c>
      <c r="T425" s="30">
        <v>74786549</v>
      </c>
      <c r="U425" s="30">
        <v>1423100</v>
      </c>
      <c r="V425" s="30">
        <v>610819234</v>
      </c>
      <c r="W425" s="30">
        <v>44450215</v>
      </c>
      <c r="X425" s="30">
        <v>655269449</v>
      </c>
      <c r="Y425" s="30">
        <v>7127705</v>
      </c>
      <c r="Z425" s="30">
        <v>2775439</v>
      </c>
      <c r="AA425" s="30">
        <v>9903144</v>
      </c>
      <c r="AB425" s="30">
        <v>483592</v>
      </c>
      <c r="AC425" s="30">
        <v>17843163</v>
      </c>
      <c r="AD425" s="30">
        <v>20955315</v>
      </c>
      <c r="AE425" s="30">
        <v>22386178</v>
      </c>
      <c r="AF425" s="30">
        <v>23740312</v>
      </c>
      <c r="AG425" s="30">
        <v>1396815</v>
      </c>
      <c r="AH425" s="30">
        <v>88637432</v>
      </c>
      <c r="AI425" s="30">
        <v>491329</v>
      </c>
      <c r="AJ425" s="30">
        <v>89128761</v>
      </c>
      <c r="AK425" s="30">
        <v>2664433</v>
      </c>
      <c r="AL425" s="30">
        <v>15543491</v>
      </c>
      <c r="AM425" s="30">
        <v>16632354</v>
      </c>
      <c r="AN425" s="30">
        <v>5477111</v>
      </c>
      <c r="AO425" s="30">
        <v>3970892</v>
      </c>
      <c r="AP425" s="30">
        <v>2048389</v>
      </c>
      <c r="AQ425" s="30">
        <v>427661</v>
      </c>
      <c r="AR425" s="30">
        <v>373036</v>
      </c>
      <c r="AS425" s="30">
        <v>53838</v>
      </c>
      <c r="AT425" s="30">
        <v>298</v>
      </c>
      <c r="AU425" s="30" t="s">
        <v>337</v>
      </c>
      <c r="AW425" s="48">
        <f t="shared" si="229"/>
        <v>11496392</v>
      </c>
      <c r="AX425" s="49">
        <f t="shared" si="230"/>
        <v>9419552</v>
      </c>
      <c r="AY425" s="50">
        <f t="shared" si="231"/>
        <v>0.81934853995931944</v>
      </c>
      <c r="AZ425" s="12"/>
      <c r="BA425" s="48">
        <f t="shared" si="232"/>
        <v>427661</v>
      </c>
      <c r="BB425" s="48">
        <f t="shared" si="233"/>
        <v>9419552</v>
      </c>
      <c r="BC425" s="51">
        <f t="shared" si="234"/>
        <v>22.025744690303767</v>
      </c>
      <c r="BD425" s="12"/>
      <c r="BE425" s="52">
        <f t="shared" si="235"/>
        <v>427661</v>
      </c>
      <c r="BF425" s="48">
        <f t="shared" si="236"/>
        <v>22386178</v>
      </c>
      <c r="BG425" s="48">
        <f t="shared" si="236"/>
        <v>23740312</v>
      </c>
      <c r="BH425" s="48">
        <f t="shared" si="236"/>
        <v>1396815</v>
      </c>
      <c r="BI425" s="48">
        <f t="shared" si="237"/>
        <v>47523305</v>
      </c>
      <c r="BJ425" s="51">
        <f t="shared" si="238"/>
        <v>111.12377560731514</v>
      </c>
      <c r="BK425" s="12"/>
      <c r="BL425" s="1">
        <f t="shared" si="239"/>
        <v>9448003</v>
      </c>
      <c r="BM425" s="53">
        <f t="shared" si="240"/>
        <v>11496392</v>
      </c>
      <c r="BN425" s="48">
        <f t="shared" si="241"/>
        <v>22386178</v>
      </c>
      <c r="BO425" s="48">
        <f t="shared" si="241"/>
        <v>23740312</v>
      </c>
      <c r="BP425" s="48">
        <f t="shared" si="241"/>
        <v>1396815</v>
      </c>
      <c r="BQ425" s="48">
        <f t="shared" si="242"/>
        <v>47523305</v>
      </c>
      <c r="BR425" s="12">
        <f t="shared" si="243"/>
        <v>11496392</v>
      </c>
      <c r="BS425" s="54">
        <f t="shared" si="244"/>
        <v>4.1337582260590979</v>
      </c>
      <c r="BT425" s="12"/>
      <c r="BU425" s="48">
        <f t="shared" si="245"/>
        <v>11496392</v>
      </c>
      <c r="BV425" s="48">
        <f t="shared" si="246"/>
        <v>70920837</v>
      </c>
      <c r="BW425" s="54">
        <f t="shared" si="247"/>
        <v>6.1689647499841689</v>
      </c>
      <c r="BX425" s="12"/>
      <c r="BY425" s="52">
        <f t="shared" si="248"/>
        <v>427661</v>
      </c>
      <c r="BZ425" s="48">
        <f t="shared" si="249"/>
        <v>70920837</v>
      </c>
      <c r="CA425" s="55">
        <f t="shared" si="250"/>
        <v>165.83424020427395</v>
      </c>
      <c r="CB425" s="12"/>
      <c r="CC425" s="48">
        <f t="shared" si="251"/>
        <v>427661</v>
      </c>
      <c r="CD425" s="48">
        <f t="shared" si="252"/>
        <v>167145764</v>
      </c>
      <c r="CE425" s="55">
        <f t="shared" si="253"/>
        <v>390.83705084167133</v>
      </c>
      <c r="CF425" s="12"/>
      <c r="CG425" s="48">
        <f t="shared" si="254"/>
        <v>11496392</v>
      </c>
      <c r="CH425" s="48">
        <f t="shared" si="255"/>
        <v>9448003</v>
      </c>
      <c r="CI425" s="48">
        <f t="shared" si="256"/>
        <v>167145764</v>
      </c>
      <c r="CJ425" s="55">
        <f t="shared" si="257"/>
        <v>14.538975706465123</v>
      </c>
      <c r="CK425" s="46"/>
      <c r="CL425" s="48">
        <f t="shared" si="258"/>
        <v>11496392</v>
      </c>
      <c r="CM425" s="48">
        <f t="shared" si="258"/>
        <v>9448003</v>
      </c>
      <c r="CN425" s="48">
        <f t="shared" si="259"/>
        <v>259612511</v>
      </c>
      <c r="CO425" s="55">
        <f t="shared" si="260"/>
        <v>22.582085840496742</v>
      </c>
    </row>
    <row r="426" spans="1:93" x14ac:dyDescent="0.2">
      <c r="A426" s="30" t="s">
        <v>104</v>
      </c>
      <c r="B426" s="30">
        <v>1062</v>
      </c>
      <c r="C426" s="30">
        <v>2006</v>
      </c>
      <c r="D426" s="30" t="s">
        <v>56</v>
      </c>
      <c r="E426" s="30">
        <v>386084</v>
      </c>
      <c r="F426" s="30" t="s">
        <v>317</v>
      </c>
      <c r="G426" s="30">
        <v>34338701</v>
      </c>
      <c r="H426" s="30">
        <v>417216064</v>
      </c>
      <c r="I426" s="30">
        <v>42388909</v>
      </c>
      <c r="J426" s="30">
        <v>378199682</v>
      </c>
      <c r="K426" s="30">
        <v>0</v>
      </c>
      <c r="L426" s="30">
        <v>0</v>
      </c>
      <c r="M426" s="30">
        <v>0</v>
      </c>
      <c r="N426" s="30">
        <v>0</v>
      </c>
      <c r="O426" s="30">
        <v>0</v>
      </c>
      <c r="P426" s="30">
        <v>0</v>
      </c>
      <c r="Q426" s="30">
        <v>152490415</v>
      </c>
      <c r="R426" s="30">
        <v>153971702</v>
      </c>
      <c r="S426" s="30">
        <v>3173708</v>
      </c>
      <c r="T426" s="30">
        <v>77229647</v>
      </c>
      <c r="U426" s="30">
        <v>1869272</v>
      </c>
      <c r="V426" s="30">
        <v>571187766</v>
      </c>
      <c r="W426" s="30">
        <v>45562617</v>
      </c>
      <c r="X426" s="30">
        <v>616750383</v>
      </c>
      <c r="Y426" s="30">
        <v>6921464</v>
      </c>
      <c r="Z426" s="30">
        <v>2786856</v>
      </c>
      <c r="AA426" s="30">
        <v>9708320</v>
      </c>
      <c r="AB426" s="30">
        <v>834714</v>
      </c>
      <c r="AC426" s="30">
        <v>16189092</v>
      </c>
      <c r="AD426" s="30">
        <v>18149609</v>
      </c>
      <c r="AE426" s="30">
        <v>20161971</v>
      </c>
      <c r="AF426" s="30">
        <v>18695271</v>
      </c>
      <c r="AG426" s="30">
        <v>1462181</v>
      </c>
      <c r="AH426" s="30">
        <v>89393898</v>
      </c>
      <c r="AI426" s="30">
        <v>645268</v>
      </c>
      <c r="AJ426" s="30">
        <v>90039166</v>
      </c>
      <c r="AK426" s="30">
        <v>2661246</v>
      </c>
      <c r="AL426" s="30">
        <v>16630486</v>
      </c>
      <c r="AM426" s="30">
        <v>16445780</v>
      </c>
      <c r="AN426" s="30">
        <v>5425491</v>
      </c>
      <c r="AO426" s="30">
        <v>3843064</v>
      </c>
      <c r="AP426" s="30">
        <v>2136439</v>
      </c>
      <c r="AQ426" s="30">
        <v>415183</v>
      </c>
      <c r="AR426" s="30">
        <v>360930</v>
      </c>
      <c r="AS426" s="30">
        <v>53479</v>
      </c>
      <c r="AT426" s="30">
        <v>294</v>
      </c>
      <c r="AU426" s="30" t="s">
        <v>337</v>
      </c>
      <c r="AW426" s="48">
        <f t="shared" si="229"/>
        <v>11404994</v>
      </c>
      <c r="AX426" s="49">
        <f t="shared" si="230"/>
        <v>8873606</v>
      </c>
      <c r="AY426" s="50">
        <f t="shared" si="231"/>
        <v>0.77804565263252223</v>
      </c>
      <c r="AZ426" s="12"/>
      <c r="BA426" s="48">
        <f t="shared" si="232"/>
        <v>415183</v>
      </c>
      <c r="BB426" s="48">
        <f t="shared" si="233"/>
        <v>8873606</v>
      </c>
      <c r="BC426" s="51">
        <f t="shared" si="234"/>
        <v>21.372758518532791</v>
      </c>
      <c r="BD426" s="12"/>
      <c r="BE426" s="52">
        <f t="shared" si="235"/>
        <v>415183</v>
      </c>
      <c r="BF426" s="48">
        <f t="shared" si="236"/>
        <v>20161971</v>
      </c>
      <c r="BG426" s="48">
        <f t="shared" si="236"/>
        <v>18695271</v>
      </c>
      <c r="BH426" s="48">
        <f t="shared" si="236"/>
        <v>1462181</v>
      </c>
      <c r="BI426" s="48">
        <f t="shared" si="237"/>
        <v>40319423</v>
      </c>
      <c r="BJ426" s="51">
        <f t="shared" si="238"/>
        <v>97.112413080497035</v>
      </c>
      <c r="BK426" s="12"/>
      <c r="BL426" s="1">
        <f t="shared" si="239"/>
        <v>9268555</v>
      </c>
      <c r="BM426" s="53">
        <f t="shared" si="240"/>
        <v>11404994</v>
      </c>
      <c r="BN426" s="48">
        <f t="shared" si="241"/>
        <v>20161971</v>
      </c>
      <c r="BO426" s="48">
        <f t="shared" si="241"/>
        <v>18695271</v>
      </c>
      <c r="BP426" s="48">
        <f t="shared" si="241"/>
        <v>1462181</v>
      </c>
      <c r="BQ426" s="48">
        <f t="shared" si="242"/>
        <v>40319423</v>
      </c>
      <c r="BR426" s="12">
        <f t="shared" si="243"/>
        <v>11404994</v>
      </c>
      <c r="BS426" s="54">
        <f t="shared" si="244"/>
        <v>3.535242806791481</v>
      </c>
      <c r="BT426" s="12"/>
      <c r="BU426" s="48">
        <f t="shared" si="245"/>
        <v>11404994</v>
      </c>
      <c r="BV426" s="48">
        <f t="shared" si="246"/>
        <v>70747434</v>
      </c>
      <c r="BW426" s="54">
        <f t="shared" si="247"/>
        <v>6.2031978271974539</v>
      </c>
      <c r="BX426" s="12"/>
      <c r="BY426" s="52">
        <f t="shared" si="248"/>
        <v>415183</v>
      </c>
      <c r="BZ426" s="48">
        <f t="shared" si="249"/>
        <v>70747434</v>
      </c>
      <c r="CA426" s="55">
        <f t="shared" si="250"/>
        <v>170.40060407097593</v>
      </c>
      <c r="CB426" s="12"/>
      <c r="CC426" s="48">
        <f t="shared" si="251"/>
        <v>415183</v>
      </c>
      <c r="CD426" s="48">
        <f t="shared" si="252"/>
        <v>155113878</v>
      </c>
      <c r="CE426" s="55">
        <f t="shared" si="253"/>
        <v>373.60363502359201</v>
      </c>
      <c r="CF426" s="12"/>
      <c r="CG426" s="48">
        <f t="shared" si="254"/>
        <v>11404994</v>
      </c>
      <c r="CH426" s="48">
        <f t="shared" si="255"/>
        <v>9268555</v>
      </c>
      <c r="CI426" s="48">
        <f t="shared" si="256"/>
        <v>155113878</v>
      </c>
      <c r="CJ426" s="55">
        <f t="shared" si="257"/>
        <v>13.600522543019313</v>
      </c>
      <c r="CK426" s="46"/>
      <c r="CL426" s="48">
        <f t="shared" si="258"/>
        <v>11404994</v>
      </c>
      <c r="CM426" s="48">
        <f t="shared" si="258"/>
        <v>9268555</v>
      </c>
      <c r="CN426" s="48">
        <f t="shared" si="259"/>
        <v>241174164</v>
      </c>
      <c r="CO426" s="55">
        <f t="shared" si="260"/>
        <v>21.146364829301969</v>
      </c>
    </row>
    <row r="427" spans="1:93" x14ac:dyDescent="0.2">
      <c r="A427" s="30" t="s">
        <v>104</v>
      </c>
      <c r="B427" s="30">
        <v>1062</v>
      </c>
      <c r="C427" s="30">
        <v>2005</v>
      </c>
      <c r="D427" s="30" t="s">
        <v>56</v>
      </c>
      <c r="E427" s="30">
        <v>386084</v>
      </c>
      <c r="F427" s="30" t="s">
        <v>317</v>
      </c>
      <c r="G427" s="30">
        <v>35888632</v>
      </c>
      <c r="H427" s="30">
        <v>313004997</v>
      </c>
      <c r="I427" s="30">
        <v>45552150</v>
      </c>
      <c r="J427" s="30">
        <v>280968661</v>
      </c>
      <c r="K427" s="30">
        <v>0</v>
      </c>
      <c r="L427" s="30">
        <v>0</v>
      </c>
      <c r="M427" s="30">
        <v>0</v>
      </c>
      <c r="N427" s="30">
        <v>0</v>
      </c>
      <c r="O427" s="30">
        <v>0</v>
      </c>
      <c r="P427" s="30">
        <v>0</v>
      </c>
      <c r="Q427" s="30">
        <v>134820630</v>
      </c>
      <c r="R427" s="30">
        <v>136635304</v>
      </c>
      <c r="S427" s="30">
        <v>2936631</v>
      </c>
      <c r="T427" s="30">
        <v>100909731</v>
      </c>
      <c r="U427" s="30">
        <v>1357605</v>
      </c>
      <c r="V427" s="30">
        <v>449640301</v>
      </c>
      <c r="W427" s="30">
        <v>48488781</v>
      </c>
      <c r="X427" s="30">
        <v>498129082</v>
      </c>
      <c r="Y427" s="30">
        <v>6097978</v>
      </c>
      <c r="Z427" s="30">
        <v>3450274</v>
      </c>
      <c r="AA427" s="30">
        <v>9548252</v>
      </c>
      <c r="AB427" s="30">
        <v>589903</v>
      </c>
      <c r="AC427" s="30">
        <v>15501718</v>
      </c>
      <c r="AD427" s="30">
        <v>20386914</v>
      </c>
      <c r="AE427" s="30">
        <v>18543351</v>
      </c>
      <c r="AF427" s="30">
        <v>17110484</v>
      </c>
      <c r="AG427" s="30">
        <v>1331743</v>
      </c>
      <c r="AH427" s="30">
        <v>81898015</v>
      </c>
      <c r="AI427" s="30">
        <v>823967</v>
      </c>
      <c r="AJ427" s="30">
        <v>82721982</v>
      </c>
      <c r="AK427" s="30">
        <v>2759527</v>
      </c>
      <c r="AL427" s="30">
        <v>14855524</v>
      </c>
      <c r="AM427" s="30">
        <v>15511112</v>
      </c>
      <c r="AN427" s="30">
        <v>5319630</v>
      </c>
      <c r="AO427" s="30">
        <v>3735776</v>
      </c>
      <c r="AP427" s="30">
        <v>2160760</v>
      </c>
      <c r="AQ427" s="30">
        <v>404085</v>
      </c>
      <c r="AR427" s="30">
        <v>350404</v>
      </c>
      <c r="AS427" s="30">
        <v>52916</v>
      </c>
      <c r="AT427" s="30">
        <v>295</v>
      </c>
      <c r="AU427" s="30" t="s">
        <v>337</v>
      </c>
      <c r="AW427" s="48">
        <f t="shared" si="229"/>
        <v>11216166</v>
      </c>
      <c r="AX427" s="49">
        <f t="shared" si="230"/>
        <v>8958349</v>
      </c>
      <c r="AY427" s="50">
        <f t="shared" si="231"/>
        <v>0.79869975176900909</v>
      </c>
      <c r="AZ427" s="12"/>
      <c r="BA427" s="48">
        <f t="shared" si="232"/>
        <v>404085</v>
      </c>
      <c r="BB427" s="48">
        <f t="shared" si="233"/>
        <v>8958349</v>
      </c>
      <c r="BC427" s="51">
        <f t="shared" si="234"/>
        <v>22.169466820099732</v>
      </c>
      <c r="BD427" s="12"/>
      <c r="BE427" s="52">
        <f t="shared" si="235"/>
        <v>404085</v>
      </c>
      <c r="BF427" s="48">
        <f t="shared" si="236"/>
        <v>18543351</v>
      </c>
      <c r="BG427" s="48">
        <f t="shared" si="236"/>
        <v>17110484</v>
      </c>
      <c r="BH427" s="48">
        <f t="shared" si="236"/>
        <v>1331743</v>
      </c>
      <c r="BI427" s="48">
        <f t="shared" si="237"/>
        <v>36985578</v>
      </c>
      <c r="BJ427" s="51">
        <f t="shared" si="238"/>
        <v>91.529203014217302</v>
      </c>
      <c r="BK427" s="12"/>
      <c r="BL427" s="1">
        <f t="shared" si="239"/>
        <v>9055406</v>
      </c>
      <c r="BM427" s="53">
        <f t="shared" si="240"/>
        <v>11216166</v>
      </c>
      <c r="BN427" s="48">
        <f t="shared" si="241"/>
        <v>18543351</v>
      </c>
      <c r="BO427" s="48">
        <f t="shared" si="241"/>
        <v>17110484</v>
      </c>
      <c r="BP427" s="48">
        <f t="shared" si="241"/>
        <v>1331743</v>
      </c>
      <c r="BQ427" s="48">
        <f t="shared" si="242"/>
        <v>36985578</v>
      </c>
      <c r="BR427" s="12">
        <f t="shared" si="243"/>
        <v>11216166</v>
      </c>
      <c r="BS427" s="54">
        <f t="shared" si="244"/>
        <v>3.2975241272285021</v>
      </c>
      <c r="BT427" s="12"/>
      <c r="BU427" s="48">
        <f t="shared" si="245"/>
        <v>11216166</v>
      </c>
      <c r="BV427" s="48">
        <f t="shared" si="246"/>
        <v>65106931</v>
      </c>
      <c r="BW427" s="54">
        <f t="shared" si="247"/>
        <v>5.8047403185723176</v>
      </c>
      <c r="BX427" s="12"/>
      <c r="BY427" s="52">
        <f t="shared" si="248"/>
        <v>404085</v>
      </c>
      <c r="BZ427" s="48">
        <f t="shared" si="249"/>
        <v>65106931</v>
      </c>
      <c r="CA427" s="55">
        <f t="shared" si="250"/>
        <v>161.12187039855476</v>
      </c>
      <c r="CB427" s="12"/>
      <c r="CC427" s="48">
        <f t="shared" si="251"/>
        <v>404085</v>
      </c>
      <c r="CD427" s="48">
        <f t="shared" si="252"/>
        <v>147529393</v>
      </c>
      <c r="CE427" s="55">
        <f t="shared" si="253"/>
        <v>365.09495031985847</v>
      </c>
      <c r="CF427" s="12"/>
      <c r="CG427" s="48">
        <f t="shared" si="254"/>
        <v>11216166</v>
      </c>
      <c r="CH427" s="48">
        <f t="shared" si="255"/>
        <v>9055406</v>
      </c>
      <c r="CI427" s="48">
        <f t="shared" si="256"/>
        <v>147529393</v>
      </c>
      <c r="CJ427" s="55">
        <f t="shared" si="257"/>
        <v>13.153281879030677</v>
      </c>
      <c r="CK427" s="46"/>
      <c r="CL427" s="48">
        <f t="shared" si="258"/>
        <v>11216166</v>
      </c>
      <c r="CM427" s="48">
        <f t="shared" si="258"/>
        <v>9055406</v>
      </c>
      <c r="CN427" s="48">
        <f t="shared" si="259"/>
        <v>229869184</v>
      </c>
      <c r="CO427" s="55">
        <f t="shared" si="260"/>
        <v>20.494452739019732</v>
      </c>
    </row>
    <row r="428" spans="1:93" x14ac:dyDescent="0.2">
      <c r="A428" s="30" t="s">
        <v>227</v>
      </c>
      <c r="B428" s="30">
        <v>62236</v>
      </c>
      <c r="C428" s="30">
        <v>2008</v>
      </c>
      <c r="D428" s="30" t="s">
        <v>228</v>
      </c>
      <c r="E428" s="30">
        <v>386095</v>
      </c>
      <c r="F428" s="30" t="s">
        <v>317</v>
      </c>
      <c r="G428" s="30">
        <v>6872820</v>
      </c>
      <c r="H428" s="30">
        <v>81481311</v>
      </c>
      <c r="I428" s="30">
        <v>5936721</v>
      </c>
      <c r="J428" s="30">
        <v>75626956</v>
      </c>
      <c r="K428" s="30">
        <v>0</v>
      </c>
      <c r="L428" s="30">
        <v>0</v>
      </c>
      <c r="M428" s="30">
        <v>0</v>
      </c>
      <c r="N428" s="30">
        <v>0</v>
      </c>
      <c r="O428" s="30">
        <v>19922</v>
      </c>
      <c r="P428" s="30">
        <v>440509</v>
      </c>
      <c r="Q428" s="30">
        <v>33990523</v>
      </c>
      <c r="R428" s="30">
        <v>36095212</v>
      </c>
      <c r="S428" s="30">
        <v>3740139</v>
      </c>
      <c r="T428" s="30">
        <v>176931048</v>
      </c>
      <c r="U428" s="30">
        <v>476303</v>
      </c>
      <c r="V428" s="30">
        <v>117596445</v>
      </c>
      <c r="W428" s="30">
        <v>10117369</v>
      </c>
      <c r="X428" s="30">
        <v>127713814</v>
      </c>
      <c r="Y428" s="30">
        <v>821424</v>
      </c>
      <c r="Z428" s="30">
        <v>1557647</v>
      </c>
      <c r="AA428" s="30">
        <v>2379071</v>
      </c>
      <c r="AB428" s="30">
        <v>0</v>
      </c>
      <c r="AC428" s="30">
        <v>1865986</v>
      </c>
      <c r="AD428" s="30">
        <v>5006834</v>
      </c>
      <c r="AE428" s="30">
        <v>5327513</v>
      </c>
      <c r="AF428" s="30">
        <v>3036253</v>
      </c>
      <c r="AG428" s="30">
        <v>102322</v>
      </c>
      <c r="AH428" s="30">
        <v>13210671</v>
      </c>
      <c r="AI428" s="30">
        <v>114435</v>
      </c>
      <c r="AJ428" s="30">
        <v>13325106</v>
      </c>
      <c r="AK428" s="30">
        <v>1586501</v>
      </c>
      <c r="AL428" s="30">
        <v>7289831</v>
      </c>
      <c r="AM428" s="30">
        <v>1141030</v>
      </c>
      <c r="AN428" s="30">
        <v>441414</v>
      </c>
      <c r="AO428" s="30">
        <v>453123</v>
      </c>
      <c r="AP428" s="30">
        <v>241859</v>
      </c>
      <c r="AQ428" s="30">
        <v>79386</v>
      </c>
      <c r="AR428" s="30">
        <v>65855</v>
      </c>
      <c r="AS428" s="30">
        <v>13260</v>
      </c>
      <c r="AT428" s="30">
        <v>70</v>
      </c>
      <c r="AU428" s="30" t="s">
        <v>344</v>
      </c>
      <c r="AW428" s="48">
        <f t="shared" si="229"/>
        <v>1136396</v>
      </c>
      <c r="AX428" s="49">
        <f t="shared" si="230"/>
        <v>2379071</v>
      </c>
      <c r="AY428" s="50">
        <f t="shared" si="231"/>
        <v>2.0935228564690478</v>
      </c>
      <c r="AZ428" s="12"/>
      <c r="BA428" s="48">
        <f t="shared" si="232"/>
        <v>79386</v>
      </c>
      <c r="BB428" s="48">
        <f t="shared" si="233"/>
        <v>2379071</v>
      </c>
      <c r="BC428" s="51">
        <f t="shared" si="234"/>
        <v>29.968394931096164</v>
      </c>
      <c r="BD428" s="12"/>
      <c r="BE428" s="52">
        <f t="shared" si="235"/>
        <v>79386</v>
      </c>
      <c r="BF428" s="48">
        <f t="shared" si="236"/>
        <v>5327513</v>
      </c>
      <c r="BG428" s="48">
        <f t="shared" si="236"/>
        <v>3036253</v>
      </c>
      <c r="BH428" s="48">
        <f t="shared" si="236"/>
        <v>102322</v>
      </c>
      <c r="BI428" s="48">
        <f t="shared" si="237"/>
        <v>8466088</v>
      </c>
      <c r="BJ428" s="51">
        <f t="shared" si="238"/>
        <v>106.64459728415589</v>
      </c>
      <c r="BK428" s="12"/>
      <c r="BL428" s="1">
        <f t="shared" si="239"/>
        <v>894537</v>
      </c>
      <c r="BM428" s="53">
        <f t="shared" si="240"/>
        <v>1136396</v>
      </c>
      <c r="BN428" s="48">
        <f t="shared" si="241"/>
        <v>5327513</v>
      </c>
      <c r="BO428" s="48">
        <f t="shared" si="241"/>
        <v>3036253</v>
      </c>
      <c r="BP428" s="48">
        <f t="shared" si="241"/>
        <v>102322</v>
      </c>
      <c r="BQ428" s="48">
        <f t="shared" si="242"/>
        <v>8466088</v>
      </c>
      <c r="BR428" s="12">
        <f t="shared" si="243"/>
        <v>1136396</v>
      </c>
      <c r="BS428" s="54">
        <f t="shared" si="244"/>
        <v>7.4499452655588367</v>
      </c>
      <c r="BT428" s="12"/>
      <c r="BU428" s="48">
        <f t="shared" si="245"/>
        <v>1136396</v>
      </c>
      <c r="BV428" s="48">
        <f t="shared" si="246"/>
        <v>4448774</v>
      </c>
      <c r="BW428" s="54">
        <f t="shared" si="247"/>
        <v>3.914809626221845</v>
      </c>
      <c r="BX428" s="12"/>
      <c r="BY428" s="52">
        <f t="shared" si="248"/>
        <v>79386</v>
      </c>
      <c r="BZ428" s="48">
        <f t="shared" si="249"/>
        <v>4448774</v>
      </c>
      <c r="CA428" s="55">
        <f t="shared" si="250"/>
        <v>56.039780313909255</v>
      </c>
      <c r="CB428" s="12"/>
      <c r="CC428" s="48">
        <f t="shared" si="251"/>
        <v>79386</v>
      </c>
      <c r="CD428" s="48">
        <f t="shared" si="252"/>
        <v>22166753</v>
      </c>
      <c r="CE428" s="55">
        <f t="shared" si="253"/>
        <v>279.22748343536642</v>
      </c>
      <c r="CF428" s="12"/>
      <c r="CG428" s="48">
        <f t="shared" si="254"/>
        <v>1136396</v>
      </c>
      <c r="CH428" s="48">
        <f t="shared" si="255"/>
        <v>894537</v>
      </c>
      <c r="CI428" s="48">
        <f t="shared" si="256"/>
        <v>22166753</v>
      </c>
      <c r="CJ428" s="55">
        <f t="shared" si="257"/>
        <v>19.506187103791284</v>
      </c>
      <c r="CK428" s="46"/>
      <c r="CL428" s="48">
        <f t="shared" si="258"/>
        <v>1136396</v>
      </c>
      <c r="CM428" s="48">
        <f t="shared" si="258"/>
        <v>894537</v>
      </c>
      <c r="CN428" s="48">
        <f t="shared" si="259"/>
        <v>40263088</v>
      </c>
      <c r="CO428" s="55">
        <f t="shared" si="260"/>
        <v>35.430508379121363</v>
      </c>
    </row>
    <row r="429" spans="1:93" x14ac:dyDescent="0.2">
      <c r="A429" s="30" t="s">
        <v>227</v>
      </c>
      <c r="B429" s="30">
        <v>62236</v>
      </c>
      <c r="C429" s="30">
        <v>2007</v>
      </c>
      <c r="D429" s="30" t="s">
        <v>228</v>
      </c>
      <c r="E429" s="30">
        <v>386095</v>
      </c>
      <c r="F429" s="30" t="s">
        <v>317</v>
      </c>
      <c r="G429" s="30">
        <v>6675737</v>
      </c>
      <c r="H429" s="30">
        <v>53038743</v>
      </c>
      <c r="I429" s="30">
        <v>7359829</v>
      </c>
      <c r="J429" s="30">
        <v>47612713</v>
      </c>
      <c r="K429" s="30">
        <v>0</v>
      </c>
      <c r="L429" s="30">
        <v>0</v>
      </c>
      <c r="M429" s="30">
        <v>0</v>
      </c>
      <c r="N429" s="30">
        <v>0</v>
      </c>
      <c r="O429" s="30">
        <v>24241</v>
      </c>
      <c r="P429" s="30">
        <v>1251718</v>
      </c>
      <c r="Q429" s="30">
        <v>27351671</v>
      </c>
      <c r="R429" s="30">
        <v>29431487</v>
      </c>
      <c r="S429" s="30">
        <v>5440255</v>
      </c>
      <c r="T429" s="30">
        <v>135371706</v>
      </c>
      <c r="U429" s="30">
        <v>243218</v>
      </c>
      <c r="V429" s="30">
        <v>82494471</v>
      </c>
      <c r="W429" s="30">
        <v>14051802</v>
      </c>
      <c r="X429" s="30">
        <v>96546273</v>
      </c>
      <c r="Y429" s="30">
        <v>776332</v>
      </c>
      <c r="Z429" s="30">
        <v>1442907</v>
      </c>
      <c r="AA429" s="30">
        <v>2219239</v>
      </c>
      <c r="AB429" s="30">
        <v>0</v>
      </c>
      <c r="AC429" s="30">
        <v>1631199</v>
      </c>
      <c r="AD429" s="30">
        <v>5044538</v>
      </c>
      <c r="AE429" s="30">
        <v>3976237</v>
      </c>
      <c r="AF429" s="30">
        <v>2413349</v>
      </c>
      <c r="AG429" s="30">
        <v>82137</v>
      </c>
      <c r="AH429" s="30">
        <v>16097911</v>
      </c>
      <c r="AI429" s="30">
        <v>160933</v>
      </c>
      <c r="AJ429" s="30">
        <v>16258844</v>
      </c>
      <c r="AK429" s="30">
        <v>1811499</v>
      </c>
      <c r="AL429" s="30">
        <v>7119794</v>
      </c>
      <c r="AM429" s="30">
        <v>1162684</v>
      </c>
      <c r="AN429" s="30">
        <v>451386</v>
      </c>
      <c r="AO429" s="30">
        <v>458504</v>
      </c>
      <c r="AP429" s="30">
        <v>248255</v>
      </c>
      <c r="AQ429" s="30">
        <v>77933</v>
      </c>
      <c r="AR429" s="30">
        <v>64267</v>
      </c>
      <c r="AS429" s="30">
        <v>13429</v>
      </c>
      <c r="AT429" s="30">
        <v>68</v>
      </c>
      <c r="AU429" s="30" t="s">
        <v>344</v>
      </c>
      <c r="AW429" s="48">
        <f t="shared" si="229"/>
        <v>1158145</v>
      </c>
      <c r="AX429" s="49">
        <f t="shared" si="230"/>
        <v>2219239</v>
      </c>
      <c r="AY429" s="50">
        <f t="shared" si="231"/>
        <v>1.9162013392105479</v>
      </c>
      <c r="AZ429" s="12"/>
      <c r="BA429" s="48">
        <f t="shared" si="232"/>
        <v>77933</v>
      </c>
      <c r="BB429" s="48">
        <f t="shared" si="233"/>
        <v>2219239</v>
      </c>
      <c r="BC429" s="51">
        <f t="shared" si="234"/>
        <v>28.476242413355063</v>
      </c>
      <c r="BD429" s="12"/>
      <c r="BE429" s="52">
        <f t="shared" si="235"/>
        <v>77933</v>
      </c>
      <c r="BF429" s="48">
        <f t="shared" si="236"/>
        <v>3976237</v>
      </c>
      <c r="BG429" s="48">
        <f t="shared" si="236"/>
        <v>2413349</v>
      </c>
      <c r="BH429" s="48">
        <f t="shared" si="236"/>
        <v>82137</v>
      </c>
      <c r="BI429" s="48">
        <f t="shared" si="237"/>
        <v>6471723</v>
      </c>
      <c r="BJ429" s="51">
        <f t="shared" si="238"/>
        <v>83.042138760217114</v>
      </c>
      <c r="BK429" s="12"/>
      <c r="BL429" s="1">
        <f t="shared" si="239"/>
        <v>909890</v>
      </c>
      <c r="BM429" s="53">
        <f t="shared" si="240"/>
        <v>1158145</v>
      </c>
      <c r="BN429" s="48">
        <f t="shared" si="241"/>
        <v>3976237</v>
      </c>
      <c r="BO429" s="48">
        <f t="shared" si="241"/>
        <v>2413349</v>
      </c>
      <c r="BP429" s="48">
        <f t="shared" si="241"/>
        <v>82137</v>
      </c>
      <c r="BQ429" s="48">
        <f t="shared" si="242"/>
        <v>6471723</v>
      </c>
      <c r="BR429" s="12">
        <f t="shared" si="243"/>
        <v>1158145</v>
      </c>
      <c r="BS429" s="54">
        <f t="shared" si="244"/>
        <v>5.5880075465507337</v>
      </c>
      <c r="BT429" s="12"/>
      <c r="BU429" s="48">
        <f t="shared" si="245"/>
        <v>1158145</v>
      </c>
      <c r="BV429" s="48">
        <f t="shared" si="246"/>
        <v>7327551</v>
      </c>
      <c r="BW429" s="54">
        <f t="shared" si="247"/>
        <v>6.3269720112766539</v>
      </c>
      <c r="BX429" s="12"/>
      <c r="BY429" s="52">
        <f t="shared" si="248"/>
        <v>77933</v>
      </c>
      <c r="BZ429" s="48">
        <f t="shared" si="249"/>
        <v>7327551</v>
      </c>
      <c r="CA429" s="55">
        <f t="shared" si="250"/>
        <v>94.023725507807995</v>
      </c>
      <c r="CB429" s="12"/>
      <c r="CC429" s="48">
        <f t="shared" si="251"/>
        <v>77933</v>
      </c>
      <c r="CD429" s="48">
        <f t="shared" si="252"/>
        <v>22694250</v>
      </c>
      <c r="CE429" s="55">
        <f t="shared" si="253"/>
        <v>291.20205817817867</v>
      </c>
      <c r="CF429" s="12"/>
      <c r="CG429" s="48">
        <f t="shared" si="254"/>
        <v>1158145</v>
      </c>
      <c r="CH429" s="48">
        <f t="shared" si="255"/>
        <v>909890</v>
      </c>
      <c r="CI429" s="48">
        <f t="shared" si="256"/>
        <v>22694250</v>
      </c>
      <c r="CJ429" s="55">
        <f t="shared" si="257"/>
        <v>19.595344278997882</v>
      </c>
      <c r="CK429" s="46"/>
      <c r="CL429" s="48">
        <f t="shared" si="258"/>
        <v>1158145</v>
      </c>
      <c r="CM429" s="48">
        <f t="shared" si="258"/>
        <v>909890</v>
      </c>
      <c r="CN429" s="48">
        <f t="shared" si="259"/>
        <v>44276139</v>
      </c>
      <c r="CO429" s="55">
        <f t="shared" si="260"/>
        <v>38.230220740926221</v>
      </c>
    </row>
    <row r="430" spans="1:93" x14ac:dyDescent="0.2">
      <c r="A430" s="30" t="s">
        <v>227</v>
      </c>
      <c r="B430" s="30">
        <v>62236</v>
      </c>
      <c r="C430" s="30">
        <v>2006</v>
      </c>
      <c r="D430" s="30" t="s">
        <v>228</v>
      </c>
      <c r="E430" s="30">
        <v>386095</v>
      </c>
      <c r="F430" s="30" t="s">
        <v>317</v>
      </c>
      <c r="G430" s="30">
        <v>7206216</v>
      </c>
      <c r="H430" s="30">
        <v>54996739</v>
      </c>
      <c r="I430" s="30">
        <v>5831693</v>
      </c>
      <c r="J430" s="30">
        <v>49282651</v>
      </c>
      <c r="K430" s="30">
        <v>0</v>
      </c>
      <c r="L430" s="30">
        <v>0</v>
      </c>
      <c r="M430" s="30">
        <v>0</v>
      </c>
      <c r="N430" s="30">
        <v>0</v>
      </c>
      <c r="O430" s="30">
        <v>46357</v>
      </c>
      <c r="P430" s="30">
        <v>1922480</v>
      </c>
      <c r="Q430" s="30">
        <v>35946741</v>
      </c>
      <c r="R430" s="30">
        <v>38521525</v>
      </c>
      <c r="S430" s="30">
        <v>5480179</v>
      </c>
      <c r="T430" s="30">
        <v>122863089</v>
      </c>
      <c r="U430" s="30">
        <v>323939</v>
      </c>
      <c r="V430" s="30">
        <v>93564621</v>
      </c>
      <c r="W430" s="30">
        <v>13234352</v>
      </c>
      <c r="X430" s="30">
        <v>106798973</v>
      </c>
      <c r="Y430" s="30">
        <v>1065091</v>
      </c>
      <c r="Z430" s="30">
        <v>1335511</v>
      </c>
      <c r="AA430" s="30">
        <v>2400602</v>
      </c>
      <c r="AB430" s="30">
        <v>0</v>
      </c>
      <c r="AC430" s="30">
        <v>2274066</v>
      </c>
      <c r="AD430" s="30">
        <v>4932150</v>
      </c>
      <c r="AE430" s="30">
        <v>3504436</v>
      </c>
      <c r="AF430" s="30">
        <v>2501765</v>
      </c>
      <c r="AG430" s="30">
        <v>0</v>
      </c>
      <c r="AH430" s="30">
        <v>11686907</v>
      </c>
      <c r="AI430" s="30">
        <v>166682</v>
      </c>
      <c r="AJ430" s="30">
        <v>11853589</v>
      </c>
      <c r="AK430" s="30">
        <v>1380480</v>
      </c>
      <c r="AL430" s="30">
        <v>5018879</v>
      </c>
      <c r="AM430" s="30">
        <v>1148761</v>
      </c>
      <c r="AN430" s="30">
        <v>442294</v>
      </c>
      <c r="AO430" s="30">
        <v>453854</v>
      </c>
      <c r="AP430" s="30">
        <v>248214</v>
      </c>
      <c r="AQ430" s="30">
        <v>75351</v>
      </c>
      <c r="AR430" s="30">
        <v>61931</v>
      </c>
      <c r="AS430" s="30">
        <v>13223</v>
      </c>
      <c r="AT430" s="30">
        <v>65</v>
      </c>
      <c r="AU430" s="30" t="s">
        <v>344</v>
      </c>
      <c r="AW430" s="48">
        <f t="shared" si="229"/>
        <v>1144362</v>
      </c>
      <c r="AX430" s="49">
        <f t="shared" si="230"/>
        <v>2400602</v>
      </c>
      <c r="AY430" s="50">
        <f t="shared" si="231"/>
        <v>2.0977645185701728</v>
      </c>
      <c r="AZ430" s="12"/>
      <c r="BA430" s="48">
        <f t="shared" si="232"/>
        <v>75351</v>
      </c>
      <c r="BB430" s="48">
        <f t="shared" si="233"/>
        <v>2400602</v>
      </c>
      <c r="BC430" s="51">
        <f t="shared" si="234"/>
        <v>31.858926888826957</v>
      </c>
      <c r="BD430" s="12"/>
      <c r="BE430" s="52">
        <f t="shared" si="235"/>
        <v>75351</v>
      </c>
      <c r="BF430" s="48">
        <f t="shared" si="236"/>
        <v>3504436</v>
      </c>
      <c r="BG430" s="48">
        <f t="shared" si="236"/>
        <v>2501765</v>
      </c>
      <c r="BH430" s="48">
        <f t="shared" si="236"/>
        <v>0</v>
      </c>
      <c r="BI430" s="48">
        <f t="shared" si="237"/>
        <v>6006201</v>
      </c>
      <c r="BJ430" s="51">
        <f t="shared" si="238"/>
        <v>79.709638889994821</v>
      </c>
      <c r="BK430" s="12"/>
      <c r="BL430" s="1">
        <f t="shared" si="239"/>
        <v>896148</v>
      </c>
      <c r="BM430" s="53">
        <f t="shared" si="240"/>
        <v>1144362</v>
      </c>
      <c r="BN430" s="48">
        <f t="shared" si="241"/>
        <v>3504436</v>
      </c>
      <c r="BO430" s="48">
        <f t="shared" si="241"/>
        <v>2501765</v>
      </c>
      <c r="BP430" s="48">
        <f t="shared" si="241"/>
        <v>0</v>
      </c>
      <c r="BQ430" s="48">
        <f t="shared" si="242"/>
        <v>6006201</v>
      </c>
      <c r="BR430" s="12">
        <f t="shared" si="243"/>
        <v>1144362</v>
      </c>
      <c r="BS430" s="54">
        <f t="shared" si="244"/>
        <v>5.2485148930146233</v>
      </c>
      <c r="BT430" s="12"/>
      <c r="BU430" s="48">
        <f t="shared" si="245"/>
        <v>1144362</v>
      </c>
      <c r="BV430" s="48">
        <f t="shared" si="246"/>
        <v>5454230</v>
      </c>
      <c r="BW430" s="54">
        <f t="shared" si="247"/>
        <v>4.7661753885571176</v>
      </c>
      <c r="BX430" s="12"/>
      <c r="BY430" s="52">
        <f t="shared" si="248"/>
        <v>75351</v>
      </c>
      <c r="BZ430" s="48">
        <f t="shared" si="249"/>
        <v>5454230</v>
      </c>
      <c r="CA430" s="55">
        <f t="shared" si="250"/>
        <v>72.384308104736505</v>
      </c>
      <c r="CB430" s="12"/>
      <c r="CC430" s="48">
        <f t="shared" si="251"/>
        <v>75351</v>
      </c>
      <c r="CD430" s="48">
        <f t="shared" si="252"/>
        <v>21067249</v>
      </c>
      <c r="CE430" s="55">
        <f t="shared" si="253"/>
        <v>279.58818064790114</v>
      </c>
      <c r="CF430" s="12"/>
      <c r="CG430" s="48">
        <f t="shared" si="254"/>
        <v>1144362</v>
      </c>
      <c r="CH430" s="48">
        <f t="shared" si="255"/>
        <v>896148</v>
      </c>
      <c r="CI430" s="48">
        <f t="shared" si="256"/>
        <v>21067249</v>
      </c>
      <c r="CJ430" s="55">
        <f t="shared" si="257"/>
        <v>18.40960203152499</v>
      </c>
      <c r="CK430" s="46"/>
      <c r="CL430" s="48">
        <f t="shared" si="258"/>
        <v>1144362</v>
      </c>
      <c r="CM430" s="48">
        <f t="shared" si="258"/>
        <v>896148</v>
      </c>
      <c r="CN430" s="48">
        <f t="shared" si="259"/>
        <v>42636830</v>
      </c>
      <c r="CO430" s="55">
        <f t="shared" si="260"/>
        <v>37.258166559183195</v>
      </c>
    </row>
    <row r="431" spans="1:93" x14ac:dyDescent="0.2">
      <c r="A431" s="30" t="s">
        <v>227</v>
      </c>
      <c r="B431" s="30">
        <v>62236</v>
      </c>
      <c r="C431" s="30">
        <v>2005</v>
      </c>
      <c r="D431" s="30" t="s">
        <v>228</v>
      </c>
      <c r="E431" s="30">
        <v>386095</v>
      </c>
      <c r="F431" s="30" t="s">
        <v>317</v>
      </c>
      <c r="G431" s="30">
        <v>6600280</v>
      </c>
      <c r="H431" s="30">
        <v>37832781</v>
      </c>
      <c r="I431" s="30">
        <v>4996680</v>
      </c>
      <c r="J431" s="30">
        <v>33404753</v>
      </c>
      <c r="K431" s="30">
        <v>0</v>
      </c>
      <c r="L431" s="30">
        <v>0</v>
      </c>
      <c r="M431" s="30">
        <v>0</v>
      </c>
      <c r="N431" s="30">
        <v>0</v>
      </c>
      <c r="O431" s="30">
        <v>59686</v>
      </c>
      <c r="P431" s="30">
        <v>266945</v>
      </c>
      <c r="Q431" s="30">
        <v>31867189</v>
      </c>
      <c r="R431" s="30">
        <v>34520695</v>
      </c>
      <c r="S431" s="30">
        <v>5061716</v>
      </c>
      <c r="T431" s="30">
        <v>103387177</v>
      </c>
      <c r="U431" s="30">
        <v>433082</v>
      </c>
      <c r="V431" s="30">
        <v>72413162</v>
      </c>
      <c r="W431" s="30">
        <v>10325341</v>
      </c>
      <c r="X431" s="30">
        <v>82738503</v>
      </c>
      <c r="Y431" s="30">
        <v>939233</v>
      </c>
      <c r="Z431" s="30">
        <v>1473693</v>
      </c>
      <c r="AA431" s="30">
        <v>2412926</v>
      </c>
      <c r="AB431" s="30">
        <v>0</v>
      </c>
      <c r="AC431" s="30">
        <v>2089715</v>
      </c>
      <c r="AD431" s="30">
        <v>4510565</v>
      </c>
      <c r="AE431" s="30">
        <v>3236109</v>
      </c>
      <c r="AF431" s="30">
        <v>2459255</v>
      </c>
      <c r="AG431" s="30">
        <v>0</v>
      </c>
      <c r="AH431" s="30">
        <v>9918227</v>
      </c>
      <c r="AI431" s="30">
        <v>194033</v>
      </c>
      <c r="AJ431" s="30">
        <v>10112260</v>
      </c>
      <c r="AK431" s="30">
        <v>1150259</v>
      </c>
      <c r="AL431" s="30">
        <v>3228001</v>
      </c>
      <c r="AM431" s="30">
        <v>1116487</v>
      </c>
      <c r="AN431" s="30">
        <v>423486</v>
      </c>
      <c r="AO431" s="30">
        <v>449055</v>
      </c>
      <c r="AP431" s="30">
        <v>239636</v>
      </c>
      <c r="AQ431" s="30">
        <v>72521</v>
      </c>
      <c r="AR431" s="30">
        <v>59754</v>
      </c>
      <c r="AS431" s="30">
        <v>12583</v>
      </c>
      <c r="AT431" s="30">
        <v>64</v>
      </c>
      <c r="AU431" s="30" t="s">
        <v>344</v>
      </c>
      <c r="AW431" s="48">
        <f t="shared" si="229"/>
        <v>1112177</v>
      </c>
      <c r="AX431" s="49">
        <f t="shared" si="230"/>
        <v>2412926</v>
      </c>
      <c r="AY431" s="50">
        <f t="shared" si="231"/>
        <v>2.1695521486238252</v>
      </c>
      <c r="AZ431" s="12"/>
      <c r="BA431" s="48">
        <f t="shared" si="232"/>
        <v>72521</v>
      </c>
      <c r="BB431" s="48">
        <f t="shared" si="233"/>
        <v>2412926</v>
      </c>
      <c r="BC431" s="51">
        <f t="shared" si="234"/>
        <v>33.272100495029029</v>
      </c>
      <c r="BD431" s="12"/>
      <c r="BE431" s="52">
        <f t="shared" si="235"/>
        <v>72521</v>
      </c>
      <c r="BF431" s="48">
        <f t="shared" si="236"/>
        <v>3236109</v>
      </c>
      <c r="BG431" s="48">
        <f t="shared" si="236"/>
        <v>2459255</v>
      </c>
      <c r="BH431" s="48">
        <f t="shared" si="236"/>
        <v>0</v>
      </c>
      <c r="BI431" s="48">
        <f t="shared" si="237"/>
        <v>5695364</v>
      </c>
      <c r="BJ431" s="51">
        <f t="shared" si="238"/>
        <v>78.533997049130591</v>
      </c>
      <c r="BK431" s="12"/>
      <c r="BL431" s="1">
        <f t="shared" si="239"/>
        <v>872541</v>
      </c>
      <c r="BM431" s="53">
        <f t="shared" si="240"/>
        <v>1112177</v>
      </c>
      <c r="BN431" s="48">
        <f t="shared" si="241"/>
        <v>3236109</v>
      </c>
      <c r="BO431" s="48">
        <f t="shared" si="241"/>
        <v>2459255</v>
      </c>
      <c r="BP431" s="48">
        <f t="shared" si="241"/>
        <v>0</v>
      </c>
      <c r="BQ431" s="48">
        <f t="shared" si="242"/>
        <v>5695364</v>
      </c>
      <c r="BR431" s="12">
        <f t="shared" si="243"/>
        <v>1112177</v>
      </c>
      <c r="BS431" s="54">
        <f t="shared" si="244"/>
        <v>5.1209151061386811</v>
      </c>
      <c r="BT431" s="12"/>
      <c r="BU431" s="48">
        <f t="shared" si="245"/>
        <v>1112177</v>
      </c>
      <c r="BV431" s="48">
        <f t="shared" si="246"/>
        <v>5734000</v>
      </c>
      <c r="BW431" s="54">
        <f t="shared" si="247"/>
        <v>5.1556541809442198</v>
      </c>
      <c r="BX431" s="12"/>
      <c r="BY431" s="52">
        <f t="shared" si="248"/>
        <v>72521</v>
      </c>
      <c r="BZ431" s="48">
        <f t="shared" si="249"/>
        <v>5734000</v>
      </c>
      <c r="CA431" s="55">
        <f t="shared" si="250"/>
        <v>79.066753078418671</v>
      </c>
      <c r="CB431" s="12"/>
      <c r="CC431" s="48">
        <f t="shared" si="251"/>
        <v>72521</v>
      </c>
      <c r="CD431" s="48">
        <f t="shared" si="252"/>
        <v>20442570</v>
      </c>
      <c r="CE431" s="55">
        <f t="shared" si="253"/>
        <v>281.88483335861338</v>
      </c>
      <c r="CF431" s="12"/>
      <c r="CG431" s="48">
        <f t="shared" si="254"/>
        <v>1112177</v>
      </c>
      <c r="CH431" s="48">
        <f t="shared" si="255"/>
        <v>872541</v>
      </c>
      <c r="CI431" s="48">
        <f t="shared" si="256"/>
        <v>20442570</v>
      </c>
      <c r="CJ431" s="55">
        <f t="shared" si="257"/>
        <v>18.380680413279542</v>
      </c>
      <c r="CK431" s="46"/>
      <c r="CL431" s="48">
        <f t="shared" si="258"/>
        <v>1112177</v>
      </c>
      <c r="CM431" s="48">
        <f t="shared" si="258"/>
        <v>872541</v>
      </c>
      <c r="CN431" s="48">
        <f t="shared" si="259"/>
        <v>37909131</v>
      </c>
      <c r="CO431" s="55">
        <f t="shared" si="260"/>
        <v>34.085519660989213</v>
      </c>
    </row>
    <row r="432" spans="1:93" x14ac:dyDescent="0.2">
      <c r="A432" s="30" t="s">
        <v>229</v>
      </c>
      <c r="B432" s="30">
        <v>1065</v>
      </c>
      <c r="C432" s="30">
        <v>2008</v>
      </c>
      <c r="D432" s="30" t="s">
        <v>228</v>
      </c>
      <c r="E432" s="30">
        <v>386095</v>
      </c>
      <c r="F432" s="30" t="s">
        <v>317</v>
      </c>
      <c r="G432" s="30">
        <v>25858319</v>
      </c>
      <c r="H432" s="30">
        <v>883078591</v>
      </c>
      <c r="I432" s="30">
        <v>46348943</v>
      </c>
      <c r="J432" s="30">
        <v>858263674</v>
      </c>
      <c r="K432" s="30">
        <v>0</v>
      </c>
      <c r="L432" s="30">
        <v>0</v>
      </c>
      <c r="M432" s="30">
        <v>0</v>
      </c>
      <c r="N432" s="30">
        <v>0</v>
      </c>
      <c r="O432" s="30">
        <v>0</v>
      </c>
      <c r="P432" s="30">
        <v>0</v>
      </c>
      <c r="Q432" s="30">
        <v>8562933</v>
      </c>
      <c r="R432" s="30">
        <v>12824746</v>
      </c>
      <c r="S432" s="30">
        <v>241380</v>
      </c>
      <c r="T432" s="30">
        <v>476906164</v>
      </c>
      <c r="U432" s="30">
        <v>1700681</v>
      </c>
      <c r="V432" s="30">
        <v>895903337</v>
      </c>
      <c r="W432" s="30">
        <v>46590323</v>
      </c>
      <c r="X432" s="30">
        <v>942493660</v>
      </c>
      <c r="Y432" s="30">
        <v>5231289</v>
      </c>
      <c r="Z432" s="30">
        <v>5713004</v>
      </c>
      <c r="AA432" s="30">
        <v>10944293</v>
      </c>
      <c r="AB432" s="30">
        <v>0</v>
      </c>
      <c r="AC432" s="30">
        <v>11125769</v>
      </c>
      <c r="AD432" s="30">
        <v>14732550</v>
      </c>
      <c r="AE432" s="30">
        <v>15870636</v>
      </c>
      <c r="AF432" s="30">
        <v>31968064</v>
      </c>
      <c r="AG432" s="30">
        <v>224334</v>
      </c>
      <c r="AH432" s="30">
        <v>77465811</v>
      </c>
      <c r="AI432" s="30">
        <v>1633821</v>
      </c>
      <c r="AJ432" s="30">
        <v>79099632</v>
      </c>
      <c r="AK432" s="30">
        <v>6413116</v>
      </c>
      <c r="AL432" s="30">
        <v>26748113</v>
      </c>
      <c r="AM432" s="30">
        <v>7555962</v>
      </c>
      <c r="AN432" s="30">
        <v>2048728</v>
      </c>
      <c r="AO432" s="30">
        <v>2473464</v>
      </c>
      <c r="AP432" s="30">
        <v>2992077</v>
      </c>
      <c r="AQ432" s="30">
        <v>294327</v>
      </c>
      <c r="AR432" s="30">
        <v>260388</v>
      </c>
      <c r="AS432" s="30">
        <v>32419</v>
      </c>
      <c r="AT432" s="30">
        <v>349</v>
      </c>
      <c r="AU432" s="30" t="s">
        <v>344</v>
      </c>
      <c r="AW432" s="48">
        <f t="shared" si="229"/>
        <v>7514269</v>
      </c>
      <c r="AX432" s="49">
        <f t="shared" si="230"/>
        <v>10944293</v>
      </c>
      <c r="AY432" s="50">
        <f t="shared" si="231"/>
        <v>1.4564680875811074</v>
      </c>
      <c r="AZ432" s="12"/>
      <c r="BA432" s="48">
        <f t="shared" si="232"/>
        <v>294327</v>
      </c>
      <c r="BB432" s="48">
        <f t="shared" si="233"/>
        <v>10944293</v>
      </c>
      <c r="BC432" s="51">
        <f t="shared" si="234"/>
        <v>37.184128537307146</v>
      </c>
      <c r="BD432" s="12"/>
      <c r="BE432" s="52">
        <f t="shared" si="235"/>
        <v>294327</v>
      </c>
      <c r="BF432" s="48">
        <f t="shared" si="236"/>
        <v>15870636</v>
      </c>
      <c r="BG432" s="48">
        <f t="shared" si="236"/>
        <v>31968064</v>
      </c>
      <c r="BH432" s="48">
        <f t="shared" si="236"/>
        <v>224334</v>
      </c>
      <c r="BI432" s="48">
        <f t="shared" si="237"/>
        <v>48063034</v>
      </c>
      <c r="BJ432" s="51">
        <f t="shared" si="238"/>
        <v>163.29808002663705</v>
      </c>
      <c r="BK432" s="12"/>
      <c r="BL432" s="1">
        <f t="shared" si="239"/>
        <v>4522192</v>
      </c>
      <c r="BM432" s="53">
        <f t="shared" si="240"/>
        <v>7514269</v>
      </c>
      <c r="BN432" s="48">
        <f t="shared" si="241"/>
        <v>15870636</v>
      </c>
      <c r="BO432" s="48">
        <f t="shared" si="241"/>
        <v>31968064</v>
      </c>
      <c r="BP432" s="48">
        <f t="shared" si="241"/>
        <v>224334</v>
      </c>
      <c r="BQ432" s="48">
        <f t="shared" si="242"/>
        <v>48063034</v>
      </c>
      <c r="BR432" s="12">
        <f t="shared" si="243"/>
        <v>7514269</v>
      </c>
      <c r="BS432" s="54">
        <f t="shared" si="244"/>
        <v>6.3962354821207494</v>
      </c>
      <c r="BT432" s="12"/>
      <c r="BU432" s="48">
        <f t="shared" si="245"/>
        <v>7514269</v>
      </c>
      <c r="BV432" s="48">
        <f t="shared" si="246"/>
        <v>45938403</v>
      </c>
      <c r="BW432" s="54">
        <f t="shared" si="247"/>
        <v>6.1134892828563894</v>
      </c>
      <c r="BX432" s="12"/>
      <c r="BY432" s="52">
        <f t="shared" si="248"/>
        <v>294327</v>
      </c>
      <c r="BZ432" s="48">
        <f t="shared" si="249"/>
        <v>45938403</v>
      </c>
      <c r="CA432" s="55">
        <f t="shared" si="250"/>
        <v>156.07947283123872</v>
      </c>
      <c r="CB432" s="12"/>
      <c r="CC432" s="48">
        <f t="shared" si="251"/>
        <v>294327</v>
      </c>
      <c r="CD432" s="48">
        <f t="shared" si="252"/>
        <v>130804049</v>
      </c>
      <c r="CE432" s="55">
        <f t="shared" si="253"/>
        <v>444.41743027313157</v>
      </c>
      <c r="CF432" s="12"/>
      <c r="CG432" s="48">
        <f t="shared" si="254"/>
        <v>7514269</v>
      </c>
      <c r="CH432" s="48">
        <f t="shared" si="255"/>
        <v>4522192</v>
      </c>
      <c r="CI432" s="48">
        <f t="shared" si="256"/>
        <v>130804049</v>
      </c>
      <c r="CJ432" s="55">
        <f t="shared" si="257"/>
        <v>17.407421666698383</v>
      </c>
      <c r="CK432" s="46"/>
      <c r="CL432" s="48">
        <f t="shared" si="258"/>
        <v>7514269</v>
      </c>
      <c r="CM432" s="48">
        <f t="shared" si="258"/>
        <v>4522192</v>
      </c>
      <c r="CN432" s="48">
        <f t="shared" si="259"/>
        <v>206471102</v>
      </c>
      <c r="CO432" s="55">
        <f t="shared" si="260"/>
        <v>27.477203970206549</v>
      </c>
    </row>
    <row r="433" spans="1:93" x14ac:dyDescent="0.2">
      <c r="A433" s="30" t="s">
        <v>229</v>
      </c>
      <c r="B433" s="30">
        <v>1065</v>
      </c>
      <c r="C433" s="30">
        <v>2007</v>
      </c>
      <c r="D433" s="30" t="s">
        <v>228</v>
      </c>
      <c r="E433" s="30">
        <v>386095</v>
      </c>
      <c r="F433" s="30" t="s">
        <v>317</v>
      </c>
      <c r="G433" s="30">
        <v>25574638</v>
      </c>
      <c r="H433" s="30">
        <v>539690462</v>
      </c>
      <c r="I433" s="30">
        <v>40154473</v>
      </c>
      <c r="J433" s="30">
        <v>516262837</v>
      </c>
      <c r="K433" s="30">
        <v>0</v>
      </c>
      <c r="L433" s="30">
        <v>0</v>
      </c>
      <c r="M433" s="30">
        <v>0</v>
      </c>
      <c r="N433" s="30">
        <v>0</v>
      </c>
      <c r="O433" s="30">
        <v>0</v>
      </c>
      <c r="P433" s="30">
        <v>0</v>
      </c>
      <c r="Q433" s="30">
        <v>9292721</v>
      </c>
      <c r="R433" s="30">
        <v>12758386</v>
      </c>
      <c r="S433" s="30">
        <v>845549</v>
      </c>
      <c r="T433" s="30">
        <v>369679487</v>
      </c>
      <c r="U433" s="30">
        <v>913712</v>
      </c>
      <c r="V433" s="30">
        <v>552448848</v>
      </c>
      <c r="W433" s="30">
        <v>41000022</v>
      </c>
      <c r="X433" s="30">
        <v>593448870</v>
      </c>
      <c r="Y433" s="30">
        <v>4519976</v>
      </c>
      <c r="Z433" s="30">
        <v>5845366</v>
      </c>
      <c r="AA433" s="30">
        <v>10365342</v>
      </c>
      <c r="AB433" s="30">
        <v>0</v>
      </c>
      <c r="AC433" s="30">
        <v>10666822</v>
      </c>
      <c r="AD433" s="30">
        <v>14907816</v>
      </c>
      <c r="AE433" s="30">
        <v>12254512</v>
      </c>
      <c r="AF433" s="30">
        <v>21951809</v>
      </c>
      <c r="AG433" s="30">
        <v>650003</v>
      </c>
      <c r="AH433" s="30">
        <v>71006812</v>
      </c>
      <c r="AI433" s="30">
        <v>454440</v>
      </c>
      <c r="AJ433" s="30">
        <v>71461252</v>
      </c>
      <c r="AK433" s="30">
        <v>7457670</v>
      </c>
      <c r="AL433" s="30">
        <v>26145508</v>
      </c>
      <c r="AM433" s="30">
        <v>7675354</v>
      </c>
      <c r="AN433" s="30">
        <v>2134535</v>
      </c>
      <c r="AO433" s="30">
        <v>2471420</v>
      </c>
      <c r="AP433" s="30">
        <v>3027950</v>
      </c>
      <c r="AQ433" s="30">
        <v>293847</v>
      </c>
      <c r="AR433" s="30">
        <v>259860</v>
      </c>
      <c r="AS433" s="30">
        <v>32470</v>
      </c>
      <c r="AT433" s="30">
        <v>354</v>
      </c>
      <c r="AU433" s="30" t="s">
        <v>344</v>
      </c>
      <c r="AW433" s="48">
        <f t="shared" si="229"/>
        <v>7633905</v>
      </c>
      <c r="AX433" s="49">
        <f t="shared" si="230"/>
        <v>10365342</v>
      </c>
      <c r="AY433" s="50">
        <f t="shared" si="231"/>
        <v>1.3578033784806072</v>
      </c>
      <c r="AZ433" s="12"/>
      <c r="BA433" s="48">
        <f t="shared" si="232"/>
        <v>293847</v>
      </c>
      <c r="BB433" s="48">
        <f t="shared" si="233"/>
        <v>10365342</v>
      </c>
      <c r="BC433" s="51">
        <f t="shared" si="234"/>
        <v>35.27462250763152</v>
      </c>
      <c r="BD433" s="12"/>
      <c r="BE433" s="52">
        <f t="shared" si="235"/>
        <v>293847</v>
      </c>
      <c r="BF433" s="48">
        <f t="shared" si="236"/>
        <v>12254512</v>
      </c>
      <c r="BG433" s="48">
        <f t="shared" si="236"/>
        <v>21951809</v>
      </c>
      <c r="BH433" s="48">
        <f t="shared" si="236"/>
        <v>650003</v>
      </c>
      <c r="BI433" s="48">
        <f t="shared" si="237"/>
        <v>34856324</v>
      </c>
      <c r="BJ433" s="51">
        <f t="shared" si="238"/>
        <v>118.62065632795299</v>
      </c>
      <c r="BK433" s="12"/>
      <c r="BL433" s="1">
        <f t="shared" si="239"/>
        <v>4605955</v>
      </c>
      <c r="BM433" s="53">
        <f t="shared" si="240"/>
        <v>7633905</v>
      </c>
      <c r="BN433" s="48">
        <f t="shared" si="241"/>
        <v>12254512</v>
      </c>
      <c r="BO433" s="48">
        <f t="shared" si="241"/>
        <v>21951809</v>
      </c>
      <c r="BP433" s="48">
        <f t="shared" si="241"/>
        <v>650003</v>
      </c>
      <c r="BQ433" s="48">
        <f t="shared" si="242"/>
        <v>34856324</v>
      </c>
      <c r="BR433" s="12">
        <f t="shared" si="243"/>
        <v>7633905</v>
      </c>
      <c r="BS433" s="54">
        <f t="shared" si="244"/>
        <v>4.5659887043393912</v>
      </c>
      <c r="BT433" s="12"/>
      <c r="BU433" s="48">
        <f t="shared" si="245"/>
        <v>7633905</v>
      </c>
      <c r="BV433" s="48">
        <f t="shared" si="246"/>
        <v>37858074</v>
      </c>
      <c r="BW433" s="54">
        <f t="shared" si="247"/>
        <v>4.9592016143769149</v>
      </c>
      <c r="BX433" s="12"/>
      <c r="BY433" s="52">
        <f t="shared" si="248"/>
        <v>293847</v>
      </c>
      <c r="BZ433" s="48">
        <f t="shared" si="249"/>
        <v>37858074</v>
      </c>
      <c r="CA433" s="55">
        <f t="shared" si="250"/>
        <v>128.83600649317501</v>
      </c>
      <c r="CB433" s="12"/>
      <c r="CC433" s="48">
        <f t="shared" si="251"/>
        <v>293847</v>
      </c>
      <c r="CD433" s="48">
        <f t="shared" si="252"/>
        <v>108654378</v>
      </c>
      <c r="CE433" s="55">
        <f t="shared" si="253"/>
        <v>369.76514308466653</v>
      </c>
      <c r="CF433" s="12"/>
      <c r="CG433" s="48">
        <f t="shared" si="254"/>
        <v>7633905</v>
      </c>
      <c r="CH433" s="48">
        <f t="shared" si="255"/>
        <v>4605955</v>
      </c>
      <c r="CI433" s="48">
        <f t="shared" si="256"/>
        <v>108654378</v>
      </c>
      <c r="CJ433" s="55">
        <f t="shared" si="257"/>
        <v>14.233132060197239</v>
      </c>
      <c r="CK433" s="46"/>
      <c r="CL433" s="48">
        <f t="shared" si="258"/>
        <v>7633905</v>
      </c>
      <c r="CM433" s="48">
        <f t="shared" si="258"/>
        <v>4605955</v>
      </c>
      <c r="CN433" s="48">
        <f t="shared" si="259"/>
        <v>176547690</v>
      </c>
      <c r="CO433" s="55">
        <f t="shared" si="260"/>
        <v>23.126786356392959</v>
      </c>
    </row>
    <row r="434" spans="1:93" x14ac:dyDescent="0.2">
      <c r="A434" s="30" t="s">
        <v>229</v>
      </c>
      <c r="B434" s="30">
        <v>1065</v>
      </c>
      <c r="C434" s="30">
        <v>2006</v>
      </c>
      <c r="D434" s="30" t="s">
        <v>228</v>
      </c>
      <c r="E434" s="30">
        <v>386095</v>
      </c>
      <c r="F434" s="30" t="s">
        <v>317</v>
      </c>
      <c r="G434" s="30">
        <v>22170334</v>
      </c>
      <c r="H434" s="30">
        <v>531202351</v>
      </c>
      <c r="I434" s="30">
        <v>33492415</v>
      </c>
      <c r="J434" s="30">
        <v>509158869</v>
      </c>
      <c r="K434" s="30">
        <v>0</v>
      </c>
      <c r="L434" s="30">
        <v>0</v>
      </c>
      <c r="M434" s="30">
        <v>0</v>
      </c>
      <c r="N434" s="30">
        <v>0</v>
      </c>
      <c r="O434" s="30">
        <v>0</v>
      </c>
      <c r="P434" s="30">
        <v>0</v>
      </c>
      <c r="Q434" s="30">
        <v>7079420</v>
      </c>
      <c r="R434" s="30">
        <v>9534566</v>
      </c>
      <c r="S434" s="30">
        <v>4412108</v>
      </c>
      <c r="T434" s="30">
        <v>358880243</v>
      </c>
      <c r="U434" s="30">
        <v>765221</v>
      </c>
      <c r="V434" s="30">
        <v>540736917</v>
      </c>
      <c r="W434" s="30">
        <v>37904523</v>
      </c>
      <c r="X434" s="30">
        <v>578641440</v>
      </c>
      <c r="Y434" s="30">
        <v>4236445</v>
      </c>
      <c r="Z434" s="30">
        <v>5253116</v>
      </c>
      <c r="AA434" s="30">
        <v>9489561</v>
      </c>
      <c r="AB434" s="30">
        <v>0</v>
      </c>
      <c r="AC434" s="30">
        <v>9039729</v>
      </c>
      <c r="AD434" s="30">
        <v>13130605</v>
      </c>
      <c r="AE434" s="30">
        <v>12316784</v>
      </c>
      <c r="AF434" s="30">
        <v>15134971</v>
      </c>
      <c r="AG434" s="30">
        <v>201149</v>
      </c>
      <c r="AH434" s="30">
        <v>60107468</v>
      </c>
      <c r="AI434" s="30">
        <v>444253</v>
      </c>
      <c r="AJ434" s="30">
        <v>60551721</v>
      </c>
      <c r="AK434" s="30">
        <v>6488431</v>
      </c>
      <c r="AL434" s="30">
        <v>23363907</v>
      </c>
      <c r="AM434" s="30">
        <v>7700606</v>
      </c>
      <c r="AN434" s="30">
        <v>2134432</v>
      </c>
      <c r="AO434" s="30">
        <v>2450137</v>
      </c>
      <c r="AP434" s="30">
        <v>3074850</v>
      </c>
      <c r="AQ434" s="30">
        <v>292616</v>
      </c>
      <c r="AR434" s="30">
        <v>258793</v>
      </c>
      <c r="AS434" s="30">
        <v>32303</v>
      </c>
      <c r="AT434" s="30">
        <v>355</v>
      </c>
      <c r="AU434" s="30" t="s">
        <v>344</v>
      </c>
      <c r="AW434" s="48">
        <f t="shared" si="229"/>
        <v>7659419</v>
      </c>
      <c r="AX434" s="49">
        <f t="shared" si="230"/>
        <v>9489561</v>
      </c>
      <c r="AY434" s="50">
        <f t="shared" si="231"/>
        <v>1.2389400553749572</v>
      </c>
      <c r="AZ434" s="12"/>
      <c r="BA434" s="48">
        <f t="shared" si="232"/>
        <v>292616</v>
      </c>
      <c r="BB434" s="48">
        <f t="shared" si="233"/>
        <v>9489561</v>
      </c>
      <c r="BC434" s="51">
        <f t="shared" si="234"/>
        <v>32.430082428848728</v>
      </c>
      <c r="BD434" s="12"/>
      <c r="BE434" s="52">
        <f t="shared" si="235"/>
        <v>292616</v>
      </c>
      <c r="BF434" s="48">
        <f t="shared" si="236"/>
        <v>12316784</v>
      </c>
      <c r="BG434" s="48">
        <f t="shared" si="236"/>
        <v>15134971</v>
      </c>
      <c r="BH434" s="48">
        <f t="shared" si="236"/>
        <v>201149</v>
      </c>
      <c r="BI434" s="48">
        <f t="shared" si="237"/>
        <v>27652904</v>
      </c>
      <c r="BJ434" s="51">
        <f t="shared" si="238"/>
        <v>94.502364874101218</v>
      </c>
      <c r="BK434" s="12"/>
      <c r="BL434" s="1">
        <f t="shared" si="239"/>
        <v>4584569</v>
      </c>
      <c r="BM434" s="53">
        <f t="shared" si="240"/>
        <v>7659419</v>
      </c>
      <c r="BN434" s="48">
        <f t="shared" si="241"/>
        <v>12316784</v>
      </c>
      <c r="BO434" s="48">
        <f t="shared" si="241"/>
        <v>15134971</v>
      </c>
      <c r="BP434" s="48">
        <f t="shared" si="241"/>
        <v>201149</v>
      </c>
      <c r="BQ434" s="48">
        <f t="shared" si="242"/>
        <v>27652904</v>
      </c>
      <c r="BR434" s="12">
        <f t="shared" si="243"/>
        <v>7659419</v>
      </c>
      <c r="BS434" s="54">
        <f t="shared" si="244"/>
        <v>3.6103135237803285</v>
      </c>
      <c r="BT434" s="12"/>
      <c r="BU434" s="48">
        <f t="shared" si="245"/>
        <v>7659419</v>
      </c>
      <c r="BV434" s="48">
        <f t="shared" si="246"/>
        <v>30699383</v>
      </c>
      <c r="BW434" s="54">
        <f t="shared" si="247"/>
        <v>4.0080563551882982</v>
      </c>
      <c r="BX434" s="12"/>
      <c r="BY434" s="52">
        <f t="shared" si="248"/>
        <v>292616</v>
      </c>
      <c r="BZ434" s="48">
        <f t="shared" si="249"/>
        <v>30699383</v>
      </c>
      <c r="CA434" s="55">
        <f t="shared" si="250"/>
        <v>104.91354881482899</v>
      </c>
      <c r="CB434" s="12"/>
      <c r="CC434" s="48">
        <f t="shared" si="251"/>
        <v>292616</v>
      </c>
      <c r="CD434" s="48">
        <f t="shared" si="252"/>
        <v>90012182</v>
      </c>
      <c r="CE434" s="55">
        <f t="shared" si="253"/>
        <v>307.61196243541025</v>
      </c>
      <c r="CF434" s="12"/>
      <c r="CG434" s="48">
        <f t="shared" si="254"/>
        <v>7659419</v>
      </c>
      <c r="CH434" s="48">
        <f t="shared" si="255"/>
        <v>4584569</v>
      </c>
      <c r="CI434" s="48">
        <f t="shared" si="256"/>
        <v>90012182</v>
      </c>
      <c r="CJ434" s="55">
        <f t="shared" si="257"/>
        <v>11.75182895726164</v>
      </c>
      <c r="CK434" s="46"/>
      <c r="CL434" s="48">
        <f t="shared" si="258"/>
        <v>7659419</v>
      </c>
      <c r="CM434" s="48">
        <f t="shared" si="258"/>
        <v>4584569</v>
      </c>
      <c r="CN434" s="48">
        <f t="shared" si="259"/>
        <v>152415333</v>
      </c>
      <c r="CO434" s="55">
        <f t="shared" si="260"/>
        <v>19.899072370893929</v>
      </c>
    </row>
    <row r="435" spans="1:93" x14ac:dyDescent="0.2">
      <c r="A435" s="30" t="s">
        <v>229</v>
      </c>
      <c r="B435" s="30">
        <v>1065</v>
      </c>
      <c r="C435" s="30">
        <v>2005</v>
      </c>
      <c r="D435" s="30" t="s">
        <v>228</v>
      </c>
      <c r="E435" s="30">
        <v>386095</v>
      </c>
      <c r="F435" s="30" t="s">
        <v>317</v>
      </c>
      <c r="G435" s="30">
        <v>23041632</v>
      </c>
      <c r="H435" s="30">
        <v>432563858</v>
      </c>
      <c r="I435" s="30">
        <v>31002459</v>
      </c>
      <c r="J435" s="30">
        <v>411508466</v>
      </c>
      <c r="K435" s="30">
        <v>0</v>
      </c>
      <c r="L435" s="30">
        <v>0</v>
      </c>
      <c r="M435" s="30">
        <v>0</v>
      </c>
      <c r="N435" s="30">
        <v>0</v>
      </c>
      <c r="O435" s="30">
        <v>0</v>
      </c>
      <c r="P435" s="30">
        <v>0</v>
      </c>
      <c r="Q435" s="30">
        <v>9012735</v>
      </c>
      <c r="R435" s="30">
        <v>9638170</v>
      </c>
      <c r="S435" s="30">
        <v>3668065</v>
      </c>
      <c r="T435" s="30">
        <v>339897010</v>
      </c>
      <c r="U435" s="30">
        <v>777168</v>
      </c>
      <c r="V435" s="30">
        <v>442202028</v>
      </c>
      <c r="W435" s="30">
        <v>34670524</v>
      </c>
      <c r="X435" s="30">
        <v>476872552</v>
      </c>
      <c r="Y435" s="30">
        <v>3970794</v>
      </c>
      <c r="Z435" s="30">
        <v>3860563</v>
      </c>
      <c r="AA435" s="30">
        <v>7831357</v>
      </c>
      <c r="AB435" s="30">
        <v>0</v>
      </c>
      <c r="AC435" s="30">
        <v>9549514</v>
      </c>
      <c r="AD435" s="30">
        <v>13492118</v>
      </c>
      <c r="AE435" s="30">
        <v>11148830</v>
      </c>
      <c r="AF435" s="30">
        <v>0</v>
      </c>
      <c r="AG435" s="30">
        <v>12289070</v>
      </c>
      <c r="AH435" s="30">
        <v>58402075</v>
      </c>
      <c r="AI435" s="30">
        <v>524172</v>
      </c>
      <c r="AJ435" s="30">
        <v>58926247</v>
      </c>
      <c r="AK435" s="30">
        <v>3870310</v>
      </c>
      <c r="AL435" s="30">
        <v>16891449</v>
      </c>
      <c r="AM435" s="30">
        <v>7721296</v>
      </c>
      <c r="AN435" s="30">
        <v>2142534</v>
      </c>
      <c r="AO435" s="30">
        <v>2439193</v>
      </c>
      <c r="AP435" s="30">
        <v>3098402</v>
      </c>
      <c r="AQ435" s="30">
        <v>290038</v>
      </c>
      <c r="AR435" s="30">
        <v>256269</v>
      </c>
      <c r="AS435" s="30">
        <v>32277</v>
      </c>
      <c r="AT435" s="30">
        <v>356</v>
      </c>
      <c r="AU435" s="30" t="s">
        <v>344</v>
      </c>
      <c r="AW435" s="48">
        <f t="shared" si="229"/>
        <v>7680129</v>
      </c>
      <c r="AX435" s="49">
        <f t="shared" si="230"/>
        <v>7831357</v>
      </c>
      <c r="AY435" s="50">
        <f t="shared" si="231"/>
        <v>1.0196908150891737</v>
      </c>
      <c r="AZ435" s="12"/>
      <c r="BA435" s="48">
        <f t="shared" si="232"/>
        <v>290038</v>
      </c>
      <c r="BB435" s="48">
        <f t="shared" si="233"/>
        <v>7831357</v>
      </c>
      <c r="BC435" s="51">
        <f t="shared" si="234"/>
        <v>27.001141229769893</v>
      </c>
      <c r="BD435" s="12"/>
      <c r="BE435" s="52">
        <f t="shared" si="235"/>
        <v>290038</v>
      </c>
      <c r="BF435" s="48">
        <f t="shared" si="236"/>
        <v>11148830</v>
      </c>
      <c r="BG435" s="48">
        <f t="shared" si="236"/>
        <v>0</v>
      </c>
      <c r="BH435" s="48">
        <f t="shared" si="236"/>
        <v>12289070</v>
      </c>
      <c r="BI435" s="48">
        <f t="shared" si="237"/>
        <v>23437900</v>
      </c>
      <c r="BJ435" s="51">
        <f t="shared" si="238"/>
        <v>80.809755963011739</v>
      </c>
      <c r="BK435" s="12"/>
      <c r="BL435" s="1">
        <f t="shared" si="239"/>
        <v>4581727</v>
      </c>
      <c r="BM435" s="53">
        <f t="shared" si="240"/>
        <v>7680129</v>
      </c>
      <c r="BN435" s="48">
        <f t="shared" si="241"/>
        <v>11148830</v>
      </c>
      <c r="BO435" s="48">
        <f t="shared" si="241"/>
        <v>0</v>
      </c>
      <c r="BP435" s="48">
        <f t="shared" si="241"/>
        <v>12289070</v>
      </c>
      <c r="BQ435" s="48">
        <f t="shared" si="242"/>
        <v>23437900</v>
      </c>
      <c r="BR435" s="12">
        <f t="shared" si="243"/>
        <v>7680129</v>
      </c>
      <c r="BS435" s="54">
        <f t="shared" si="244"/>
        <v>3.0517586358249971</v>
      </c>
      <c r="BT435" s="12"/>
      <c r="BU435" s="48">
        <f t="shared" si="245"/>
        <v>7680129</v>
      </c>
      <c r="BV435" s="48">
        <f t="shared" si="246"/>
        <v>38164488</v>
      </c>
      <c r="BW435" s="54">
        <f t="shared" si="247"/>
        <v>4.9692509071136692</v>
      </c>
      <c r="BX435" s="12"/>
      <c r="BY435" s="52">
        <f t="shared" si="248"/>
        <v>290038</v>
      </c>
      <c r="BZ435" s="48">
        <f t="shared" si="249"/>
        <v>38164488</v>
      </c>
      <c r="CA435" s="55">
        <f t="shared" si="250"/>
        <v>131.58444065949979</v>
      </c>
      <c r="CB435" s="12"/>
      <c r="CC435" s="48">
        <f t="shared" si="251"/>
        <v>290038</v>
      </c>
      <c r="CD435" s="48">
        <f t="shared" si="252"/>
        <v>92475377</v>
      </c>
      <c r="CE435" s="55">
        <f t="shared" si="253"/>
        <v>318.83883146346341</v>
      </c>
      <c r="CF435" s="12"/>
      <c r="CG435" s="48">
        <f t="shared" si="254"/>
        <v>7680129</v>
      </c>
      <c r="CH435" s="48">
        <f t="shared" si="255"/>
        <v>4581727</v>
      </c>
      <c r="CI435" s="48">
        <f t="shared" si="256"/>
        <v>92475377</v>
      </c>
      <c r="CJ435" s="55">
        <f t="shared" si="257"/>
        <v>12.040862464679956</v>
      </c>
      <c r="CK435" s="46"/>
      <c r="CL435" s="48">
        <f t="shared" si="258"/>
        <v>7680129</v>
      </c>
      <c r="CM435" s="48">
        <f t="shared" si="258"/>
        <v>4581727</v>
      </c>
      <c r="CN435" s="48">
        <f t="shared" si="259"/>
        <v>148826728</v>
      </c>
      <c r="CO435" s="55">
        <f t="shared" si="260"/>
        <v>19.37815471589084</v>
      </c>
    </row>
    <row r="436" spans="1:93" x14ac:dyDescent="0.2">
      <c r="A436" s="30" t="s">
        <v>105</v>
      </c>
      <c r="B436" s="30">
        <v>1070</v>
      </c>
      <c r="C436" s="30">
        <v>2014</v>
      </c>
      <c r="D436" s="30" t="s">
        <v>106</v>
      </c>
      <c r="E436" s="30">
        <v>445814</v>
      </c>
      <c r="F436" s="30" t="s">
        <v>317</v>
      </c>
      <c r="G436" s="30">
        <v>46305331</v>
      </c>
      <c r="H436" s="30">
        <v>178018900</v>
      </c>
      <c r="I436" s="30">
        <v>23760627</v>
      </c>
      <c r="J436" s="30">
        <v>156172175</v>
      </c>
      <c r="K436" s="30">
        <v>0</v>
      </c>
      <c r="L436" s="30">
        <v>0</v>
      </c>
      <c r="M436" s="30">
        <v>0</v>
      </c>
      <c r="N436" s="30">
        <v>7316134</v>
      </c>
      <c r="O436" s="30">
        <v>34637168</v>
      </c>
      <c r="P436" s="30">
        <v>6710080</v>
      </c>
      <c r="Q436" s="30">
        <v>45068831</v>
      </c>
      <c r="R436" s="30">
        <v>50384499</v>
      </c>
      <c r="S436" s="30">
        <v>1856011</v>
      </c>
      <c r="T436" s="30">
        <v>262260244</v>
      </c>
      <c r="U436" s="30">
        <v>25139587</v>
      </c>
      <c r="V436" s="30">
        <v>263040567</v>
      </c>
      <c r="W436" s="30">
        <v>32326718</v>
      </c>
      <c r="X436" s="30">
        <v>295367285</v>
      </c>
      <c r="Y436" s="30">
        <v>19225320</v>
      </c>
      <c r="Z436" s="30">
        <v>8110340</v>
      </c>
      <c r="AA436" s="30">
        <v>27335660</v>
      </c>
      <c r="AB436" s="30">
        <v>6081299</v>
      </c>
      <c r="AC436" s="30">
        <v>25967568</v>
      </c>
      <c r="AD436" s="30">
        <v>20337763</v>
      </c>
      <c r="AE436" s="30">
        <v>25548777</v>
      </c>
      <c r="AF436" s="30">
        <v>35814344</v>
      </c>
      <c r="AG436" s="30">
        <v>0</v>
      </c>
      <c r="AH436" s="30">
        <v>148424717</v>
      </c>
      <c r="AI436" s="30">
        <v>7508482</v>
      </c>
      <c r="AJ436" s="30">
        <v>155933199</v>
      </c>
      <c r="AK436" s="30">
        <v>6125055</v>
      </c>
      <c r="AL436" s="30">
        <v>61971169</v>
      </c>
      <c r="AM436" s="30">
        <v>16312786</v>
      </c>
      <c r="AN436" s="30">
        <v>4965076</v>
      </c>
      <c r="AO436" s="30">
        <v>5877580</v>
      </c>
      <c r="AP436" s="30">
        <v>3217070</v>
      </c>
      <c r="AQ436" s="30">
        <v>511957</v>
      </c>
      <c r="AR436" s="30">
        <v>425036</v>
      </c>
      <c r="AS436" s="30">
        <v>84425</v>
      </c>
      <c r="AT436" s="30">
        <v>116</v>
      </c>
      <c r="AU436" s="30" t="s">
        <v>345</v>
      </c>
      <c r="AW436" s="48">
        <f t="shared" ref="AW436:AW499" si="261">+AN436+AO436+AP436</f>
        <v>14059726</v>
      </c>
      <c r="AX436" s="49">
        <f t="shared" ref="AX436:AX499" si="262">+AA436-AB436</f>
        <v>21254361</v>
      </c>
      <c r="AY436" s="50">
        <f t="shared" ref="AY436:AY499" si="263">IF(AW436=0,0,IF(AX436=0,0,AX436/AW436))</f>
        <v>1.5117194318011602</v>
      </c>
      <c r="AZ436" s="12"/>
      <c r="BA436" s="48">
        <f t="shared" ref="BA436:BA499" si="264">+AQ436</f>
        <v>511957</v>
      </c>
      <c r="BB436" s="48">
        <f t="shared" ref="BB436:BB499" si="265">+AX436</f>
        <v>21254361</v>
      </c>
      <c r="BC436" s="51">
        <f t="shared" ref="BC436:BC499" si="266">IF(BA436=0,0,IF(BB436=0,0,BB436/BA436))</f>
        <v>41.515910515922236</v>
      </c>
      <c r="BD436" s="12"/>
      <c r="BE436" s="52">
        <f t="shared" ref="BE436:BE499" si="267">+AQ436</f>
        <v>511957</v>
      </c>
      <c r="BF436" s="48">
        <f t="shared" ref="BF436:BH494" si="268">+AE436</f>
        <v>25548777</v>
      </c>
      <c r="BG436" s="48">
        <f t="shared" si="268"/>
        <v>35814344</v>
      </c>
      <c r="BH436" s="48">
        <f t="shared" si="268"/>
        <v>0</v>
      </c>
      <c r="BI436" s="48">
        <f t="shared" ref="BI436:BI499" si="269">SUM(BF436:BH436)</f>
        <v>61363121</v>
      </c>
      <c r="BJ436" s="51">
        <f t="shared" ref="BJ436:BJ499" si="270">IF(BE436=0,0,IF(BI436=0,0,BI436/BE436))</f>
        <v>119.85991206292717</v>
      </c>
      <c r="BK436" s="12"/>
      <c r="BL436" s="1">
        <f t="shared" ref="BL436:BL499" si="271">AO436+AN436</f>
        <v>10842656</v>
      </c>
      <c r="BM436" s="53">
        <f t="shared" ref="BM436:BM499" si="272">+AN436+AO436+AP436</f>
        <v>14059726</v>
      </c>
      <c r="BN436" s="48">
        <f t="shared" ref="BN436:BP494" si="273">+AE436</f>
        <v>25548777</v>
      </c>
      <c r="BO436" s="48">
        <f t="shared" si="273"/>
        <v>35814344</v>
      </c>
      <c r="BP436" s="48">
        <f t="shared" si="273"/>
        <v>0</v>
      </c>
      <c r="BQ436" s="48">
        <f t="shared" ref="BQ436:BQ499" si="274">SUM(BN436:BP436)</f>
        <v>61363121</v>
      </c>
      <c r="BR436" s="12">
        <f t="shared" ref="BR436:BR499" si="275">+BM436</f>
        <v>14059726</v>
      </c>
      <c r="BS436" s="54">
        <f t="shared" ref="BS436:BS499" si="276">+IF(BQ436=0,0,IF(BR436=0,0,BQ436/BR436))</f>
        <v>4.364460658763905</v>
      </c>
      <c r="BT436" s="12"/>
      <c r="BU436" s="48">
        <f t="shared" ref="BU436:BU499" si="277">+AN436+AO436+AP436</f>
        <v>14059726</v>
      </c>
      <c r="BV436" s="48">
        <f t="shared" ref="BV436:BV499" si="278">+(AJ436)-AK436-AL436</f>
        <v>87836975</v>
      </c>
      <c r="BW436" s="54">
        <f t="shared" ref="BW436:BW499" si="279">IF(BU436=0,0,IF(BV436=0,0,BV436/BU436))</f>
        <v>6.2474172683023834</v>
      </c>
      <c r="BX436" s="12"/>
      <c r="BY436" s="52">
        <f t="shared" ref="BY436:BY499" si="280">+AQ436</f>
        <v>511957</v>
      </c>
      <c r="BZ436" s="48">
        <f t="shared" ref="BZ436:BZ499" si="281">+AJ436-AK436-AL436</f>
        <v>87836975</v>
      </c>
      <c r="CA436" s="55">
        <f t="shared" ref="CA436:CA499" si="282">IF(BY436=0,0,IF(BZ436=0,0,BZ436/BY436))</f>
        <v>171.57100108016886</v>
      </c>
      <c r="CB436" s="12"/>
      <c r="CC436" s="48">
        <f t="shared" ref="CC436:CC499" si="283">+AQ436</f>
        <v>511957</v>
      </c>
      <c r="CD436" s="48">
        <f t="shared" ref="CD436:CD499" si="284">+(AJ436-AK436-AL436)+(AC436+AD436)+(AA436)+(AE436+AF436+AG436)</f>
        <v>222841087</v>
      </c>
      <c r="CE436" s="55">
        <f t="shared" ref="CE436:CE499" si="285">IF(CC436=0,0,IF(CD436=0,0,CD436/CC436))</f>
        <v>435.27305418228485</v>
      </c>
      <c r="CF436" s="12"/>
      <c r="CG436" s="48">
        <f t="shared" ref="CG436:CG499" si="286">+AN436+AO436+AP436</f>
        <v>14059726</v>
      </c>
      <c r="CH436" s="48">
        <f t="shared" ref="CH436:CH499" si="287">+AN436+AO436</f>
        <v>10842656</v>
      </c>
      <c r="CI436" s="48">
        <f t="shared" ref="CI436:CI499" si="288">+(AJ436-AK436-AL436)+(AC436+AD436)+(AA436)+(AE436+AF436+AG436)</f>
        <v>222841087</v>
      </c>
      <c r="CJ436" s="55">
        <f t="shared" ref="CJ436:CJ499" si="289">IF(CG436=0,0,IF(CI436=0,0,CI436/CG436))</f>
        <v>15.849603825849806</v>
      </c>
      <c r="CK436" s="46"/>
      <c r="CL436" s="48">
        <f t="shared" ref="CL436:CM494" si="290">CG436</f>
        <v>14059726</v>
      </c>
      <c r="CM436" s="48">
        <f t="shared" si="290"/>
        <v>10842656</v>
      </c>
      <c r="CN436" s="48">
        <f t="shared" ref="CN436:CN499" si="291">(AJ436-AK436-AL436)+(AC436+AD436)+(AA436)+(AE436+AF436+AG436)+(X436-Q436-N436-K436-J436)</f>
        <v>309651232</v>
      </c>
      <c r="CO436" s="55">
        <f t="shared" ref="CO436:CO499" si="292">IF(CL436=0,0,IF(CN436=0,0,CN436/CL436))</f>
        <v>22.023987665193474</v>
      </c>
    </row>
    <row r="437" spans="1:93" x14ac:dyDescent="0.2">
      <c r="A437" s="30" t="s">
        <v>105</v>
      </c>
      <c r="B437" s="30">
        <v>1070</v>
      </c>
      <c r="C437" s="30">
        <v>2013</v>
      </c>
      <c r="D437" s="30" t="s">
        <v>106</v>
      </c>
      <c r="E437" s="30">
        <v>445814</v>
      </c>
      <c r="F437" s="30" t="s">
        <v>317</v>
      </c>
      <c r="G437" s="30">
        <v>46978750</v>
      </c>
      <c r="H437" s="30">
        <v>182205783</v>
      </c>
      <c r="I437" s="30">
        <v>23141776</v>
      </c>
      <c r="J437" s="30">
        <v>160276741</v>
      </c>
      <c r="K437" s="30">
        <v>0</v>
      </c>
      <c r="L437" s="30">
        <v>0</v>
      </c>
      <c r="M437" s="30">
        <v>0</v>
      </c>
      <c r="N437" s="30">
        <v>5679423</v>
      </c>
      <c r="O437" s="30">
        <v>31716750</v>
      </c>
      <c r="P437" s="30">
        <v>8282303</v>
      </c>
      <c r="Q437" s="30">
        <v>54204949</v>
      </c>
      <c r="R437" s="30">
        <v>59578692</v>
      </c>
      <c r="S437" s="30">
        <v>1666531</v>
      </c>
      <c r="T437" s="30">
        <v>181715285</v>
      </c>
      <c r="U437" s="30">
        <v>-34629989</v>
      </c>
      <c r="V437" s="30">
        <v>273501225</v>
      </c>
      <c r="W437" s="30">
        <v>33090610</v>
      </c>
      <c r="X437" s="30">
        <v>306591835</v>
      </c>
      <c r="Y437" s="30">
        <v>18173724</v>
      </c>
      <c r="Z437" s="30">
        <v>8276494</v>
      </c>
      <c r="AA437" s="30">
        <v>26450218</v>
      </c>
      <c r="AB437" s="30">
        <v>5637278</v>
      </c>
      <c r="AC437" s="30">
        <v>25869249</v>
      </c>
      <c r="AD437" s="30">
        <v>21109501</v>
      </c>
      <c r="AE437" s="30">
        <v>21841416</v>
      </c>
      <c r="AF437" s="30">
        <v>44061806</v>
      </c>
      <c r="AG437" s="30">
        <v>0</v>
      </c>
      <c r="AH437" s="30">
        <v>145768383</v>
      </c>
      <c r="AI437" s="30">
        <v>5252115</v>
      </c>
      <c r="AJ437" s="30">
        <v>151020498</v>
      </c>
      <c r="AK437" s="30">
        <v>5694399</v>
      </c>
      <c r="AL437" s="30">
        <v>62531128</v>
      </c>
      <c r="AM437" s="30">
        <v>16302681</v>
      </c>
      <c r="AN437" s="30">
        <v>5365313</v>
      </c>
      <c r="AO437" s="30">
        <v>6040697</v>
      </c>
      <c r="AP437" s="30">
        <v>3181866</v>
      </c>
      <c r="AQ437" s="30">
        <v>504653</v>
      </c>
      <c r="AR437" s="30">
        <v>418892</v>
      </c>
      <c r="AS437" s="30">
        <v>83439</v>
      </c>
      <c r="AT437" s="30">
        <v>117</v>
      </c>
      <c r="AU437" s="30" t="s">
        <v>345</v>
      </c>
      <c r="AW437" s="48">
        <f t="shared" si="261"/>
        <v>14587876</v>
      </c>
      <c r="AX437" s="49">
        <f t="shared" si="262"/>
        <v>20812940</v>
      </c>
      <c r="AY437" s="50">
        <f t="shared" si="263"/>
        <v>1.426728606686813</v>
      </c>
      <c r="AZ437" s="12"/>
      <c r="BA437" s="48">
        <f t="shared" si="264"/>
        <v>504653</v>
      </c>
      <c r="BB437" s="48">
        <f t="shared" si="265"/>
        <v>20812940</v>
      </c>
      <c r="BC437" s="51">
        <f t="shared" si="266"/>
        <v>41.242081192423306</v>
      </c>
      <c r="BD437" s="12"/>
      <c r="BE437" s="52">
        <f t="shared" si="267"/>
        <v>504653</v>
      </c>
      <c r="BF437" s="48">
        <f t="shared" si="268"/>
        <v>21841416</v>
      </c>
      <c r="BG437" s="48">
        <f t="shared" si="268"/>
        <v>44061806</v>
      </c>
      <c r="BH437" s="48">
        <f t="shared" si="268"/>
        <v>0</v>
      </c>
      <c r="BI437" s="48">
        <f t="shared" si="269"/>
        <v>65903222</v>
      </c>
      <c r="BJ437" s="51">
        <f t="shared" si="270"/>
        <v>130.59116264046781</v>
      </c>
      <c r="BK437" s="12"/>
      <c r="BL437" s="1">
        <f t="shared" si="271"/>
        <v>11406010</v>
      </c>
      <c r="BM437" s="53">
        <f t="shared" si="272"/>
        <v>14587876</v>
      </c>
      <c r="BN437" s="48">
        <f t="shared" si="273"/>
        <v>21841416</v>
      </c>
      <c r="BO437" s="48">
        <f t="shared" si="273"/>
        <v>44061806</v>
      </c>
      <c r="BP437" s="48">
        <f t="shared" si="273"/>
        <v>0</v>
      </c>
      <c r="BQ437" s="48">
        <f t="shared" si="274"/>
        <v>65903222</v>
      </c>
      <c r="BR437" s="12">
        <f t="shared" si="275"/>
        <v>14587876</v>
      </c>
      <c r="BS437" s="54">
        <f t="shared" si="276"/>
        <v>4.5176708384414566</v>
      </c>
      <c r="BT437" s="12"/>
      <c r="BU437" s="48">
        <f t="shared" si="277"/>
        <v>14587876</v>
      </c>
      <c r="BV437" s="48">
        <f t="shared" si="278"/>
        <v>82794971</v>
      </c>
      <c r="BW437" s="54">
        <f t="shared" si="279"/>
        <v>5.6756015063467773</v>
      </c>
      <c r="BX437" s="12"/>
      <c r="BY437" s="52">
        <f t="shared" si="280"/>
        <v>504653</v>
      </c>
      <c r="BZ437" s="48">
        <f t="shared" si="281"/>
        <v>82794971</v>
      </c>
      <c r="CA437" s="55">
        <f t="shared" si="282"/>
        <v>164.06317013868934</v>
      </c>
      <c r="CB437" s="12"/>
      <c r="CC437" s="48">
        <f t="shared" si="283"/>
        <v>504653</v>
      </c>
      <c r="CD437" s="48">
        <f t="shared" si="284"/>
        <v>222127161</v>
      </c>
      <c r="CE437" s="55">
        <f t="shared" si="285"/>
        <v>440.15820970052692</v>
      </c>
      <c r="CF437" s="12"/>
      <c r="CG437" s="48">
        <f t="shared" si="286"/>
        <v>14587876</v>
      </c>
      <c r="CH437" s="48">
        <f t="shared" si="287"/>
        <v>11406010</v>
      </c>
      <c r="CI437" s="48">
        <f t="shared" si="288"/>
        <v>222127161</v>
      </c>
      <c r="CJ437" s="55">
        <f t="shared" si="289"/>
        <v>15.226833639112369</v>
      </c>
      <c r="CK437" s="46"/>
      <c r="CL437" s="48">
        <f t="shared" si="290"/>
        <v>14587876</v>
      </c>
      <c r="CM437" s="48">
        <f t="shared" si="290"/>
        <v>11406010</v>
      </c>
      <c r="CN437" s="48">
        <f t="shared" si="291"/>
        <v>308557883</v>
      </c>
      <c r="CO437" s="55">
        <f t="shared" si="292"/>
        <v>21.151666150713098</v>
      </c>
    </row>
    <row r="438" spans="1:93" x14ac:dyDescent="0.2">
      <c r="A438" s="30" t="s">
        <v>105</v>
      </c>
      <c r="B438" s="30">
        <v>1070</v>
      </c>
      <c r="C438" s="30">
        <v>2012</v>
      </c>
      <c r="D438" s="30" t="s">
        <v>106</v>
      </c>
      <c r="E438" s="30">
        <v>445814</v>
      </c>
      <c r="F438" s="30" t="s">
        <v>317</v>
      </c>
      <c r="G438" s="30">
        <v>48376086</v>
      </c>
      <c r="H438" s="30">
        <v>154339977</v>
      </c>
      <c r="I438" s="30">
        <v>23831884</v>
      </c>
      <c r="J438" s="30">
        <v>134501103</v>
      </c>
      <c r="K438" s="30">
        <v>0</v>
      </c>
      <c r="L438" s="30">
        <v>0</v>
      </c>
      <c r="M438" s="30">
        <v>0</v>
      </c>
      <c r="N438" s="30">
        <v>7810554</v>
      </c>
      <c r="O438" s="30">
        <v>32303071</v>
      </c>
      <c r="P438" s="30">
        <v>9163550</v>
      </c>
      <c r="Q438" s="30">
        <v>24912210</v>
      </c>
      <c r="R438" s="30">
        <v>28826048</v>
      </c>
      <c r="S438" s="30">
        <v>2845439</v>
      </c>
      <c r="T438" s="30">
        <v>133031466</v>
      </c>
      <c r="U438" s="30">
        <v>-57611492</v>
      </c>
      <c r="V438" s="30">
        <v>215469096</v>
      </c>
      <c r="W438" s="30">
        <v>35840873</v>
      </c>
      <c r="X438" s="30">
        <v>251309969</v>
      </c>
      <c r="Y438" s="30">
        <v>18815498</v>
      </c>
      <c r="Z438" s="30">
        <v>10235719</v>
      </c>
      <c r="AA438" s="30">
        <v>29051217</v>
      </c>
      <c r="AB438" s="30">
        <v>6294410</v>
      </c>
      <c r="AC438" s="30">
        <v>25483945</v>
      </c>
      <c r="AD438" s="30">
        <v>22892141</v>
      </c>
      <c r="AE438" s="30">
        <v>19523325</v>
      </c>
      <c r="AF438" s="30">
        <v>35122810</v>
      </c>
      <c r="AG438" s="30">
        <v>0</v>
      </c>
      <c r="AH438" s="30">
        <v>148936921</v>
      </c>
      <c r="AI438" s="30">
        <v>5160763</v>
      </c>
      <c r="AJ438" s="30">
        <v>154097684</v>
      </c>
      <c r="AK438" s="30">
        <v>7150892</v>
      </c>
      <c r="AL438" s="30">
        <v>61791248</v>
      </c>
      <c r="AM438" s="30">
        <v>16268578</v>
      </c>
      <c r="AN438" s="30">
        <v>5039358</v>
      </c>
      <c r="AO438" s="30">
        <v>5881587</v>
      </c>
      <c r="AP438" s="30">
        <v>3132573</v>
      </c>
      <c r="AQ438" s="30">
        <v>498282</v>
      </c>
      <c r="AR438" s="30">
        <v>413610</v>
      </c>
      <c r="AS438" s="30">
        <v>82485</v>
      </c>
      <c r="AT438" s="30">
        <v>118</v>
      </c>
      <c r="AU438" s="30" t="s">
        <v>345</v>
      </c>
      <c r="AW438" s="48">
        <f t="shared" si="261"/>
        <v>14053518</v>
      </c>
      <c r="AX438" s="49">
        <f t="shared" si="262"/>
        <v>22756807</v>
      </c>
      <c r="AY438" s="50">
        <f t="shared" si="263"/>
        <v>1.6192961079211625</v>
      </c>
      <c r="AZ438" s="12"/>
      <c r="BA438" s="48">
        <f t="shared" si="264"/>
        <v>498282</v>
      </c>
      <c r="BB438" s="48">
        <f t="shared" si="265"/>
        <v>22756807</v>
      </c>
      <c r="BC438" s="51">
        <f t="shared" si="266"/>
        <v>45.670537968459627</v>
      </c>
      <c r="BD438" s="12"/>
      <c r="BE438" s="52">
        <f t="shared" si="267"/>
        <v>498282</v>
      </c>
      <c r="BF438" s="48">
        <f t="shared" si="268"/>
        <v>19523325</v>
      </c>
      <c r="BG438" s="48">
        <f t="shared" si="268"/>
        <v>35122810</v>
      </c>
      <c r="BH438" s="48">
        <f t="shared" si="268"/>
        <v>0</v>
      </c>
      <c r="BI438" s="48">
        <f t="shared" si="269"/>
        <v>54646135</v>
      </c>
      <c r="BJ438" s="51">
        <f t="shared" si="270"/>
        <v>109.66909300356023</v>
      </c>
      <c r="BK438" s="12"/>
      <c r="BL438" s="1">
        <f t="shared" si="271"/>
        <v>10920945</v>
      </c>
      <c r="BM438" s="53">
        <f t="shared" si="272"/>
        <v>14053518</v>
      </c>
      <c r="BN438" s="48">
        <f t="shared" si="273"/>
        <v>19523325</v>
      </c>
      <c r="BO438" s="48">
        <f t="shared" si="273"/>
        <v>35122810</v>
      </c>
      <c r="BP438" s="48">
        <f t="shared" si="273"/>
        <v>0</v>
      </c>
      <c r="BQ438" s="48">
        <f t="shared" si="274"/>
        <v>54646135</v>
      </c>
      <c r="BR438" s="12">
        <f t="shared" si="275"/>
        <v>14053518</v>
      </c>
      <c r="BS438" s="54">
        <f t="shared" si="276"/>
        <v>3.8884309964238137</v>
      </c>
      <c r="BT438" s="12"/>
      <c r="BU438" s="48">
        <f t="shared" si="277"/>
        <v>14053518</v>
      </c>
      <c r="BV438" s="48">
        <f t="shared" si="278"/>
        <v>85155544</v>
      </c>
      <c r="BW438" s="54">
        <f t="shared" si="279"/>
        <v>6.0593755954914634</v>
      </c>
      <c r="BX438" s="12"/>
      <c r="BY438" s="52">
        <f t="shared" si="280"/>
        <v>498282</v>
      </c>
      <c r="BZ438" s="48">
        <f t="shared" si="281"/>
        <v>85155544</v>
      </c>
      <c r="CA438" s="55">
        <f t="shared" si="282"/>
        <v>170.89829454003959</v>
      </c>
      <c r="CB438" s="12"/>
      <c r="CC438" s="48">
        <f t="shared" si="283"/>
        <v>498282</v>
      </c>
      <c r="CD438" s="48">
        <f t="shared" si="284"/>
        <v>217228982</v>
      </c>
      <c r="CE438" s="55">
        <f t="shared" si="285"/>
        <v>435.95590850161153</v>
      </c>
      <c r="CF438" s="12"/>
      <c r="CG438" s="48">
        <f t="shared" si="286"/>
        <v>14053518</v>
      </c>
      <c r="CH438" s="48">
        <f t="shared" si="287"/>
        <v>10920945</v>
      </c>
      <c r="CI438" s="48">
        <f t="shared" si="288"/>
        <v>217228982</v>
      </c>
      <c r="CJ438" s="55">
        <f t="shared" si="289"/>
        <v>15.457267141223998</v>
      </c>
      <c r="CK438" s="46"/>
      <c r="CL438" s="48">
        <f t="shared" si="290"/>
        <v>14053518</v>
      </c>
      <c r="CM438" s="48">
        <f t="shared" si="290"/>
        <v>10920945</v>
      </c>
      <c r="CN438" s="48">
        <f t="shared" si="291"/>
        <v>301315084</v>
      </c>
      <c r="CO438" s="55">
        <f t="shared" si="292"/>
        <v>21.44054492263076</v>
      </c>
    </row>
    <row r="439" spans="1:93" x14ac:dyDescent="0.2">
      <c r="A439" s="30" t="s">
        <v>105</v>
      </c>
      <c r="B439" s="30">
        <v>1070</v>
      </c>
      <c r="C439" s="30">
        <v>2011</v>
      </c>
      <c r="D439" s="30" t="s">
        <v>106</v>
      </c>
      <c r="E439" s="30">
        <v>445814</v>
      </c>
      <c r="F439" s="30" t="s">
        <v>317</v>
      </c>
      <c r="G439" s="30">
        <v>45858492</v>
      </c>
      <c r="H439" s="30">
        <v>140949182</v>
      </c>
      <c r="I439" s="30">
        <v>31660905</v>
      </c>
      <c r="J439" s="30">
        <v>119844954</v>
      </c>
      <c r="K439" s="30">
        <v>0</v>
      </c>
      <c r="L439" s="30">
        <v>0</v>
      </c>
      <c r="M439" s="30">
        <v>0</v>
      </c>
      <c r="N439" s="30">
        <v>8772110</v>
      </c>
      <c r="O439" s="30">
        <v>31567589</v>
      </c>
      <c r="P439" s="30">
        <v>9559047</v>
      </c>
      <c r="Q439" s="30">
        <v>11696917</v>
      </c>
      <c r="R439" s="30">
        <v>14046248</v>
      </c>
      <c r="S439" s="30">
        <v>2156013</v>
      </c>
      <c r="T439" s="30">
        <v>198334568</v>
      </c>
      <c r="U439" s="30">
        <v>41459600</v>
      </c>
      <c r="V439" s="30">
        <v>186563019</v>
      </c>
      <c r="W439" s="30">
        <v>43375965</v>
      </c>
      <c r="X439" s="30">
        <v>229938984</v>
      </c>
      <c r="Y439" s="30">
        <v>19285713</v>
      </c>
      <c r="Z439" s="30">
        <v>7304963</v>
      </c>
      <c r="AA439" s="30">
        <v>26590676</v>
      </c>
      <c r="AB439" s="30">
        <v>6462104</v>
      </c>
      <c r="AC439" s="30">
        <v>24957008</v>
      </c>
      <c r="AD439" s="30">
        <v>20901484</v>
      </c>
      <c r="AE439" s="30">
        <v>20094962</v>
      </c>
      <c r="AF439" s="30">
        <v>45177396</v>
      </c>
      <c r="AG439" s="30">
        <v>0</v>
      </c>
      <c r="AH439" s="30">
        <v>138584798</v>
      </c>
      <c r="AI439" s="30">
        <v>4522111</v>
      </c>
      <c r="AJ439" s="30">
        <v>143106909</v>
      </c>
      <c r="AK439" s="30">
        <v>5806100</v>
      </c>
      <c r="AL439" s="30">
        <v>60010908</v>
      </c>
      <c r="AM439" s="30">
        <v>17369354</v>
      </c>
      <c r="AN439" s="30">
        <v>5146013</v>
      </c>
      <c r="AO439" s="30">
        <v>5458954</v>
      </c>
      <c r="AP439" s="30">
        <v>3099743</v>
      </c>
      <c r="AQ439" s="30">
        <v>493532</v>
      </c>
      <c r="AR439" s="30">
        <v>409786</v>
      </c>
      <c r="AS439" s="30">
        <v>82045</v>
      </c>
      <c r="AT439" s="30">
        <v>123</v>
      </c>
      <c r="AU439" s="30" t="s">
        <v>345</v>
      </c>
      <c r="AW439" s="48">
        <f t="shared" si="261"/>
        <v>13704710</v>
      </c>
      <c r="AX439" s="49">
        <f t="shared" si="262"/>
        <v>20128572</v>
      </c>
      <c r="AY439" s="50">
        <f t="shared" si="263"/>
        <v>1.4687338878385605</v>
      </c>
      <c r="AZ439" s="12"/>
      <c r="BA439" s="48">
        <f t="shared" si="264"/>
        <v>493532</v>
      </c>
      <c r="BB439" s="48">
        <f t="shared" si="265"/>
        <v>20128572</v>
      </c>
      <c r="BC439" s="51">
        <f t="shared" si="266"/>
        <v>40.784735336310511</v>
      </c>
      <c r="BD439" s="12"/>
      <c r="BE439" s="52">
        <f t="shared" si="267"/>
        <v>493532</v>
      </c>
      <c r="BF439" s="48">
        <f t="shared" si="268"/>
        <v>20094962</v>
      </c>
      <c r="BG439" s="48">
        <f t="shared" si="268"/>
        <v>45177396</v>
      </c>
      <c r="BH439" s="48">
        <f t="shared" si="268"/>
        <v>0</v>
      </c>
      <c r="BI439" s="48">
        <f t="shared" si="269"/>
        <v>65272358</v>
      </c>
      <c r="BJ439" s="51">
        <f t="shared" si="270"/>
        <v>132.25557410664354</v>
      </c>
      <c r="BK439" s="12"/>
      <c r="BL439" s="1">
        <f t="shared" si="271"/>
        <v>10604967</v>
      </c>
      <c r="BM439" s="53">
        <f t="shared" si="272"/>
        <v>13704710</v>
      </c>
      <c r="BN439" s="48">
        <f t="shared" si="273"/>
        <v>20094962</v>
      </c>
      <c r="BO439" s="48">
        <f t="shared" si="273"/>
        <v>45177396</v>
      </c>
      <c r="BP439" s="48">
        <f t="shared" si="273"/>
        <v>0</v>
      </c>
      <c r="BQ439" s="48">
        <f t="shared" si="274"/>
        <v>65272358</v>
      </c>
      <c r="BR439" s="12">
        <f t="shared" si="275"/>
        <v>13704710</v>
      </c>
      <c r="BS439" s="54">
        <f t="shared" si="276"/>
        <v>4.7627682745567039</v>
      </c>
      <c r="BT439" s="12"/>
      <c r="BU439" s="48">
        <f t="shared" si="277"/>
        <v>13704710</v>
      </c>
      <c r="BV439" s="48">
        <f t="shared" si="278"/>
        <v>77289901</v>
      </c>
      <c r="BW439" s="54">
        <f t="shared" si="279"/>
        <v>5.6396597228252183</v>
      </c>
      <c r="BX439" s="12"/>
      <c r="BY439" s="52">
        <f t="shared" si="280"/>
        <v>493532</v>
      </c>
      <c r="BZ439" s="48">
        <f t="shared" si="281"/>
        <v>77289901</v>
      </c>
      <c r="CA439" s="55">
        <f t="shared" si="282"/>
        <v>156.60565272363291</v>
      </c>
      <c r="CB439" s="12"/>
      <c r="CC439" s="48">
        <f t="shared" si="283"/>
        <v>493532</v>
      </c>
      <c r="CD439" s="48">
        <f t="shared" si="284"/>
        <v>215011427</v>
      </c>
      <c r="CE439" s="55">
        <f t="shared" si="285"/>
        <v>435.65853278004261</v>
      </c>
      <c r="CF439" s="12"/>
      <c r="CG439" s="48">
        <f t="shared" si="286"/>
        <v>13704710</v>
      </c>
      <c r="CH439" s="48">
        <f t="shared" si="287"/>
        <v>10604967</v>
      </c>
      <c r="CI439" s="48">
        <f t="shared" si="288"/>
        <v>215011427</v>
      </c>
      <c r="CJ439" s="55">
        <f t="shared" si="289"/>
        <v>15.688870979393215</v>
      </c>
      <c r="CK439" s="46"/>
      <c r="CL439" s="48">
        <f t="shared" si="290"/>
        <v>13704710</v>
      </c>
      <c r="CM439" s="48">
        <f t="shared" si="290"/>
        <v>10604967</v>
      </c>
      <c r="CN439" s="48">
        <f t="shared" si="291"/>
        <v>304636430</v>
      </c>
      <c r="CO439" s="55">
        <f t="shared" si="292"/>
        <v>22.228593673269991</v>
      </c>
    </row>
    <row r="440" spans="1:93" x14ac:dyDescent="0.2">
      <c r="A440" s="30" t="s">
        <v>105</v>
      </c>
      <c r="B440" s="30">
        <v>1070</v>
      </c>
      <c r="C440" s="30">
        <v>2010</v>
      </c>
      <c r="D440" s="30" t="s">
        <v>106</v>
      </c>
      <c r="E440" s="30">
        <v>445814</v>
      </c>
      <c r="F440" s="30" t="s">
        <v>317</v>
      </c>
      <c r="G440" s="30">
        <v>45808183</v>
      </c>
      <c r="H440" s="30">
        <v>168320196</v>
      </c>
      <c r="I440" s="30">
        <v>26338279</v>
      </c>
      <c r="J440" s="30">
        <v>146926801</v>
      </c>
      <c r="K440" s="30">
        <v>0</v>
      </c>
      <c r="L440" s="30">
        <v>0</v>
      </c>
      <c r="M440" s="30">
        <v>0</v>
      </c>
      <c r="N440" s="30">
        <v>7322751</v>
      </c>
      <c r="O440" s="30">
        <v>28224654</v>
      </c>
      <c r="P440" s="30">
        <v>10699003</v>
      </c>
      <c r="Q440" s="30">
        <v>12745952</v>
      </c>
      <c r="R440" s="30">
        <v>13973293</v>
      </c>
      <c r="S440" s="30">
        <v>1377883</v>
      </c>
      <c r="T440" s="30">
        <v>191645512</v>
      </c>
      <c r="U440" s="30">
        <v>53795016</v>
      </c>
      <c r="V440" s="30">
        <v>210518143</v>
      </c>
      <c r="W440" s="30">
        <v>38415165</v>
      </c>
      <c r="X440" s="30">
        <v>248933308</v>
      </c>
      <c r="Y440" s="30">
        <v>16417808</v>
      </c>
      <c r="Z440" s="30">
        <v>7188438</v>
      </c>
      <c r="AA440" s="30">
        <v>23606246</v>
      </c>
      <c r="AB440" s="30">
        <v>5918507</v>
      </c>
      <c r="AC440" s="30">
        <v>24498052</v>
      </c>
      <c r="AD440" s="30">
        <v>21310131</v>
      </c>
      <c r="AE440" s="30">
        <v>22065567</v>
      </c>
      <c r="AF440" s="30">
        <v>53208148</v>
      </c>
      <c r="AG440" s="30">
        <v>0</v>
      </c>
      <c r="AH440" s="30">
        <v>103771676</v>
      </c>
      <c r="AI440" s="30">
        <v>4182610</v>
      </c>
      <c r="AJ440" s="30">
        <v>107954286</v>
      </c>
      <c r="AK440" s="30">
        <v>5668380</v>
      </c>
      <c r="AL440" s="30">
        <v>30031098</v>
      </c>
      <c r="AM440" s="30">
        <v>15494440</v>
      </c>
      <c r="AN440" s="30">
        <v>4967379</v>
      </c>
      <c r="AO440" s="30">
        <v>5439730</v>
      </c>
      <c r="AP440" s="30">
        <v>3075379</v>
      </c>
      <c r="AQ440" s="30">
        <v>490705</v>
      </c>
      <c r="AR440" s="30">
        <v>407551</v>
      </c>
      <c r="AS440" s="30">
        <v>81571</v>
      </c>
      <c r="AT440" s="30">
        <v>124</v>
      </c>
      <c r="AU440" s="30" t="s">
        <v>345</v>
      </c>
      <c r="AW440" s="48">
        <f t="shared" si="261"/>
        <v>13482488</v>
      </c>
      <c r="AX440" s="49">
        <f t="shared" si="262"/>
        <v>17687739</v>
      </c>
      <c r="AY440" s="50">
        <f t="shared" si="263"/>
        <v>1.3119046721940342</v>
      </c>
      <c r="AZ440" s="12"/>
      <c r="BA440" s="48">
        <f t="shared" si="264"/>
        <v>490705</v>
      </c>
      <c r="BB440" s="48">
        <f t="shared" si="265"/>
        <v>17687739</v>
      </c>
      <c r="BC440" s="51">
        <f t="shared" si="266"/>
        <v>36.045565054360566</v>
      </c>
      <c r="BD440" s="12"/>
      <c r="BE440" s="52">
        <f t="shared" si="267"/>
        <v>490705</v>
      </c>
      <c r="BF440" s="48">
        <f t="shared" si="268"/>
        <v>22065567</v>
      </c>
      <c r="BG440" s="48">
        <f t="shared" si="268"/>
        <v>53208148</v>
      </c>
      <c r="BH440" s="48">
        <f t="shared" si="268"/>
        <v>0</v>
      </c>
      <c r="BI440" s="48">
        <f t="shared" si="269"/>
        <v>75273715</v>
      </c>
      <c r="BJ440" s="51">
        <f t="shared" si="270"/>
        <v>153.39911963399598</v>
      </c>
      <c r="BK440" s="12"/>
      <c r="BL440" s="1">
        <f t="shared" si="271"/>
        <v>10407109</v>
      </c>
      <c r="BM440" s="53">
        <f t="shared" si="272"/>
        <v>13482488</v>
      </c>
      <c r="BN440" s="48">
        <f t="shared" si="273"/>
        <v>22065567</v>
      </c>
      <c r="BO440" s="48">
        <f t="shared" si="273"/>
        <v>53208148</v>
      </c>
      <c r="BP440" s="48">
        <f t="shared" si="273"/>
        <v>0</v>
      </c>
      <c r="BQ440" s="48">
        <f t="shared" si="274"/>
        <v>75273715</v>
      </c>
      <c r="BR440" s="12">
        <f t="shared" si="275"/>
        <v>13482488</v>
      </c>
      <c r="BS440" s="54">
        <f t="shared" si="276"/>
        <v>5.5830730203505468</v>
      </c>
      <c r="BT440" s="12"/>
      <c r="BU440" s="48">
        <f t="shared" si="277"/>
        <v>13482488</v>
      </c>
      <c r="BV440" s="48">
        <f t="shared" si="278"/>
        <v>72254808</v>
      </c>
      <c r="BW440" s="54">
        <f t="shared" si="279"/>
        <v>5.3591598227270811</v>
      </c>
      <c r="BX440" s="12"/>
      <c r="BY440" s="52">
        <f t="shared" si="280"/>
        <v>490705</v>
      </c>
      <c r="BZ440" s="48">
        <f t="shared" si="281"/>
        <v>72254808</v>
      </c>
      <c r="CA440" s="55">
        <f t="shared" si="282"/>
        <v>147.24693655047329</v>
      </c>
      <c r="CB440" s="12"/>
      <c r="CC440" s="48">
        <f t="shared" si="283"/>
        <v>490705</v>
      </c>
      <c r="CD440" s="48">
        <f t="shared" si="284"/>
        <v>216942952</v>
      </c>
      <c r="CE440" s="55">
        <f t="shared" si="285"/>
        <v>442.104629054116</v>
      </c>
      <c r="CF440" s="12"/>
      <c r="CG440" s="48">
        <f t="shared" si="286"/>
        <v>13482488</v>
      </c>
      <c r="CH440" s="48">
        <f t="shared" si="287"/>
        <v>10407109</v>
      </c>
      <c r="CI440" s="48">
        <f t="shared" si="288"/>
        <v>216942952</v>
      </c>
      <c r="CJ440" s="55">
        <f t="shared" si="289"/>
        <v>16.090720941120065</v>
      </c>
      <c r="CK440" s="46"/>
      <c r="CL440" s="48">
        <f t="shared" si="290"/>
        <v>13482488</v>
      </c>
      <c r="CM440" s="48">
        <f t="shared" si="290"/>
        <v>10407109</v>
      </c>
      <c r="CN440" s="48">
        <f t="shared" si="291"/>
        <v>298880756</v>
      </c>
      <c r="CO440" s="55">
        <f t="shared" si="292"/>
        <v>22.168071353002503</v>
      </c>
    </row>
    <row r="441" spans="1:93" x14ac:dyDescent="0.2">
      <c r="A441" s="30" t="s">
        <v>105</v>
      </c>
      <c r="B441" s="30">
        <v>1070</v>
      </c>
      <c r="C441" s="30">
        <v>2009</v>
      </c>
      <c r="D441" s="30" t="s">
        <v>106</v>
      </c>
      <c r="E441" s="30">
        <v>445814</v>
      </c>
      <c r="F441" s="30" t="s">
        <v>317</v>
      </c>
      <c r="G441" s="30">
        <v>45461676</v>
      </c>
      <c r="H441" s="30">
        <v>150678784</v>
      </c>
      <c r="I441" s="30">
        <v>24470193</v>
      </c>
      <c r="J441" s="30">
        <v>130234531</v>
      </c>
      <c r="K441" s="30">
        <v>0</v>
      </c>
      <c r="L441" s="30">
        <v>0</v>
      </c>
      <c r="M441" s="30">
        <v>0</v>
      </c>
      <c r="N441" s="30">
        <v>7174597</v>
      </c>
      <c r="O441" s="30">
        <v>27045316</v>
      </c>
      <c r="P441" s="30">
        <v>10535925</v>
      </c>
      <c r="Q441" s="30">
        <v>19331689</v>
      </c>
      <c r="R441" s="30">
        <v>20404649</v>
      </c>
      <c r="S441" s="30">
        <v>2429193</v>
      </c>
      <c r="T441" s="30">
        <v>229966008</v>
      </c>
      <c r="U441" s="30">
        <v>69383801</v>
      </c>
      <c r="V441" s="30">
        <v>198128749</v>
      </c>
      <c r="W441" s="30">
        <v>37435311</v>
      </c>
      <c r="X441" s="30">
        <v>235564060</v>
      </c>
      <c r="Y441" s="30">
        <v>16581598</v>
      </c>
      <c r="Z441" s="30">
        <v>6909234</v>
      </c>
      <c r="AA441" s="30">
        <v>23490832</v>
      </c>
      <c r="AB441" s="30">
        <v>6628695</v>
      </c>
      <c r="AC441" s="30">
        <v>24294033</v>
      </c>
      <c r="AD441" s="30">
        <v>21167643</v>
      </c>
      <c r="AE441" s="30">
        <v>24139078</v>
      </c>
      <c r="AF441" s="30">
        <v>41869927</v>
      </c>
      <c r="AG441" s="30">
        <v>0</v>
      </c>
      <c r="AH441" s="30">
        <v>103967400</v>
      </c>
      <c r="AI441" s="30">
        <v>3946638</v>
      </c>
      <c r="AJ441" s="30">
        <v>107914038</v>
      </c>
      <c r="AK441" s="30">
        <v>6804103</v>
      </c>
      <c r="AL441" s="30">
        <v>31049314</v>
      </c>
      <c r="AM441" s="30">
        <v>16784308</v>
      </c>
      <c r="AN441" s="30">
        <v>5300443</v>
      </c>
      <c r="AO441" s="30">
        <v>5476690</v>
      </c>
      <c r="AP441" s="30">
        <v>3140209</v>
      </c>
      <c r="AQ441" s="30">
        <v>488175</v>
      </c>
      <c r="AR441" s="30">
        <v>405144</v>
      </c>
      <c r="AS441" s="30">
        <v>81532</v>
      </c>
      <c r="AT441" s="30">
        <v>127</v>
      </c>
      <c r="AU441" s="30" t="s">
        <v>345</v>
      </c>
      <c r="AW441" s="48">
        <f t="shared" si="261"/>
        <v>13917342</v>
      </c>
      <c r="AX441" s="49">
        <f t="shared" si="262"/>
        <v>16862137</v>
      </c>
      <c r="AY441" s="50">
        <f t="shared" si="263"/>
        <v>1.2115917680258199</v>
      </c>
      <c r="AZ441" s="12"/>
      <c r="BA441" s="48">
        <f t="shared" si="264"/>
        <v>488175</v>
      </c>
      <c r="BB441" s="48">
        <f t="shared" si="265"/>
        <v>16862137</v>
      </c>
      <c r="BC441" s="51">
        <f t="shared" si="266"/>
        <v>34.541172735187175</v>
      </c>
      <c r="BD441" s="12"/>
      <c r="BE441" s="52">
        <f t="shared" si="267"/>
        <v>488175</v>
      </c>
      <c r="BF441" s="48">
        <f t="shared" si="268"/>
        <v>24139078</v>
      </c>
      <c r="BG441" s="48">
        <f t="shared" si="268"/>
        <v>41869927</v>
      </c>
      <c r="BH441" s="48">
        <f t="shared" si="268"/>
        <v>0</v>
      </c>
      <c r="BI441" s="48">
        <f t="shared" si="269"/>
        <v>66009005</v>
      </c>
      <c r="BJ441" s="51">
        <f t="shared" si="270"/>
        <v>135.21586521227019</v>
      </c>
      <c r="BK441" s="12"/>
      <c r="BL441" s="1">
        <f t="shared" si="271"/>
        <v>10777133</v>
      </c>
      <c r="BM441" s="53">
        <f t="shared" si="272"/>
        <v>13917342</v>
      </c>
      <c r="BN441" s="48">
        <f t="shared" si="273"/>
        <v>24139078</v>
      </c>
      <c r="BO441" s="48">
        <f t="shared" si="273"/>
        <v>41869927</v>
      </c>
      <c r="BP441" s="48">
        <f t="shared" si="273"/>
        <v>0</v>
      </c>
      <c r="BQ441" s="48">
        <f t="shared" si="274"/>
        <v>66009005</v>
      </c>
      <c r="BR441" s="12">
        <f t="shared" si="275"/>
        <v>13917342</v>
      </c>
      <c r="BS441" s="54">
        <f t="shared" si="276"/>
        <v>4.7429318759286074</v>
      </c>
      <c r="BT441" s="12"/>
      <c r="BU441" s="48">
        <f t="shared" si="277"/>
        <v>13917342</v>
      </c>
      <c r="BV441" s="48">
        <f t="shared" si="278"/>
        <v>70060621</v>
      </c>
      <c r="BW441" s="54">
        <f t="shared" si="279"/>
        <v>5.0340518325984949</v>
      </c>
      <c r="BX441" s="12"/>
      <c r="BY441" s="52">
        <f t="shared" si="280"/>
        <v>488175</v>
      </c>
      <c r="BZ441" s="48">
        <f t="shared" si="281"/>
        <v>70060621</v>
      </c>
      <c r="CA441" s="55">
        <f t="shared" si="282"/>
        <v>143.51538075485226</v>
      </c>
      <c r="CB441" s="12"/>
      <c r="CC441" s="48">
        <f t="shared" si="283"/>
        <v>488175</v>
      </c>
      <c r="CD441" s="48">
        <f t="shared" si="284"/>
        <v>205022134</v>
      </c>
      <c r="CE441" s="55">
        <f t="shared" si="285"/>
        <v>419.97671736569879</v>
      </c>
      <c r="CF441" s="12"/>
      <c r="CG441" s="48">
        <f t="shared" si="286"/>
        <v>13917342</v>
      </c>
      <c r="CH441" s="48">
        <f t="shared" si="287"/>
        <v>10777133</v>
      </c>
      <c r="CI441" s="48">
        <f t="shared" si="288"/>
        <v>205022134</v>
      </c>
      <c r="CJ441" s="55">
        <f t="shared" si="289"/>
        <v>14.731414518663119</v>
      </c>
      <c r="CK441" s="46"/>
      <c r="CL441" s="48">
        <f t="shared" si="290"/>
        <v>13917342</v>
      </c>
      <c r="CM441" s="48">
        <f t="shared" si="290"/>
        <v>10777133</v>
      </c>
      <c r="CN441" s="48">
        <f t="shared" si="291"/>
        <v>283845377</v>
      </c>
      <c r="CO441" s="55">
        <f t="shared" si="292"/>
        <v>20.395085282807592</v>
      </c>
    </row>
    <row r="442" spans="1:93" x14ac:dyDescent="0.2">
      <c r="A442" s="30" t="s">
        <v>105</v>
      </c>
      <c r="B442" s="30">
        <v>1070</v>
      </c>
      <c r="C442" s="30">
        <v>2008</v>
      </c>
      <c r="D442" s="30" t="s">
        <v>106</v>
      </c>
      <c r="E442" s="30">
        <v>445814</v>
      </c>
      <c r="F442" s="30" t="s">
        <v>317</v>
      </c>
      <c r="G442" s="30">
        <v>46222123</v>
      </c>
      <c r="H442" s="30">
        <v>151067293</v>
      </c>
      <c r="I442" s="30">
        <v>25795560</v>
      </c>
      <c r="J442" s="30">
        <v>132015165</v>
      </c>
      <c r="K442" s="30">
        <v>0</v>
      </c>
      <c r="L442" s="30">
        <v>0</v>
      </c>
      <c r="M442" s="30">
        <v>0</v>
      </c>
      <c r="N442" s="30">
        <v>7355741</v>
      </c>
      <c r="O442" s="30">
        <v>27772861</v>
      </c>
      <c r="P442" s="30">
        <v>9686802</v>
      </c>
      <c r="Q442" s="30">
        <v>17387509</v>
      </c>
      <c r="R442" s="30">
        <v>18694755</v>
      </c>
      <c r="S442" s="30">
        <v>870079</v>
      </c>
      <c r="T442" s="30">
        <v>186308973</v>
      </c>
      <c r="U442" s="30">
        <v>-44906304</v>
      </c>
      <c r="V442" s="30">
        <v>197534909</v>
      </c>
      <c r="W442" s="30">
        <v>36352441</v>
      </c>
      <c r="X442" s="30">
        <v>233887350</v>
      </c>
      <c r="Y442" s="30">
        <v>16630444</v>
      </c>
      <c r="Z442" s="30">
        <v>6957761</v>
      </c>
      <c r="AA442" s="30">
        <v>23588205</v>
      </c>
      <c r="AB442" s="30">
        <v>7250299</v>
      </c>
      <c r="AC442" s="30">
        <v>25042882</v>
      </c>
      <c r="AD442" s="30">
        <v>21179241</v>
      </c>
      <c r="AE442" s="30">
        <v>21551190</v>
      </c>
      <c r="AF442" s="30">
        <v>28834452</v>
      </c>
      <c r="AG442" s="30">
        <v>0</v>
      </c>
      <c r="AH442" s="30">
        <v>105274854</v>
      </c>
      <c r="AI442" s="30">
        <v>4149187</v>
      </c>
      <c r="AJ442" s="30">
        <v>109424041</v>
      </c>
      <c r="AK442" s="30">
        <v>7548140</v>
      </c>
      <c r="AL442" s="30">
        <v>22840421</v>
      </c>
      <c r="AM442" s="30">
        <v>16591317</v>
      </c>
      <c r="AN442" s="30">
        <v>5297257</v>
      </c>
      <c r="AO442" s="30">
        <v>5860422</v>
      </c>
      <c r="AP442" s="30">
        <v>3355202</v>
      </c>
      <c r="AQ442" s="30">
        <v>484535</v>
      </c>
      <c r="AR442" s="30">
        <v>402520</v>
      </c>
      <c r="AS442" s="30">
        <v>80636</v>
      </c>
      <c r="AT442" s="30">
        <v>122</v>
      </c>
      <c r="AU442" s="30" t="s">
        <v>345</v>
      </c>
      <c r="AW442" s="48">
        <f t="shared" si="261"/>
        <v>14512881</v>
      </c>
      <c r="AX442" s="49">
        <f t="shared" si="262"/>
        <v>16337906</v>
      </c>
      <c r="AY442" s="50">
        <f t="shared" si="263"/>
        <v>1.1257520818919413</v>
      </c>
      <c r="AZ442" s="12"/>
      <c r="BA442" s="48">
        <f t="shared" si="264"/>
        <v>484535</v>
      </c>
      <c r="BB442" s="48">
        <f t="shared" si="265"/>
        <v>16337906</v>
      </c>
      <c r="BC442" s="51">
        <f t="shared" si="266"/>
        <v>33.718732392912791</v>
      </c>
      <c r="BD442" s="12"/>
      <c r="BE442" s="52">
        <f t="shared" si="267"/>
        <v>484535</v>
      </c>
      <c r="BF442" s="48">
        <f t="shared" si="268"/>
        <v>21551190</v>
      </c>
      <c r="BG442" s="48">
        <f t="shared" si="268"/>
        <v>28834452</v>
      </c>
      <c r="BH442" s="48">
        <f t="shared" si="268"/>
        <v>0</v>
      </c>
      <c r="BI442" s="48">
        <f t="shared" si="269"/>
        <v>50385642</v>
      </c>
      <c r="BJ442" s="51">
        <f t="shared" si="270"/>
        <v>103.98762112128122</v>
      </c>
      <c r="BK442" s="12"/>
      <c r="BL442" s="1">
        <f t="shared" si="271"/>
        <v>11157679</v>
      </c>
      <c r="BM442" s="53">
        <f t="shared" si="272"/>
        <v>14512881</v>
      </c>
      <c r="BN442" s="48">
        <f t="shared" si="273"/>
        <v>21551190</v>
      </c>
      <c r="BO442" s="48">
        <f t="shared" si="273"/>
        <v>28834452</v>
      </c>
      <c r="BP442" s="48">
        <f t="shared" si="273"/>
        <v>0</v>
      </c>
      <c r="BQ442" s="48">
        <f t="shared" si="274"/>
        <v>50385642</v>
      </c>
      <c r="BR442" s="12">
        <f t="shared" si="275"/>
        <v>14512881</v>
      </c>
      <c r="BS442" s="54">
        <f t="shared" si="276"/>
        <v>3.4717877174077292</v>
      </c>
      <c r="BT442" s="12"/>
      <c r="BU442" s="48">
        <f t="shared" si="277"/>
        <v>14512881</v>
      </c>
      <c r="BV442" s="48">
        <f t="shared" si="278"/>
        <v>79035480</v>
      </c>
      <c r="BW442" s="54">
        <f t="shared" si="279"/>
        <v>5.4458849349071352</v>
      </c>
      <c r="BX442" s="12"/>
      <c r="BY442" s="52">
        <f t="shared" si="280"/>
        <v>484535</v>
      </c>
      <c r="BZ442" s="48">
        <f t="shared" si="281"/>
        <v>79035480</v>
      </c>
      <c r="CA442" s="55">
        <f t="shared" si="282"/>
        <v>163.11614228074339</v>
      </c>
      <c r="CB442" s="12"/>
      <c r="CC442" s="48">
        <f t="shared" si="283"/>
        <v>484535</v>
      </c>
      <c r="CD442" s="48">
        <f t="shared" si="284"/>
        <v>199231450</v>
      </c>
      <c r="CE442" s="55">
        <f t="shared" si="285"/>
        <v>411.18071965905455</v>
      </c>
      <c r="CF442" s="12"/>
      <c r="CG442" s="48">
        <f t="shared" si="286"/>
        <v>14512881</v>
      </c>
      <c r="CH442" s="48">
        <f t="shared" si="287"/>
        <v>11157679</v>
      </c>
      <c r="CI442" s="48">
        <f t="shared" si="288"/>
        <v>199231450</v>
      </c>
      <c r="CJ442" s="55">
        <f t="shared" si="289"/>
        <v>13.727904886700305</v>
      </c>
      <c r="CK442" s="46"/>
      <c r="CL442" s="48">
        <f t="shared" si="290"/>
        <v>14512881</v>
      </c>
      <c r="CM442" s="48">
        <f t="shared" si="290"/>
        <v>11157679</v>
      </c>
      <c r="CN442" s="48">
        <f t="shared" si="291"/>
        <v>276360385</v>
      </c>
      <c r="CO442" s="55">
        <f t="shared" si="292"/>
        <v>19.042420660653111</v>
      </c>
    </row>
    <row r="443" spans="1:93" x14ac:dyDescent="0.2">
      <c r="A443" s="30" t="s">
        <v>105</v>
      </c>
      <c r="B443" s="30">
        <v>1070</v>
      </c>
      <c r="C443" s="30">
        <v>2007</v>
      </c>
      <c r="D443" s="30" t="s">
        <v>106</v>
      </c>
      <c r="E443" s="30">
        <v>445814</v>
      </c>
      <c r="F443" s="30" t="s">
        <v>317</v>
      </c>
      <c r="G443" s="30">
        <v>44612561</v>
      </c>
      <c r="H443" s="30">
        <v>133816115</v>
      </c>
      <c r="I443" s="30">
        <v>29479798</v>
      </c>
      <c r="J443" s="30">
        <v>114837238</v>
      </c>
      <c r="K443" s="30">
        <v>0</v>
      </c>
      <c r="L443" s="30">
        <v>0</v>
      </c>
      <c r="M443" s="30">
        <v>0</v>
      </c>
      <c r="N443" s="30">
        <v>5057110</v>
      </c>
      <c r="O443" s="30">
        <v>24399271</v>
      </c>
      <c r="P443" s="30">
        <v>8551890</v>
      </c>
      <c r="Q443" s="30">
        <v>19484750</v>
      </c>
      <c r="R443" s="30">
        <v>20673193</v>
      </c>
      <c r="S443" s="30">
        <v>908886</v>
      </c>
      <c r="T443" s="30">
        <v>170883181</v>
      </c>
      <c r="U443" s="30">
        <v>-118678522</v>
      </c>
      <c r="V443" s="30">
        <v>178888579</v>
      </c>
      <c r="W443" s="30">
        <v>38940574</v>
      </c>
      <c r="X443" s="30">
        <v>217829153</v>
      </c>
      <c r="Y443" s="30">
        <v>20521821</v>
      </c>
      <c r="Z443" s="30">
        <v>6137436</v>
      </c>
      <c r="AA443" s="30">
        <v>26659257</v>
      </c>
      <c r="AB443" s="30">
        <v>10469726</v>
      </c>
      <c r="AC443" s="30">
        <v>25299210</v>
      </c>
      <c r="AD443" s="30">
        <v>19313351</v>
      </c>
      <c r="AE443" s="30">
        <v>16065664</v>
      </c>
      <c r="AF443" s="30">
        <v>23097575</v>
      </c>
      <c r="AG443" s="30">
        <v>0</v>
      </c>
      <c r="AH443" s="30">
        <v>97638808</v>
      </c>
      <c r="AI443" s="30">
        <v>3771715</v>
      </c>
      <c r="AJ443" s="30">
        <v>101410523</v>
      </c>
      <c r="AK443" s="30">
        <v>5448358</v>
      </c>
      <c r="AL443" s="30">
        <v>27872099</v>
      </c>
      <c r="AM443" s="30">
        <v>17285472</v>
      </c>
      <c r="AN443" s="30">
        <v>5227166</v>
      </c>
      <c r="AO443" s="30">
        <v>5831537</v>
      </c>
      <c r="AP443" s="30">
        <v>3453633</v>
      </c>
      <c r="AQ443" s="30">
        <v>477094</v>
      </c>
      <c r="AR443" s="30">
        <v>397286</v>
      </c>
      <c r="AS443" s="30">
        <v>78670</v>
      </c>
      <c r="AT443" s="30">
        <v>126</v>
      </c>
      <c r="AU443" s="30" t="s">
        <v>345</v>
      </c>
      <c r="AW443" s="48">
        <f t="shared" si="261"/>
        <v>14512336</v>
      </c>
      <c r="AX443" s="49">
        <f t="shared" si="262"/>
        <v>16189531</v>
      </c>
      <c r="AY443" s="50">
        <f t="shared" si="263"/>
        <v>1.115570298262113</v>
      </c>
      <c r="AZ443" s="12"/>
      <c r="BA443" s="48">
        <f t="shared" si="264"/>
        <v>477094</v>
      </c>
      <c r="BB443" s="48">
        <f t="shared" si="265"/>
        <v>16189531</v>
      </c>
      <c r="BC443" s="51">
        <f t="shared" si="266"/>
        <v>33.933629431516643</v>
      </c>
      <c r="BD443" s="12"/>
      <c r="BE443" s="52">
        <f t="shared" si="267"/>
        <v>477094</v>
      </c>
      <c r="BF443" s="48">
        <f t="shared" si="268"/>
        <v>16065664</v>
      </c>
      <c r="BG443" s="48">
        <f t="shared" si="268"/>
        <v>23097575</v>
      </c>
      <c r="BH443" s="48">
        <f t="shared" si="268"/>
        <v>0</v>
      </c>
      <c r="BI443" s="48">
        <f t="shared" si="269"/>
        <v>39163239</v>
      </c>
      <c r="BJ443" s="51">
        <f t="shared" si="270"/>
        <v>82.087049931460044</v>
      </c>
      <c r="BK443" s="12"/>
      <c r="BL443" s="1">
        <f t="shared" si="271"/>
        <v>11058703</v>
      </c>
      <c r="BM443" s="53">
        <f t="shared" si="272"/>
        <v>14512336</v>
      </c>
      <c r="BN443" s="48">
        <f t="shared" si="273"/>
        <v>16065664</v>
      </c>
      <c r="BO443" s="48">
        <f t="shared" si="273"/>
        <v>23097575</v>
      </c>
      <c r="BP443" s="48">
        <f t="shared" si="273"/>
        <v>0</v>
      </c>
      <c r="BQ443" s="48">
        <f t="shared" si="274"/>
        <v>39163239</v>
      </c>
      <c r="BR443" s="12">
        <f t="shared" si="275"/>
        <v>14512336</v>
      </c>
      <c r="BS443" s="54">
        <f t="shared" si="276"/>
        <v>2.698617162667678</v>
      </c>
      <c r="BT443" s="12"/>
      <c r="BU443" s="48">
        <f t="shared" si="277"/>
        <v>14512336</v>
      </c>
      <c r="BV443" s="48">
        <f t="shared" si="278"/>
        <v>68090066</v>
      </c>
      <c r="BW443" s="54">
        <f t="shared" si="279"/>
        <v>4.6918749676137601</v>
      </c>
      <c r="BX443" s="12"/>
      <c r="BY443" s="52">
        <f t="shared" si="280"/>
        <v>477094</v>
      </c>
      <c r="BZ443" s="48">
        <f t="shared" si="281"/>
        <v>68090066</v>
      </c>
      <c r="CA443" s="55">
        <f t="shared" si="282"/>
        <v>142.71834481255266</v>
      </c>
      <c r="CB443" s="12"/>
      <c r="CC443" s="48">
        <f t="shared" si="283"/>
        <v>477094</v>
      </c>
      <c r="CD443" s="48">
        <f t="shared" si="284"/>
        <v>178525123</v>
      </c>
      <c r="CE443" s="55">
        <f t="shared" si="285"/>
        <v>374.19276494778808</v>
      </c>
      <c r="CF443" s="12"/>
      <c r="CG443" s="48">
        <f t="shared" si="286"/>
        <v>14512336</v>
      </c>
      <c r="CH443" s="48">
        <f t="shared" si="287"/>
        <v>11058703</v>
      </c>
      <c r="CI443" s="48">
        <f t="shared" si="288"/>
        <v>178525123</v>
      </c>
      <c r="CJ443" s="55">
        <f t="shared" si="289"/>
        <v>12.301611746034546</v>
      </c>
      <c r="CK443" s="46"/>
      <c r="CL443" s="48">
        <f t="shared" si="290"/>
        <v>14512336</v>
      </c>
      <c r="CM443" s="48">
        <f t="shared" si="290"/>
        <v>11058703</v>
      </c>
      <c r="CN443" s="48">
        <f t="shared" si="291"/>
        <v>256975178</v>
      </c>
      <c r="CO443" s="55">
        <f t="shared" si="292"/>
        <v>17.707361378622988</v>
      </c>
    </row>
    <row r="444" spans="1:93" x14ac:dyDescent="0.2">
      <c r="A444" s="30" t="s">
        <v>105</v>
      </c>
      <c r="B444" s="30">
        <v>1070</v>
      </c>
      <c r="C444" s="30">
        <v>2006</v>
      </c>
      <c r="D444" s="30" t="s">
        <v>106</v>
      </c>
      <c r="E444" s="30">
        <v>445814</v>
      </c>
      <c r="F444" s="30" t="s">
        <v>317</v>
      </c>
      <c r="G444" s="30">
        <v>41984481</v>
      </c>
      <c r="H444" s="30">
        <v>126175395</v>
      </c>
      <c r="I444" s="30">
        <v>27321286</v>
      </c>
      <c r="J444" s="30">
        <v>107519847</v>
      </c>
      <c r="K444" s="30">
        <v>0</v>
      </c>
      <c r="L444" s="30">
        <v>0</v>
      </c>
      <c r="M444" s="30">
        <v>0</v>
      </c>
      <c r="N444" s="30">
        <v>4937659</v>
      </c>
      <c r="O444" s="30">
        <v>21922426</v>
      </c>
      <c r="P444" s="30">
        <v>9363762</v>
      </c>
      <c r="Q444" s="30">
        <v>7498309</v>
      </c>
      <c r="R444" s="30">
        <v>8408220</v>
      </c>
      <c r="S444" s="30">
        <v>693980</v>
      </c>
      <c r="T444" s="30">
        <v>256211431</v>
      </c>
      <c r="U444" s="30">
        <v>-27304586</v>
      </c>
      <c r="V444" s="30">
        <v>156506041</v>
      </c>
      <c r="W444" s="30">
        <v>37379028</v>
      </c>
      <c r="X444" s="30">
        <v>193885069</v>
      </c>
      <c r="Y444" s="30">
        <v>17821655</v>
      </c>
      <c r="Z444" s="30">
        <v>5848203</v>
      </c>
      <c r="AA444" s="30">
        <v>23669858</v>
      </c>
      <c r="AB444" s="30">
        <v>7638680</v>
      </c>
      <c r="AC444" s="30">
        <v>24461390</v>
      </c>
      <c r="AD444" s="30">
        <v>17523091</v>
      </c>
      <c r="AE444" s="30">
        <v>18787288</v>
      </c>
      <c r="AF444" s="30">
        <v>10184074</v>
      </c>
      <c r="AG444" s="30">
        <v>0</v>
      </c>
      <c r="AH444" s="30">
        <v>82757526</v>
      </c>
      <c r="AI444" s="30">
        <v>3969367</v>
      </c>
      <c r="AJ444" s="30">
        <v>86726893</v>
      </c>
      <c r="AK444" s="30">
        <v>5152000</v>
      </c>
      <c r="AL444" s="30">
        <v>29241894</v>
      </c>
      <c r="AM444" s="30">
        <v>19760137</v>
      </c>
      <c r="AN444" s="30">
        <v>5067767</v>
      </c>
      <c r="AO444" s="30">
        <v>5368218</v>
      </c>
      <c r="AP444" s="30">
        <v>3475157</v>
      </c>
      <c r="AQ444" s="30">
        <v>464969</v>
      </c>
      <c r="AR444" s="30">
        <v>387707</v>
      </c>
      <c r="AS444" s="30">
        <v>76343</v>
      </c>
      <c r="AT444" s="30">
        <v>130</v>
      </c>
      <c r="AU444" s="30" t="s">
        <v>345</v>
      </c>
      <c r="AW444" s="48">
        <f t="shared" si="261"/>
        <v>13911142</v>
      </c>
      <c r="AX444" s="49">
        <f t="shared" si="262"/>
        <v>16031178</v>
      </c>
      <c r="AY444" s="50">
        <f t="shared" si="263"/>
        <v>1.1523984156009621</v>
      </c>
      <c r="AZ444" s="12"/>
      <c r="BA444" s="48">
        <f t="shared" si="264"/>
        <v>464969</v>
      </c>
      <c r="BB444" s="48">
        <f t="shared" si="265"/>
        <v>16031178</v>
      </c>
      <c r="BC444" s="51">
        <f t="shared" si="266"/>
        <v>34.477950142912754</v>
      </c>
      <c r="BD444" s="12"/>
      <c r="BE444" s="52">
        <f t="shared" si="267"/>
        <v>464969</v>
      </c>
      <c r="BF444" s="48">
        <f t="shared" si="268"/>
        <v>18787288</v>
      </c>
      <c r="BG444" s="48">
        <f t="shared" si="268"/>
        <v>10184074</v>
      </c>
      <c r="BH444" s="48">
        <f t="shared" si="268"/>
        <v>0</v>
      </c>
      <c r="BI444" s="48">
        <f t="shared" si="269"/>
        <v>28971362</v>
      </c>
      <c r="BJ444" s="51">
        <f t="shared" si="270"/>
        <v>62.308158178287158</v>
      </c>
      <c r="BK444" s="12"/>
      <c r="BL444" s="1">
        <f t="shared" si="271"/>
        <v>10435985</v>
      </c>
      <c r="BM444" s="53">
        <f t="shared" si="272"/>
        <v>13911142</v>
      </c>
      <c r="BN444" s="48">
        <f t="shared" si="273"/>
        <v>18787288</v>
      </c>
      <c r="BO444" s="48">
        <f t="shared" si="273"/>
        <v>10184074</v>
      </c>
      <c r="BP444" s="48">
        <f t="shared" si="273"/>
        <v>0</v>
      </c>
      <c r="BQ444" s="48">
        <f t="shared" si="274"/>
        <v>28971362</v>
      </c>
      <c r="BR444" s="12">
        <f t="shared" si="275"/>
        <v>13911142</v>
      </c>
      <c r="BS444" s="54">
        <f t="shared" si="276"/>
        <v>2.0826012702623551</v>
      </c>
      <c r="BT444" s="12"/>
      <c r="BU444" s="48">
        <f t="shared" si="277"/>
        <v>13911142</v>
      </c>
      <c r="BV444" s="48">
        <f t="shared" si="278"/>
        <v>52332999</v>
      </c>
      <c r="BW444" s="54">
        <f t="shared" si="279"/>
        <v>3.7619484439163946</v>
      </c>
      <c r="BX444" s="12"/>
      <c r="BY444" s="52">
        <f t="shared" si="280"/>
        <v>464969</v>
      </c>
      <c r="BZ444" s="48">
        <f t="shared" si="281"/>
        <v>52332999</v>
      </c>
      <c r="CA444" s="55">
        <f t="shared" si="282"/>
        <v>112.55158731012175</v>
      </c>
      <c r="CB444" s="12"/>
      <c r="CC444" s="48">
        <f t="shared" si="283"/>
        <v>464969</v>
      </c>
      <c r="CD444" s="48">
        <f t="shared" si="284"/>
        <v>146958700</v>
      </c>
      <c r="CE444" s="55">
        <f t="shared" si="285"/>
        <v>316.06128580615052</v>
      </c>
      <c r="CF444" s="12"/>
      <c r="CG444" s="48">
        <f t="shared" si="286"/>
        <v>13911142</v>
      </c>
      <c r="CH444" s="48">
        <f t="shared" si="287"/>
        <v>10435985</v>
      </c>
      <c r="CI444" s="48">
        <f t="shared" si="288"/>
        <v>146958700</v>
      </c>
      <c r="CJ444" s="55">
        <f t="shared" si="289"/>
        <v>10.564100344889011</v>
      </c>
      <c r="CK444" s="46"/>
      <c r="CL444" s="48">
        <f t="shared" si="290"/>
        <v>13911142</v>
      </c>
      <c r="CM444" s="48">
        <f t="shared" si="290"/>
        <v>10435985</v>
      </c>
      <c r="CN444" s="48">
        <f t="shared" si="291"/>
        <v>220887954</v>
      </c>
      <c r="CO444" s="55">
        <f t="shared" si="292"/>
        <v>15.878491787374466</v>
      </c>
    </row>
    <row r="445" spans="1:93" x14ac:dyDescent="0.2">
      <c r="A445" s="30" t="s">
        <v>105</v>
      </c>
      <c r="B445" s="30">
        <v>1070</v>
      </c>
      <c r="C445" s="30">
        <v>2005</v>
      </c>
      <c r="D445" s="30" t="s">
        <v>106</v>
      </c>
      <c r="E445" s="30">
        <v>445814</v>
      </c>
      <c r="F445" s="30" t="s">
        <v>317</v>
      </c>
      <c r="G445" s="30">
        <v>38324600</v>
      </c>
      <c r="H445" s="30">
        <v>115886267</v>
      </c>
      <c r="I445" s="30">
        <v>25260053</v>
      </c>
      <c r="J445" s="30">
        <v>98982043</v>
      </c>
      <c r="K445" s="30">
        <v>0</v>
      </c>
      <c r="L445" s="30">
        <v>0</v>
      </c>
      <c r="M445" s="30">
        <v>0</v>
      </c>
      <c r="N445" s="30">
        <v>4266568</v>
      </c>
      <c r="O445" s="30">
        <v>20505882</v>
      </c>
      <c r="P445" s="30">
        <v>8180491</v>
      </c>
      <c r="Q445" s="30">
        <v>4181468</v>
      </c>
      <c r="R445" s="30">
        <v>5145711</v>
      </c>
      <c r="S445" s="30">
        <v>714620</v>
      </c>
      <c r="T445" s="30">
        <v>221364388</v>
      </c>
      <c r="U445" s="30">
        <v>-1023410</v>
      </c>
      <c r="V445" s="30">
        <v>141537860</v>
      </c>
      <c r="W445" s="30">
        <v>34155164</v>
      </c>
      <c r="X445" s="30">
        <v>175693024</v>
      </c>
      <c r="Y445" s="30">
        <v>16611821</v>
      </c>
      <c r="Z445" s="30">
        <v>5377915</v>
      </c>
      <c r="AA445" s="30">
        <v>21989736</v>
      </c>
      <c r="AB445" s="30">
        <v>7657106</v>
      </c>
      <c r="AC445" s="30">
        <v>21792543</v>
      </c>
      <c r="AD445" s="30">
        <v>16532057</v>
      </c>
      <c r="AE445" s="30">
        <v>16094522</v>
      </c>
      <c r="AF445" s="30">
        <v>9620257</v>
      </c>
      <c r="AG445" s="30">
        <v>0</v>
      </c>
      <c r="AH445" s="30">
        <v>78250732</v>
      </c>
      <c r="AI445" s="30">
        <v>3473712</v>
      </c>
      <c r="AJ445" s="30">
        <v>81724444</v>
      </c>
      <c r="AK445" s="30">
        <v>5711625</v>
      </c>
      <c r="AL445" s="30">
        <v>22956720</v>
      </c>
      <c r="AM445" s="30">
        <v>16062664</v>
      </c>
      <c r="AN445" s="30">
        <v>4760275</v>
      </c>
      <c r="AO445" s="30">
        <v>5077227</v>
      </c>
      <c r="AP445" s="30">
        <v>3422616</v>
      </c>
      <c r="AQ445" s="30">
        <v>448819</v>
      </c>
      <c r="AR445" s="30">
        <v>373602</v>
      </c>
      <c r="AS445" s="30">
        <v>74448</v>
      </c>
      <c r="AT445" s="30">
        <v>129</v>
      </c>
      <c r="AU445" s="30" t="s">
        <v>345</v>
      </c>
      <c r="AW445" s="48">
        <f t="shared" si="261"/>
        <v>13260118</v>
      </c>
      <c r="AX445" s="49">
        <f t="shared" si="262"/>
        <v>14332630</v>
      </c>
      <c r="AY445" s="50">
        <f t="shared" si="263"/>
        <v>1.0808825381493588</v>
      </c>
      <c r="AZ445" s="12"/>
      <c r="BA445" s="48">
        <f t="shared" si="264"/>
        <v>448819</v>
      </c>
      <c r="BB445" s="48">
        <f t="shared" si="265"/>
        <v>14332630</v>
      </c>
      <c r="BC445" s="51">
        <f t="shared" si="266"/>
        <v>31.934098155381122</v>
      </c>
      <c r="BD445" s="12"/>
      <c r="BE445" s="52">
        <f t="shared" si="267"/>
        <v>448819</v>
      </c>
      <c r="BF445" s="48">
        <f t="shared" si="268"/>
        <v>16094522</v>
      </c>
      <c r="BG445" s="48">
        <f t="shared" si="268"/>
        <v>9620257</v>
      </c>
      <c r="BH445" s="48">
        <f t="shared" si="268"/>
        <v>0</v>
      </c>
      <c r="BI445" s="48">
        <f t="shared" si="269"/>
        <v>25714779</v>
      </c>
      <c r="BJ445" s="51">
        <f t="shared" si="270"/>
        <v>57.294319090769328</v>
      </c>
      <c r="BK445" s="12"/>
      <c r="BL445" s="1">
        <f t="shared" si="271"/>
        <v>9837502</v>
      </c>
      <c r="BM445" s="53">
        <f t="shared" si="272"/>
        <v>13260118</v>
      </c>
      <c r="BN445" s="48">
        <f t="shared" si="273"/>
        <v>16094522</v>
      </c>
      <c r="BO445" s="48">
        <f t="shared" si="273"/>
        <v>9620257</v>
      </c>
      <c r="BP445" s="48">
        <f t="shared" si="273"/>
        <v>0</v>
      </c>
      <c r="BQ445" s="48">
        <f t="shared" si="274"/>
        <v>25714779</v>
      </c>
      <c r="BR445" s="12">
        <f t="shared" si="275"/>
        <v>13260118</v>
      </c>
      <c r="BS445" s="54">
        <f t="shared" si="276"/>
        <v>1.9392571770477458</v>
      </c>
      <c r="BT445" s="12"/>
      <c r="BU445" s="48">
        <f t="shared" si="277"/>
        <v>13260118</v>
      </c>
      <c r="BV445" s="48">
        <f t="shared" si="278"/>
        <v>53056099</v>
      </c>
      <c r="BW445" s="54">
        <f t="shared" si="279"/>
        <v>4.0011784962999579</v>
      </c>
      <c r="BX445" s="12"/>
      <c r="BY445" s="52">
        <f t="shared" si="280"/>
        <v>448819</v>
      </c>
      <c r="BZ445" s="48">
        <f t="shared" si="281"/>
        <v>53056099</v>
      </c>
      <c r="CA445" s="55">
        <f t="shared" si="282"/>
        <v>118.21268484622978</v>
      </c>
      <c r="CB445" s="12"/>
      <c r="CC445" s="48">
        <f t="shared" si="283"/>
        <v>448819</v>
      </c>
      <c r="CD445" s="48">
        <f t="shared" si="284"/>
        <v>139085214</v>
      </c>
      <c r="CE445" s="55">
        <f t="shared" si="285"/>
        <v>309.89154648087538</v>
      </c>
      <c r="CF445" s="12"/>
      <c r="CG445" s="48">
        <f t="shared" si="286"/>
        <v>13260118</v>
      </c>
      <c r="CH445" s="48">
        <f t="shared" si="287"/>
        <v>9837502</v>
      </c>
      <c r="CI445" s="48">
        <f t="shared" si="288"/>
        <v>139085214</v>
      </c>
      <c r="CJ445" s="55">
        <f t="shared" si="289"/>
        <v>10.488987654559333</v>
      </c>
      <c r="CK445" s="46"/>
      <c r="CL445" s="48">
        <f t="shared" si="290"/>
        <v>13260118</v>
      </c>
      <c r="CM445" s="48">
        <f t="shared" si="290"/>
        <v>9837502</v>
      </c>
      <c r="CN445" s="48">
        <f t="shared" si="291"/>
        <v>207348159</v>
      </c>
      <c r="CO445" s="55">
        <f t="shared" si="292"/>
        <v>15.63697691076354</v>
      </c>
    </row>
    <row r="446" spans="1:93" x14ac:dyDescent="0.2">
      <c r="A446" s="30" t="s">
        <v>107</v>
      </c>
      <c r="B446" s="30">
        <v>1073</v>
      </c>
      <c r="C446" s="30">
        <v>2014</v>
      </c>
      <c r="D446" s="30" t="s">
        <v>60</v>
      </c>
      <c r="E446" s="30">
        <v>442978</v>
      </c>
      <c r="F446" s="30" t="s">
        <v>317</v>
      </c>
      <c r="G446" s="30">
        <v>64522349</v>
      </c>
      <c r="H446" s="30">
        <v>419531358</v>
      </c>
      <c r="I446" s="30">
        <v>37054006</v>
      </c>
      <c r="J446" s="30">
        <v>304086456</v>
      </c>
      <c r="K446" s="30">
        <v>152768851</v>
      </c>
      <c r="L446" s="30">
        <v>277996504</v>
      </c>
      <c r="M446" s="30">
        <v>126305773</v>
      </c>
      <c r="N446" s="30">
        <v>0</v>
      </c>
      <c r="O446" s="30">
        <v>1317979</v>
      </c>
      <c r="P446" s="30">
        <v>1781411</v>
      </c>
      <c r="Q446" s="30">
        <v>0</v>
      </c>
      <c r="R446" s="30">
        <v>57082</v>
      </c>
      <c r="S446" s="30">
        <v>1401</v>
      </c>
      <c r="T446" s="30">
        <v>422705490</v>
      </c>
      <c r="U446" s="30">
        <v>4612784</v>
      </c>
      <c r="V446" s="30">
        <v>698902923</v>
      </c>
      <c r="W446" s="30">
        <v>165142591</v>
      </c>
      <c r="X446" s="30">
        <v>864045514</v>
      </c>
      <c r="Y446" s="30">
        <v>67063925</v>
      </c>
      <c r="Z446" s="30">
        <v>15995207</v>
      </c>
      <c r="AA446" s="30">
        <v>83059132</v>
      </c>
      <c r="AB446" s="30">
        <v>51257771</v>
      </c>
      <c r="AC446" s="30">
        <v>25812084</v>
      </c>
      <c r="AD446" s="30">
        <v>38710265</v>
      </c>
      <c r="AE446" s="30">
        <v>16054364</v>
      </c>
      <c r="AF446" s="30">
        <v>14316716</v>
      </c>
      <c r="AG446" s="30">
        <v>211514</v>
      </c>
      <c r="AH446" s="30">
        <v>117590756</v>
      </c>
      <c r="AI446" s="30">
        <v>8657565</v>
      </c>
      <c r="AJ446" s="30">
        <v>126248321</v>
      </c>
      <c r="AK446" s="30">
        <v>5927941</v>
      </c>
      <c r="AL446" s="30">
        <v>30340514</v>
      </c>
      <c r="AM446" s="30">
        <v>35331017</v>
      </c>
      <c r="AN446" s="30">
        <v>5775781</v>
      </c>
      <c r="AO446" s="30">
        <v>4883615</v>
      </c>
      <c r="AP446" s="30">
        <v>7639992</v>
      </c>
      <c r="AQ446" s="30">
        <v>585877</v>
      </c>
      <c r="AR446" s="30">
        <v>509383</v>
      </c>
      <c r="AS446" s="30">
        <v>69541</v>
      </c>
      <c r="AT446" s="30">
        <v>4996</v>
      </c>
      <c r="AU446" s="30" t="s">
        <v>338</v>
      </c>
      <c r="AW446" s="48">
        <f t="shared" si="261"/>
        <v>18299388</v>
      </c>
      <c r="AX446" s="49">
        <f t="shared" si="262"/>
        <v>31801361</v>
      </c>
      <c r="AY446" s="50">
        <f t="shared" si="263"/>
        <v>1.7378374074586538</v>
      </c>
      <c r="AZ446" s="12"/>
      <c r="BA446" s="48">
        <f t="shared" si="264"/>
        <v>585877</v>
      </c>
      <c r="BB446" s="48">
        <f t="shared" si="265"/>
        <v>31801361</v>
      </c>
      <c r="BC446" s="51">
        <f t="shared" si="266"/>
        <v>54.279927356766009</v>
      </c>
      <c r="BD446" s="12"/>
      <c r="BE446" s="52">
        <f t="shared" si="267"/>
        <v>585877</v>
      </c>
      <c r="BF446" s="48">
        <f t="shared" si="268"/>
        <v>16054364</v>
      </c>
      <c r="BG446" s="48">
        <f t="shared" si="268"/>
        <v>14316716</v>
      </c>
      <c r="BH446" s="48">
        <f t="shared" si="268"/>
        <v>211514</v>
      </c>
      <c r="BI446" s="48">
        <f t="shared" si="269"/>
        <v>30582594</v>
      </c>
      <c r="BJ446" s="51">
        <f t="shared" si="270"/>
        <v>52.19968355132562</v>
      </c>
      <c r="BK446" s="12"/>
      <c r="BL446" s="1">
        <f t="shared" si="271"/>
        <v>10659396</v>
      </c>
      <c r="BM446" s="53">
        <f t="shared" si="272"/>
        <v>18299388</v>
      </c>
      <c r="BN446" s="48">
        <f t="shared" si="273"/>
        <v>16054364</v>
      </c>
      <c r="BO446" s="48">
        <f t="shared" si="273"/>
        <v>14316716</v>
      </c>
      <c r="BP446" s="48">
        <f t="shared" si="273"/>
        <v>211514</v>
      </c>
      <c r="BQ446" s="48">
        <f t="shared" si="274"/>
        <v>30582594</v>
      </c>
      <c r="BR446" s="12">
        <f t="shared" si="275"/>
        <v>18299388</v>
      </c>
      <c r="BS446" s="54">
        <f t="shared" si="276"/>
        <v>1.6712358905117484</v>
      </c>
      <c r="BT446" s="12"/>
      <c r="BU446" s="48">
        <f t="shared" si="277"/>
        <v>18299388</v>
      </c>
      <c r="BV446" s="48">
        <f t="shared" si="278"/>
        <v>89979866</v>
      </c>
      <c r="BW446" s="54">
        <f t="shared" si="279"/>
        <v>4.9170970089272927</v>
      </c>
      <c r="BX446" s="12"/>
      <c r="BY446" s="52">
        <f t="shared" si="280"/>
        <v>585877</v>
      </c>
      <c r="BZ446" s="48">
        <f t="shared" si="281"/>
        <v>89979866</v>
      </c>
      <c r="CA446" s="55">
        <f t="shared" si="282"/>
        <v>153.58149577471039</v>
      </c>
      <c r="CB446" s="12"/>
      <c r="CC446" s="48">
        <f t="shared" si="283"/>
        <v>585877</v>
      </c>
      <c r="CD446" s="48">
        <f t="shared" si="284"/>
        <v>268143941</v>
      </c>
      <c r="CE446" s="55">
        <f t="shared" si="285"/>
        <v>457.67958291586802</v>
      </c>
      <c r="CF446" s="12"/>
      <c r="CG446" s="48">
        <f t="shared" si="286"/>
        <v>18299388</v>
      </c>
      <c r="CH446" s="48">
        <f t="shared" si="287"/>
        <v>10659396</v>
      </c>
      <c r="CI446" s="48">
        <f t="shared" si="288"/>
        <v>268143941</v>
      </c>
      <c r="CJ446" s="55">
        <f t="shared" si="289"/>
        <v>14.65316441183716</v>
      </c>
      <c r="CK446" s="46"/>
      <c r="CL446" s="48">
        <f t="shared" si="290"/>
        <v>18299388</v>
      </c>
      <c r="CM446" s="48">
        <f t="shared" si="290"/>
        <v>10659396</v>
      </c>
      <c r="CN446" s="48">
        <f t="shared" si="291"/>
        <v>675334148</v>
      </c>
      <c r="CO446" s="55">
        <f t="shared" si="292"/>
        <v>36.904739546481011</v>
      </c>
    </row>
    <row r="447" spans="1:93" x14ac:dyDescent="0.2">
      <c r="A447" s="30" t="s">
        <v>107</v>
      </c>
      <c r="B447" s="30">
        <v>1073</v>
      </c>
      <c r="C447" s="30">
        <v>2013</v>
      </c>
      <c r="D447" s="30" t="s">
        <v>60</v>
      </c>
      <c r="E447" s="30">
        <v>442978</v>
      </c>
      <c r="F447" s="30" t="s">
        <v>317</v>
      </c>
      <c r="G447" s="30">
        <v>55466714</v>
      </c>
      <c r="H447" s="30">
        <v>377841269</v>
      </c>
      <c r="I447" s="30">
        <v>32393082</v>
      </c>
      <c r="J447" s="30">
        <v>271220084</v>
      </c>
      <c r="K447" s="30">
        <v>150381935</v>
      </c>
      <c r="L447" s="30">
        <v>274671759</v>
      </c>
      <c r="M447" s="30">
        <v>109442182</v>
      </c>
      <c r="N447" s="30">
        <v>0</v>
      </c>
      <c r="O447" s="30">
        <v>1295504</v>
      </c>
      <c r="P447" s="30">
        <v>1349941</v>
      </c>
      <c r="Q447" s="30">
        <v>0</v>
      </c>
      <c r="R447" s="30">
        <v>77832</v>
      </c>
      <c r="S447" s="30">
        <v>2</v>
      </c>
      <c r="T447" s="30">
        <v>623381903</v>
      </c>
      <c r="U447" s="30">
        <v>3657105</v>
      </c>
      <c r="V447" s="30">
        <v>653886364</v>
      </c>
      <c r="W447" s="30">
        <v>143185207</v>
      </c>
      <c r="X447" s="30">
        <v>797071571</v>
      </c>
      <c r="Y447" s="30">
        <v>41101514</v>
      </c>
      <c r="Z447" s="30">
        <v>13898548</v>
      </c>
      <c r="AA447" s="30">
        <v>55000062</v>
      </c>
      <c r="AB447" s="30">
        <v>28944437</v>
      </c>
      <c r="AC447" s="30">
        <v>23139611</v>
      </c>
      <c r="AD447" s="30">
        <v>32327103</v>
      </c>
      <c r="AE447" s="30">
        <v>15721847</v>
      </c>
      <c r="AF447" s="30">
        <v>31205265</v>
      </c>
      <c r="AG447" s="30">
        <v>98515</v>
      </c>
      <c r="AH447" s="30">
        <v>109100957</v>
      </c>
      <c r="AI447" s="30">
        <v>6480687</v>
      </c>
      <c r="AJ447" s="30">
        <v>115581644</v>
      </c>
      <c r="AK447" s="30">
        <v>5770830</v>
      </c>
      <c r="AL447" s="30">
        <v>33617416</v>
      </c>
      <c r="AM447" s="30">
        <v>38036953</v>
      </c>
      <c r="AN447" s="30">
        <v>5778467</v>
      </c>
      <c r="AO447" s="30">
        <v>4942558</v>
      </c>
      <c r="AP447" s="30">
        <v>7521697</v>
      </c>
      <c r="AQ447" s="30">
        <v>585386</v>
      </c>
      <c r="AR447" s="30">
        <v>508855</v>
      </c>
      <c r="AS447" s="30">
        <v>69500</v>
      </c>
      <c r="AT447" s="30">
        <v>5046</v>
      </c>
      <c r="AU447" s="30" t="s">
        <v>338</v>
      </c>
      <c r="AW447" s="48">
        <f t="shared" si="261"/>
        <v>18242722</v>
      </c>
      <c r="AX447" s="49">
        <f t="shared" si="262"/>
        <v>26055625</v>
      </c>
      <c r="AY447" s="50">
        <f t="shared" si="263"/>
        <v>1.4282750677228979</v>
      </c>
      <c r="AZ447" s="12"/>
      <c r="BA447" s="48">
        <f t="shared" si="264"/>
        <v>585386</v>
      </c>
      <c r="BB447" s="48">
        <f t="shared" si="265"/>
        <v>26055625</v>
      </c>
      <c r="BC447" s="51">
        <f t="shared" si="266"/>
        <v>44.510160816965218</v>
      </c>
      <c r="BD447" s="12"/>
      <c r="BE447" s="52">
        <f t="shared" si="267"/>
        <v>585386</v>
      </c>
      <c r="BF447" s="48">
        <f t="shared" si="268"/>
        <v>15721847</v>
      </c>
      <c r="BG447" s="48">
        <f t="shared" si="268"/>
        <v>31205265</v>
      </c>
      <c r="BH447" s="48">
        <f t="shared" si="268"/>
        <v>98515</v>
      </c>
      <c r="BI447" s="48">
        <f t="shared" si="269"/>
        <v>47025627</v>
      </c>
      <c r="BJ447" s="51">
        <f t="shared" si="270"/>
        <v>80.332681341883813</v>
      </c>
      <c r="BK447" s="12"/>
      <c r="BL447" s="1">
        <f t="shared" si="271"/>
        <v>10721025</v>
      </c>
      <c r="BM447" s="53">
        <f t="shared" si="272"/>
        <v>18242722</v>
      </c>
      <c r="BN447" s="48">
        <f t="shared" si="273"/>
        <v>15721847</v>
      </c>
      <c r="BO447" s="48">
        <f t="shared" si="273"/>
        <v>31205265</v>
      </c>
      <c r="BP447" s="48">
        <f t="shared" si="273"/>
        <v>98515</v>
      </c>
      <c r="BQ447" s="48">
        <f t="shared" si="274"/>
        <v>47025627</v>
      </c>
      <c r="BR447" s="12">
        <f t="shared" si="275"/>
        <v>18242722</v>
      </c>
      <c r="BS447" s="54">
        <f t="shared" si="276"/>
        <v>2.5777746873520302</v>
      </c>
      <c r="BT447" s="12"/>
      <c r="BU447" s="48">
        <f t="shared" si="277"/>
        <v>18242722</v>
      </c>
      <c r="BV447" s="48">
        <f t="shared" si="278"/>
        <v>76193398</v>
      </c>
      <c r="BW447" s="54">
        <f t="shared" si="279"/>
        <v>4.1766463360018315</v>
      </c>
      <c r="BX447" s="12"/>
      <c r="BY447" s="52">
        <f t="shared" si="280"/>
        <v>585386</v>
      </c>
      <c r="BZ447" s="48">
        <f t="shared" si="281"/>
        <v>76193398</v>
      </c>
      <c r="CA447" s="55">
        <f t="shared" si="282"/>
        <v>130.15924193609004</v>
      </c>
      <c r="CB447" s="12"/>
      <c r="CC447" s="48">
        <f t="shared" si="283"/>
        <v>585386</v>
      </c>
      <c r="CD447" s="48">
        <f t="shared" si="284"/>
        <v>233685801</v>
      </c>
      <c r="CE447" s="55">
        <f t="shared" si="285"/>
        <v>399.19950425872844</v>
      </c>
      <c r="CF447" s="12"/>
      <c r="CG447" s="48">
        <f t="shared" si="286"/>
        <v>18242722</v>
      </c>
      <c r="CH447" s="48">
        <f t="shared" si="287"/>
        <v>10721025</v>
      </c>
      <c r="CI447" s="48">
        <f t="shared" si="288"/>
        <v>233685801</v>
      </c>
      <c r="CJ447" s="55">
        <f t="shared" si="289"/>
        <v>12.80980990665757</v>
      </c>
      <c r="CK447" s="46"/>
      <c r="CL447" s="48">
        <f t="shared" si="290"/>
        <v>18242722</v>
      </c>
      <c r="CM447" s="48">
        <f t="shared" si="290"/>
        <v>10721025</v>
      </c>
      <c r="CN447" s="48">
        <f t="shared" si="291"/>
        <v>609155353</v>
      </c>
      <c r="CO447" s="55">
        <f t="shared" si="292"/>
        <v>33.391691930623075</v>
      </c>
    </row>
    <row r="448" spans="1:93" x14ac:dyDescent="0.2">
      <c r="A448" s="30" t="s">
        <v>107</v>
      </c>
      <c r="B448" s="30">
        <v>1073</v>
      </c>
      <c r="C448" s="30">
        <v>2012</v>
      </c>
      <c r="D448" s="30" t="s">
        <v>60</v>
      </c>
      <c r="E448" s="30">
        <v>442978</v>
      </c>
      <c r="F448" s="30" t="s">
        <v>317</v>
      </c>
      <c r="G448" s="30">
        <v>54052769</v>
      </c>
      <c r="H448" s="30">
        <v>408200066</v>
      </c>
      <c r="I448" s="30">
        <v>27385363</v>
      </c>
      <c r="J448" s="30">
        <v>286390555</v>
      </c>
      <c r="K448" s="30">
        <v>159132153</v>
      </c>
      <c r="L448" s="30">
        <v>279985569</v>
      </c>
      <c r="M448" s="30">
        <v>98342180</v>
      </c>
      <c r="N448" s="30">
        <v>0</v>
      </c>
      <c r="O448" s="30">
        <v>1711991</v>
      </c>
      <c r="P448" s="30">
        <v>1660732</v>
      </c>
      <c r="Q448" s="30">
        <v>64</v>
      </c>
      <c r="R448" s="30">
        <v>54302</v>
      </c>
      <c r="S448" s="30">
        <v>-19</v>
      </c>
      <c r="T448" s="30">
        <v>537515567</v>
      </c>
      <c r="U448" s="30">
        <v>4996816</v>
      </c>
      <c r="V448" s="30">
        <v>689951928</v>
      </c>
      <c r="W448" s="30">
        <v>127388256</v>
      </c>
      <c r="X448" s="30">
        <v>817340184</v>
      </c>
      <c r="Y448" s="30">
        <v>28464174</v>
      </c>
      <c r="Z448" s="30">
        <v>11561925</v>
      </c>
      <c r="AA448" s="30">
        <v>40026099</v>
      </c>
      <c r="AB448" s="30">
        <v>13667883</v>
      </c>
      <c r="AC448" s="30">
        <v>24496250</v>
      </c>
      <c r="AD448" s="30">
        <v>29556519</v>
      </c>
      <c r="AE448" s="30">
        <v>18333304</v>
      </c>
      <c r="AF448" s="30">
        <v>20797909</v>
      </c>
      <c r="AG448" s="30">
        <v>223584</v>
      </c>
      <c r="AH448" s="30">
        <v>123454150</v>
      </c>
      <c r="AI448" s="30">
        <v>4055727</v>
      </c>
      <c r="AJ448" s="30">
        <v>127509877</v>
      </c>
      <c r="AK448" s="30">
        <v>6444620</v>
      </c>
      <c r="AL448" s="30">
        <v>37817551</v>
      </c>
      <c r="AM448" s="30">
        <v>41399054</v>
      </c>
      <c r="AN448" s="30">
        <v>5770852</v>
      </c>
      <c r="AO448" s="30">
        <v>5001107</v>
      </c>
      <c r="AP448" s="30">
        <v>7556432</v>
      </c>
      <c r="AQ448" s="30">
        <v>583336</v>
      </c>
      <c r="AR448" s="30">
        <v>507073</v>
      </c>
      <c r="AS448" s="30">
        <v>69194</v>
      </c>
      <c r="AT448" s="30">
        <v>5073</v>
      </c>
      <c r="AU448" s="30" t="s">
        <v>338</v>
      </c>
      <c r="AW448" s="48">
        <f t="shared" si="261"/>
        <v>18328391</v>
      </c>
      <c r="AX448" s="49">
        <f t="shared" si="262"/>
        <v>26358216</v>
      </c>
      <c r="AY448" s="50">
        <f t="shared" si="263"/>
        <v>1.438108560647795</v>
      </c>
      <c r="AZ448" s="12"/>
      <c r="BA448" s="48">
        <f t="shared" si="264"/>
        <v>583336</v>
      </c>
      <c r="BB448" s="48">
        <f t="shared" si="265"/>
        <v>26358216</v>
      </c>
      <c r="BC448" s="51">
        <f t="shared" si="266"/>
        <v>45.185306581455627</v>
      </c>
      <c r="BD448" s="12"/>
      <c r="BE448" s="52">
        <f t="shared" si="267"/>
        <v>583336</v>
      </c>
      <c r="BF448" s="48">
        <f t="shared" si="268"/>
        <v>18333304</v>
      </c>
      <c r="BG448" s="48">
        <f t="shared" si="268"/>
        <v>20797909</v>
      </c>
      <c r="BH448" s="48">
        <f t="shared" si="268"/>
        <v>223584</v>
      </c>
      <c r="BI448" s="48">
        <f t="shared" si="269"/>
        <v>39354797</v>
      </c>
      <c r="BJ448" s="51">
        <f t="shared" si="270"/>
        <v>67.465057874021142</v>
      </c>
      <c r="BK448" s="12"/>
      <c r="BL448" s="1">
        <f t="shared" si="271"/>
        <v>10771959</v>
      </c>
      <c r="BM448" s="53">
        <f t="shared" si="272"/>
        <v>18328391</v>
      </c>
      <c r="BN448" s="48">
        <f t="shared" si="273"/>
        <v>18333304</v>
      </c>
      <c r="BO448" s="48">
        <f t="shared" si="273"/>
        <v>20797909</v>
      </c>
      <c r="BP448" s="48">
        <f t="shared" si="273"/>
        <v>223584</v>
      </c>
      <c r="BQ448" s="48">
        <f t="shared" si="274"/>
        <v>39354797</v>
      </c>
      <c r="BR448" s="12">
        <f t="shared" si="275"/>
        <v>18328391</v>
      </c>
      <c r="BS448" s="54">
        <f t="shared" si="276"/>
        <v>2.1472041381046485</v>
      </c>
      <c r="BT448" s="12"/>
      <c r="BU448" s="48">
        <f t="shared" si="277"/>
        <v>18328391</v>
      </c>
      <c r="BV448" s="48">
        <f t="shared" si="278"/>
        <v>83247706</v>
      </c>
      <c r="BW448" s="54">
        <f t="shared" si="279"/>
        <v>4.5420084065207904</v>
      </c>
      <c r="BX448" s="12"/>
      <c r="BY448" s="52">
        <f t="shared" si="280"/>
        <v>583336</v>
      </c>
      <c r="BZ448" s="48">
        <f t="shared" si="281"/>
        <v>83247706</v>
      </c>
      <c r="CA448" s="55">
        <f t="shared" si="282"/>
        <v>142.7097007556537</v>
      </c>
      <c r="CB448" s="12"/>
      <c r="CC448" s="48">
        <f t="shared" si="283"/>
        <v>583336</v>
      </c>
      <c r="CD448" s="48">
        <f t="shared" si="284"/>
        <v>216681371</v>
      </c>
      <c r="CE448" s="55">
        <f t="shared" si="285"/>
        <v>371.4520807904878</v>
      </c>
      <c r="CF448" s="12"/>
      <c r="CG448" s="48">
        <f t="shared" si="286"/>
        <v>18328391</v>
      </c>
      <c r="CH448" s="48">
        <f t="shared" si="287"/>
        <v>10771959</v>
      </c>
      <c r="CI448" s="48">
        <f t="shared" si="288"/>
        <v>216681371</v>
      </c>
      <c r="CJ448" s="55">
        <f t="shared" si="289"/>
        <v>11.822170915057409</v>
      </c>
      <c r="CK448" s="46"/>
      <c r="CL448" s="48">
        <f t="shared" si="290"/>
        <v>18328391</v>
      </c>
      <c r="CM448" s="48">
        <f t="shared" si="290"/>
        <v>10771959</v>
      </c>
      <c r="CN448" s="48">
        <f t="shared" si="291"/>
        <v>588498783</v>
      </c>
      <c r="CO448" s="55">
        <f t="shared" si="292"/>
        <v>32.108589510121213</v>
      </c>
    </row>
    <row r="449" spans="1:93" x14ac:dyDescent="0.2">
      <c r="A449" s="30" t="s">
        <v>107</v>
      </c>
      <c r="B449" s="30">
        <v>1073</v>
      </c>
      <c r="C449" s="30">
        <v>2011</v>
      </c>
      <c r="D449" s="30" t="s">
        <v>60</v>
      </c>
      <c r="E449" s="30">
        <v>442978</v>
      </c>
      <c r="F449" s="30" t="s">
        <v>317</v>
      </c>
      <c r="G449" s="30">
        <v>50231575</v>
      </c>
      <c r="H449" s="30">
        <v>393998328</v>
      </c>
      <c r="I449" s="30">
        <v>40873161</v>
      </c>
      <c r="J449" s="30">
        <v>298113614</v>
      </c>
      <c r="K449" s="30">
        <v>159326773</v>
      </c>
      <c r="L449" s="30">
        <v>275101188</v>
      </c>
      <c r="M449" s="30">
        <v>134021808</v>
      </c>
      <c r="N449" s="30">
        <v>37544</v>
      </c>
      <c r="O449" s="30">
        <v>1341754</v>
      </c>
      <c r="P449" s="30">
        <v>1926529</v>
      </c>
      <c r="Q449" s="30">
        <v>-5</v>
      </c>
      <c r="R449" s="30">
        <v>45710</v>
      </c>
      <c r="S449" s="30">
        <v>-20</v>
      </c>
      <c r="T449" s="30">
        <v>518769606</v>
      </c>
      <c r="U449" s="30">
        <v>6490781</v>
      </c>
      <c r="V449" s="30">
        <v>670486980</v>
      </c>
      <c r="W449" s="30">
        <v>176821478</v>
      </c>
      <c r="X449" s="30">
        <v>847308458</v>
      </c>
      <c r="Y449" s="30">
        <v>20915154</v>
      </c>
      <c r="Z449" s="30">
        <v>13588975</v>
      </c>
      <c r="AA449" s="30">
        <v>34504129</v>
      </c>
      <c r="AB449" s="30">
        <v>7816222</v>
      </c>
      <c r="AC449" s="30">
        <v>15191949</v>
      </c>
      <c r="AD449" s="30">
        <v>35039626</v>
      </c>
      <c r="AE449" s="30">
        <v>20638291</v>
      </c>
      <c r="AF449" s="30">
        <v>15813181</v>
      </c>
      <c r="AG449" s="30">
        <v>122383</v>
      </c>
      <c r="AH449" s="30">
        <v>124745684</v>
      </c>
      <c r="AI449" s="30">
        <v>4433021</v>
      </c>
      <c r="AJ449" s="30">
        <v>129178705</v>
      </c>
      <c r="AK449" s="30">
        <v>7188172</v>
      </c>
      <c r="AL449" s="30">
        <v>38464933</v>
      </c>
      <c r="AM449" s="30">
        <v>40597230</v>
      </c>
      <c r="AN449" s="30">
        <v>5997336</v>
      </c>
      <c r="AO449" s="30">
        <v>5044920</v>
      </c>
      <c r="AP449" s="30">
        <v>7522937</v>
      </c>
      <c r="AQ449" s="30">
        <v>582822</v>
      </c>
      <c r="AR449" s="30">
        <v>506644</v>
      </c>
      <c r="AS449" s="30">
        <v>69084</v>
      </c>
      <c r="AT449" s="30">
        <v>5093</v>
      </c>
      <c r="AU449" s="30" t="s">
        <v>338</v>
      </c>
      <c r="AW449" s="48">
        <f t="shared" si="261"/>
        <v>18565193</v>
      </c>
      <c r="AX449" s="49">
        <f t="shared" si="262"/>
        <v>26687907</v>
      </c>
      <c r="AY449" s="50">
        <f t="shared" si="263"/>
        <v>1.4375238113603237</v>
      </c>
      <c r="AZ449" s="12"/>
      <c r="BA449" s="48">
        <f t="shared" si="264"/>
        <v>582822</v>
      </c>
      <c r="BB449" s="48">
        <f t="shared" si="265"/>
        <v>26687907</v>
      </c>
      <c r="BC449" s="51">
        <f t="shared" si="266"/>
        <v>45.790836653386457</v>
      </c>
      <c r="BD449" s="12"/>
      <c r="BE449" s="52">
        <f t="shared" si="267"/>
        <v>582822</v>
      </c>
      <c r="BF449" s="48">
        <f t="shared" si="268"/>
        <v>20638291</v>
      </c>
      <c r="BG449" s="48">
        <f t="shared" si="268"/>
        <v>15813181</v>
      </c>
      <c r="BH449" s="48">
        <f t="shared" si="268"/>
        <v>122383</v>
      </c>
      <c r="BI449" s="48">
        <f t="shared" si="269"/>
        <v>36573855</v>
      </c>
      <c r="BJ449" s="51">
        <f t="shared" si="270"/>
        <v>62.753044668869741</v>
      </c>
      <c r="BK449" s="12"/>
      <c r="BL449" s="1">
        <f t="shared" si="271"/>
        <v>11042256</v>
      </c>
      <c r="BM449" s="53">
        <f t="shared" si="272"/>
        <v>18565193</v>
      </c>
      <c r="BN449" s="48">
        <f t="shared" si="273"/>
        <v>20638291</v>
      </c>
      <c r="BO449" s="48">
        <f t="shared" si="273"/>
        <v>15813181</v>
      </c>
      <c r="BP449" s="48">
        <f t="shared" si="273"/>
        <v>122383</v>
      </c>
      <c r="BQ449" s="48">
        <f t="shared" si="274"/>
        <v>36573855</v>
      </c>
      <c r="BR449" s="12">
        <f t="shared" si="275"/>
        <v>18565193</v>
      </c>
      <c r="BS449" s="54">
        <f t="shared" si="276"/>
        <v>1.9700228809902487</v>
      </c>
      <c r="BT449" s="12"/>
      <c r="BU449" s="48">
        <f t="shared" si="277"/>
        <v>18565193</v>
      </c>
      <c r="BV449" s="48">
        <f t="shared" si="278"/>
        <v>83525600</v>
      </c>
      <c r="BW449" s="54">
        <f t="shared" si="279"/>
        <v>4.4990429132624694</v>
      </c>
      <c r="BX449" s="12"/>
      <c r="BY449" s="52">
        <f t="shared" si="280"/>
        <v>582822</v>
      </c>
      <c r="BZ449" s="48">
        <f t="shared" si="281"/>
        <v>83525600</v>
      </c>
      <c r="CA449" s="55">
        <f t="shared" si="282"/>
        <v>143.31236638287504</v>
      </c>
      <c r="CB449" s="12"/>
      <c r="CC449" s="48">
        <f t="shared" si="283"/>
        <v>582822</v>
      </c>
      <c r="CD449" s="48">
        <f t="shared" si="284"/>
        <v>204835159</v>
      </c>
      <c r="CE449" s="55">
        <f t="shared" si="285"/>
        <v>351.45406144586167</v>
      </c>
      <c r="CF449" s="12"/>
      <c r="CG449" s="48">
        <f t="shared" si="286"/>
        <v>18565193</v>
      </c>
      <c r="CH449" s="48">
        <f t="shared" si="287"/>
        <v>11042256</v>
      </c>
      <c r="CI449" s="48">
        <f t="shared" si="288"/>
        <v>204835159</v>
      </c>
      <c r="CJ449" s="55">
        <f t="shared" si="289"/>
        <v>11.03329003905319</v>
      </c>
      <c r="CK449" s="46"/>
      <c r="CL449" s="48">
        <f t="shared" si="290"/>
        <v>18565193</v>
      </c>
      <c r="CM449" s="48">
        <f t="shared" si="290"/>
        <v>11042256</v>
      </c>
      <c r="CN449" s="48">
        <f t="shared" si="291"/>
        <v>594665691</v>
      </c>
      <c r="CO449" s="55">
        <f t="shared" si="292"/>
        <v>32.031215134687798</v>
      </c>
    </row>
    <row r="450" spans="1:93" x14ac:dyDescent="0.2">
      <c r="A450" s="30" t="s">
        <v>107</v>
      </c>
      <c r="B450" s="30">
        <v>1073</v>
      </c>
      <c r="C450" s="30">
        <v>2010</v>
      </c>
      <c r="D450" s="30" t="s">
        <v>60</v>
      </c>
      <c r="E450" s="30">
        <v>442978</v>
      </c>
      <c r="F450" s="30" t="s">
        <v>317</v>
      </c>
      <c r="G450" s="30">
        <v>71312157</v>
      </c>
      <c r="H450" s="30">
        <v>427618542</v>
      </c>
      <c r="I450" s="30">
        <v>32089038</v>
      </c>
      <c r="J450" s="30">
        <v>308436202</v>
      </c>
      <c r="K450" s="30">
        <v>157487260</v>
      </c>
      <c r="L450" s="30">
        <v>269713439</v>
      </c>
      <c r="M450" s="30">
        <v>132567364</v>
      </c>
      <c r="N450" s="30">
        <v>0</v>
      </c>
      <c r="O450" s="30">
        <v>1087224</v>
      </c>
      <c r="P450" s="30">
        <v>1811841</v>
      </c>
      <c r="Q450" s="30">
        <v>0</v>
      </c>
      <c r="R450" s="30">
        <v>153981</v>
      </c>
      <c r="S450" s="30">
        <v>0</v>
      </c>
      <c r="T450" s="30">
        <v>540364948</v>
      </c>
      <c r="U450" s="30">
        <v>6822816</v>
      </c>
      <c r="V450" s="30">
        <v>698573186</v>
      </c>
      <c r="W450" s="30">
        <v>166468243</v>
      </c>
      <c r="X450" s="30">
        <v>865041429</v>
      </c>
      <c r="Y450" s="30">
        <v>-4205485</v>
      </c>
      <c r="Z450" s="30">
        <v>12861808</v>
      </c>
      <c r="AA450" s="30">
        <v>8656323</v>
      </c>
      <c r="AB450" s="30">
        <v>-19521836</v>
      </c>
      <c r="AC450" s="30">
        <v>35017303</v>
      </c>
      <c r="AD450" s="30">
        <v>36294854</v>
      </c>
      <c r="AE450" s="30">
        <v>19785191</v>
      </c>
      <c r="AF450" s="30">
        <v>7842514</v>
      </c>
      <c r="AG450" s="30">
        <v>4335</v>
      </c>
      <c r="AH450" s="30">
        <v>139505781</v>
      </c>
      <c r="AI450" s="30">
        <v>6780819</v>
      </c>
      <c r="AJ450" s="30">
        <v>146286600</v>
      </c>
      <c r="AK450" s="30">
        <v>6439289</v>
      </c>
      <c r="AL450" s="30">
        <v>47294950</v>
      </c>
      <c r="AM450" s="30">
        <v>39327835</v>
      </c>
      <c r="AN450" s="30">
        <v>6083107</v>
      </c>
      <c r="AO450" s="30">
        <v>5121036</v>
      </c>
      <c r="AP450" s="30">
        <v>7444861</v>
      </c>
      <c r="AQ450" s="30">
        <v>582706</v>
      </c>
      <c r="AR450" s="30">
        <v>506812</v>
      </c>
      <c r="AS450" s="30">
        <v>68761</v>
      </c>
      <c r="AT450" s="30">
        <v>5106</v>
      </c>
      <c r="AU450" s="30" t="s">
        <v>338</v>
      </c>
      <c r="AW450" s="48">
        <f t="shared" si="261"/>
        <v>18649004</v>
      </c>
      <c r="AX450" s="49">
        <f t="shared" si="262"/>
        <v>28178159</v>
      </c>
      <c r="AY450" s="50">
        <f t="shared" si="263"/>
        <v>1.5109739372676418</v>
      </c>
      <c r="AZ450" s="12"/>
      <c r="BA450" s="48">
        <f t="shared" si="264"/>
        <v>582706</v>
      </c>
      <c r="BB450" s="48">
        <f t="shared" si="265"/>
        <v>28178159</v>
      </c>
      <c r="BC450" s="51">
        <f t="shared" si="266"/>
        <v>48.357420380088762</v>
      </c>
      <c r="BD450" s="12"/>
      <c r="BE450" s="52">
        <f t="shared" si="267"/>
        <v>582706</v>
      </c>
      <c r="BF450" s="48">
        <f t="shared" si="268"/>
        <v>19785191</v>
      </c>
      <c r="BG450" s="48">
        <f t="shared" si="268"/>
        <v>7842514</v>
      </c>
      <c r="BH450" s="48">
        <f t="shared" si="268"/>
        <v>4335</v>
      </c>
      <c r="BI450" s="48">
        <f t="shared" si="269"/>
        <v>27632040</v>
      </c>
      <c r="BJ450" s="51">
        <f t="shared" si="270"/>
        <v>47.420208475629217</v>
      </c>
      <c r="BK450" s="12"/>
      <c r="BL450" s="1">
        <f t="shared" si="271"/>
        <v>11204143</v>
      </c>
      <c r="BM450" s="53">
        <f t="shared" si="272"/>
        <v>18649004</v>
      </c>
      <c r="BN450" s="48">
        <f t="shared" si="273"/>
        <v>19785191</v>
      </c>
      <c r="BO450" s="48">
        <f t="shared" si="273"/>
        <v>7842514</v>
      </c>
      <c r="BP450" s="48">
        <f t="shared" si="273"/>
        <v>4335</v>
      </c>
      <c r="BQ450" s="48">
        <f t="shared" si="274"/>
        <v>27632040</v>
      </c>
      <c r="BR450" s="12">
        <f t="shared" si="275"/>
        <v>18649004</v>
      </c>
      <c r="BS450" s="54">
        <f t="shared" si="276"/>
        <v>1.4816898532489993</v>
      </c>
      <c r="BT450" s="12"/>
      <c r="BU450" s="48">
        <f t="shared" si="277"/>
        <v>18649004</v>
      </c>
      <c r="BV450" s="48">
        <f t="shared" si="278"/>
        <v>92552361</v>
      </c>
      <c r="BW450" s="54">
        <f t="shared" si="279"/>
        <v>4.9628581236831737</v>
      </c>
      <c r="BX450" s="12"/>
      <c r="BY450" s="52">
        <f t="shared" si="280"/>
        <v>582706</v>
      </c>
      <c r="BZ450" s="48">
        <f t="shared" si="281"/>
        <v>92552361</v>
      </c>
      <c r="CA450" s="55">
        <f t="shared" si="282"/>
        <v>158.83200275953911</v>
      </c>
      <c r="CB450" s="12"/>
      <c r="CC450" s="48">
        <f t="shared" si="283"/>
        <v>582706</v>
      </c>
      <c r="CD450" s="48">
        <f t="shared" si="284"/>
        <v>200152881</v>
      </c>
      <c r="CE450" s="55">
        <f t="shared" si="285"/>
        <v>343.48862204954128</v>
      </c>
      <c r="CF450" s="12"/>
      <c r="CG450" s="48">
        <f t="shared" si="286"/>
        <v>18649004</v>
      </c>
      <c r="CH450" s="48">
        <f t="shared" si="287"/>
        <v>11204143</v>
      </c>
      <c r="CI450" s="48">
        <f t="shared" si="288"/>
        <v>200152881</v>
      </c>
      <c r="CJ450" s="55">
        <f t="shared" si="289"/>
        <v>10.732631136762048</v>
      </c>
      <c r="CK450" s="46"/>
      <c r="CL450" s="48">
        <f t="shared" si="290"/>
        <v>18649004</v>
      </c>
      <c r="CM450" s="48">
        <f t="shared" si="290"/>
        <v>11204143</v>
      </c>
      <c r="CN450" s="48">
        <f t="shared" si="291"/>
        <v>599270848</v>
      </c>
      <c r="CO450" s="55">
        <f t="shared" si="292"/>
        <v>32.134201268872054</v>
      </c>
    </row>
    <row r="451" spans="1:93" x14ac:dyDescent="0.2">
      <c r="A451" s="30" t="s">
        <v>107</v>
      </c>
      <c r="B451" s="30">
        <v>1073</v>
      </c>
      <c r="C451" s="30">
        <v>2009</v>
      </c>
      <c r="D451" s="30" t="s">
        <v>60</v>
      </c>
      <c r="E451" s="30">
        <v>442978</v>
      </c>
      <c r="F451" s="30" t="s">
        <v>317</v>
      </c>
      <c r="G451" s="30">
        <v>66872997</v>
      </c>
      <c r="H451" s="30">
        <v>399875804</v>
      </c>
      <c r="I451" s="30">
        <v>41755372</v>
      </c>
      <c r="J451" s="30">
        <v>281819045</v>
      </c>
      <c r="K451" s="30">
        <v>77235556</v>
      </c>
      <c r="L451" s="30">
        <v>172696745</v>
      </c>
      <c r="M451" s="30">
        <v>120553732</v>
      </c>
      <c r="N451" s="30">
        <v>0</v>
      </c>
      <c r="O451" s="30">
        <v>994153</v>
      </c>
      <c r="P451" s="30">
        <v>1949240</v>
      </c>
      <c r="Q451" s="30">
        <v>0</v>
      </c>
      <c r="R451" s="30">
        <v>50840</v>
      </c>
      <c r="S451" s="30">
        <v>52</v>
      </c>
      <c r="T451" s="30">
        <v>528635624</v>
      </c>
      <c r="U451" s="30">
        <v>6588589</v>
      </c>
      <c r="V451" s="30">
        <v>573617542</v>
      </c>
      <c r="W451" s="30">
        <v>164258396</v>
      </c>
      <c r="X451" s="30">
        <v>737875938</v>
      </c>
      <c r="Y451" s="30">
        <v>-26581654</v>
      </c>
      <c r="Z451" s="30">
        <v>14122958</v>
      </c>
      <c r="AA451" s="30">
        <v>-12458696</v>
      </c>
      <c r="AB451" s="30">
        <v>-36212757</v>
      </c>
      <c r="AC451" s="30">
        <v>32473813</v>
      </c>
      <c r="AD451" s="30">
        <v>34399184</v>
      </c>
      <c r="AE451" s="30">
        <v>19953625</v>
      </c>
      <c r="AF451" s="30">
        <v>4467924</v>
      </c>
      <c r="AG451" s="30">
        <v>3458</v>
      </c>
      <c r="AH451" s="30">
        <v>126019761</v>
      </c>
      <c r="AI451" s="30">
        <v>5255605</v>
      </c>
      <c r="AJ451" s="30">
        <v>131275366</v>
      </c>
      <c r="AK451" s="30">
        <v>5522692</v>
      </c>
      <c r="AL451" s="30">
        <v>43026822</v>
      </c>
      <c r="AM451" s="30">
        <v>32381305</v>
      </c>
      <c r="AN451" s="30">
        <v>5766751</v>
      </c>
      <c r="AO451" s="30">
        <v>5038387</v>
      </c>
      <c r="AP451" s="30">
        <v>6761927</v>
      </c>
      <c r="AQ451" s="30">
        <v>582214</v>
      </c>
      <c r="AR451" s="30">
        <v>506409</v>
      </c>
      <c r="AS451" s="30">
        <v>68563</v>
      </c>
      <c r="AT451" s="30">
        <v>5196</v>
      </c>
      <c r="AU451" s="30" t="s">
        <v>338</v>
      </c>
      <c r="AW451" s="48">
        <f t="shared" si="261"/>
        <v>17567065</v>
      </c>
      <c r="AX451" s="49">
        <f t="shared" si="262"/>
        <v>23754061</v>
      </c>
      <c r="AY451" s="50">
        <f t="shared" si="263"/>
        <v>1.3521929246575908</v>
      </c>
      <c r="AZ451" s="12"/>
      <c r="BA451" s="48">
        <f t="shared" si="264"/>
        <v>582214</v>
      </c>
      <c r="BB451" s="48">
        <f t="shared" si="265"/>
        <v>23754061</v>
      </c>
      <c r="BC451" s="51">
        <f t="shared" si="266"/>
        <v>40.799535909476582</v>
      </c>
      <c r="BD451" s="12"/>
      <c r="BE451" s="52">
        <f t="shared" si="267"/>
        <v>582214</v>
      </c>
      <c r="BF451" s="48">
        <f t="shared" si="268"/>
        <v>19953625</v>
      </c>
      <c r="BG451" s="48">
        <f t="shared" si="268"/>
        <v>4467924</v>
      </c>
      <c r="BH451" s="48">
        <f t="shared" si="268"/>
        <v>3458</v>
      </c>
      <c r="BI451" s="48">
        <f t="shared" si="269"/>
        <v>24425007</v>
      </c>
      <c r="BJ451" s="51">
        <f t="shared" si="270"/>
        <v>41.951940351829393</v>
      </c>
      <c r="BK451" s="12"/>
      <c r="BL451" s="1">
        <f t="shared" si="271"/>
        <v>10805138</v>
      </c>
      <c r="BM451" s="53">
        <f t="shared" si="272"/>
        <v>17567065</v>
      </c>
      <c r="BN451" s="48">
        <f t="shared" si="273"/>
        <v>19953625</v>
      </c>
      <c r="BO451" s="48">
        <f t="shared" si="273"/>
        <v>4467924</v>
      </c>
      <c r="BP451" s="48">
        <f t="shared" si="273"/>
        <v>3458</v>
      </c>
      <c r="BQ451" s="48">
        <f t="shared" si="274"/>
        <v>24425007</v>
      </c>
      <c r="BR451" s="12">
        <f t="shared" si="275"/>
        <v>17567065</v>
      </c>
      <c r="BS451" s="54">
        <f t="shared" si="276"/>
        <v>1.3903863280519539</v>
      </c>
      <c r="BT451" s="12"/>
      <c r="BU451" s="48">
        <f t="shared" si="277"/>
        <v>17567065</v>
      </c>
      <c r="BV451" s="48">
        <f t="shared" si="278"/>
        <v>82725852</v>
      </c>
      <c r="BW451" s="54">
        <f t="shared" si="279"/>
        <v>4.7091447546872516</v>
      </c>
      <c r="BX451" s="12"/>
      <c r="BY451" s="52">
        <f t="shared" si="280"/>
        <v>582214</v>
      </c>
      <c r="BZ451" s="48">
        <f t="shared" si="281"/>
        <v>82725852</v>
      </c>
      <c r="CA451" s="55">
        <f t="shared" si="282"/>
        <v>142.088393614719</v>
      </c>
      <c r="CB451" s="12"/>
      <c r="CC451" s="48">
        <f t="shared" si="283"/>
        <v>582214</v>
      </c>
      <c r="CD451" s="48">
        <f t="shared" si="284"/>
        <v>161565160</v>
      </c>
      <c r="CE451" s="55">
        <f t="shared" si="285"/>
        <v>277.50133112566857</v>
      </c>
      <c r="CF451" s="12"/>
      <c r="CG451" s="48">
        <f t="shared" si="286"/>
        <v>17567065</v>
      </c>
      <c r="CH451" s="48">
        <f t="shared" si="287"/>
        <v>10805138</v>
      </c>
      <c r="CI451" s="48">
        <f t="shared" si="288"/>
        <v>161565160</v>
      </c>
      <c r="CJ451" s="55">
        <f t="shared" si="289"/>
        <v>9.1970491371210841</v>
      </c>
      <c r="CK451" s="46"/>
      <c r="CL451" s="48">
        <f t="shared" si="290"/>
        <v>17567065</v>
      </c>
      <c r="CM451" s="48">
        <f t="shared" si="290"/>
        <v>10805138</v>
      </c>
      <c r="CN451" s="48">
        <f t="shared" si="291"/>
        <v>540386497</v>
      </c>
      <c r="CO451" s="55">
        <f t="shared" si="292"/>
        <v>30.761342147934215</v>
      </c>
    </row>
    <row r="452" spans="1:93" x14ac:dyDescent="0.2">
      <c r="A452" s="30" t="s">
        <v>107</v>
      </c>
      <c r="B452" s="30">
        <v>1073</v>
      </c>
      <c r="C452" s="30">
        <v>2008</v>
      </c>
      <c r="D452" s="30" t="s">
        <v>60</v>
      </c>
      <c r="E452" s="30">
        <v>442978</v>
      </c>
      <c r="F452" s="30" t="s">
        <v>317</v>
      </c>
      <c r="G452" s="30">
        <v>70804747</v>
      </c>
      <c r="H452" s="30">
        <v>463499280</v>
      </c>
      <c r="I452" s="30">
        <v>35929014</v>
      </c>
      <c r="J452" s="30">
        <v>362120900</v>
      </c>
      <c r="K452" s="30">
        <v>105412046</v>
      </c>
      <c r="L452" s="30">
        <v>216028060</v>
      </c>
      <c r="M452" s="30">
        <v>119592403</v>
      </c>
      <c r="N452" s="30">
        <v>0</v>
      </c>
      <c r="O452" s="30">
        <v>1061949</v>
      </c>
      <c r="P452" s="30">
        <v>1569380</v>
      </c>
      <c r="Q452" s="30">
        <v>0</v>
      </c>
      <c r="R452" s="30">
        <v>27934</v>
      </c>
      <c r="S452" s="30">
        <v>105</v>
      </c>
      <c r="T452" s="30">
        <v>580536964</v>
      </c>
      <c r="U452" s="30">
        <v>6820693</v>
      </c>
      <c r="V452" s="30">
        <v>680617223</v>
      </c>
      <c r="W452" s="30">
        <v>157090902</v>
      </c>
      <c r="X452" s="30">
        <v>837708125</v>
      </c>
      <c r="Y452" s="30">
        <v>-25536858</v>
      </c>
      <c r="Z452" s="30">
        <v>13304012</v>
      </c>
      <c r="AA452" s="30">
        <v>-12232846</v>
      </c>
      <c r="AB452" s="30">
        <v>-36420079</v>
      </c>
      <c r="AC452" s="30">
        <v>26491350</v>
      </c>
      <c r="AD452" s="30">
        <v>44313397</v>
      </c>
      <c r="AE452" s="30">
        <v>21318212</v>
      </c>
      <c r="AF452" s="30">
        <v>3201319</v>
      </c>
      <c r="AG452" s="30">
        <v>2437</v>
      </c>
      <c r="AH452" s="30">
        <v>116461594</v>
      </c>
      <c r="AI452" s="30">
        <v>4921394</v>
      </c>
      <c r="AJ452" s="30">
        <v>121382988</v>
      </c>
      <c r="AK452" s="30">
        <v>5759599</v>
      </c>
      <c r="AL452" s="30">
        <v>31291702</v>
      </c>
      <c r="AM452" s="30">
        <v>42074292</v>
      </c>
      <c r="AN452" s="30">
        <v>6058613</v>
      </c>
      <c r="AO452" s="30">
        <v>5272011</v>
      </c>
      <c r="AP452" s="30">
        <v>7535734</v>
      </c>
      <c r="AQ452" s="30">
        <v>582769</v>
      </c>
      <c r="AR452" s="30">
        <v>507452</v>
      </c>
      <c r="AS452" s="30">
        <v>68094</v>
      </c>
      <c r="AT452" s="30">
        <v>5178</v>
      </c>
      <c r="AU452" s="30" t="s">
        <v>338</v>
      </c>
      <c r="AW452" s="48">
        <f t="shared" si="261"/>
        <v>18866358</v>
      </c>
      <c r="AX452" s="49">
        <f t="shared" si="262"/>
        <v>24187233</v>
      </c>
      <c r="AY452" s="50">
        <f t="shared" si="263"/>
        <v>1.2820297908054115</v>
      </c>
      <c r="AZ452" s="12"/>
      <c r="BA452" s="48">
        <f t="shared" si="264"/>
        <v>582769</v>
      </c>
      <c r="BB452" s="48">
        <f t="shared" si="265"/>
        <v>24187233</v>
      </c>
      <c r="BC452" s="51">
        <f t="shared" si="266"/>
        <v>41.503980136211773</v>
      </c>
      <c r="BD452" s="12"/>
      <c r="BE452" s="52">
        <f t="shared" si="267"/>
        <v>582769</v>
      </c>
      <c r="BF452" s="48">
        <f t="shared" si="268"/>
        <v>21318212</v>
      </c>
      <c r="BG452" s="48">
        <f t="shared" si="268"/>
        <v>3201319</v>
      </c>
      <c r="BH452" s="48">
        <f t="shared" si="268"/>
        <v>2437</v>
      </c>
      <c r="BI452" s="48">
        <f t="shared" si="269"/>
        <v>24521968</v>
      </c>
      <c r="BJ452" s="51">
        <f t="shared" si="270"/>
        <v>42.07836724328164</v>
      </c>
      <c r="BK452" s="12"/>
      <c r="BL452" s="1">
        <f t="shared" si="271"/>
        <v>11330624</v>
      </c>
      <c r="BM452" s="53">
        <f t="shared" si="272"/>
        <v>18866358</v>
      </c>
      <c r="BN452" s="48">
        <f t="shared" si="273"/>
        <v>21318212</v>
      </c>
      <c r="BO452" s="48">
        <f t="shared" si="273"/>
        <v>3201319</v>
      </c>
      <c r="BP452" s="48">
        <f t="shared" si="273"/>
        <v>2437</v>
      </c>
      <c r="BQ452" s="48">
        <f t="shared" si="274"/>
        <v>24521968</v>
      </c>
      <c r="BR452" s="12">
        <f t="shared" si="275"/>
        <v>18866358</v>
      </c>
      <c r="BS452" s="54">
        <f t="shared" si="276"/>
        <v>1.2997722188882455</v>
      </c>
      <c r="BT452" s="12"/>
      <c r="BU452" s="48">
        <f t="shared" si="277"/>
        <v>18866358</v>
      </c>
      <c r="BV452" s="48">
        <f t="shared" si="278"/>
        <v>84331687</v>
      </c>
      <c r="BW452" s="54">
        <f t="shared" si="279"/>
        <v>4.4699505331129625</v>
      </c>
      <c r="BX452" s="12"/>
      <c r="BY452" s="52">
        <f t="shared" si="280"/>
        <v>582769</v>
      </c>
      <c r="BZ452" s="48">
        <f t="shared" si="281"/>
        <v>84331687</v>
      </c>
      <c r="CA452" s="55">
        <f t="shared" si="282"/>
        <v>144.70860152135751</v>
      </c>
      <c r="CB452" s="12"/>
      <c r="CC452" s="48">
        <f t="shared" si="283"/>
        <v>582769</v>
      </c>
      <c r="CD452" s="48">
        <f t="shared" si="284"/>
        <v>167425556</v>
      </c>
      <c r="CE452" s="55">
        <f t="shared" si="285"/>
        <v>287.29317448251368</v>
      </c>
      <c r="CF452" s="12"/>
      <c r="CG452" s="48">
        <f t="shared" si="286"/>
        <v>18866358</v>
      </c>
      <c r="CH452" s="48">
        <f t="shared" si="287"/>
        <v>11330624</v>
      </c>
      <c r="CI452" s="48">
        <f t="shared" si="288"/>
        <v>167425556</v>
      </c>
      <c r="CJ452" s="55">
        <f t="shared" si="289"/>
        <v>8.8742912649065602</v>
      </c>
      <c r="CK452" s="46"/>
      <c r="CL452" s="48">
        <f t="shared" si="290"/>
        <v>18866358</v>
      </c>
      <c r="CM452" s="48">
        <f t="shared" si="290"/>
        <v>11330624</v>
      </c>
      <c r="CN452" s="48">
        <f t="shared" si="291"/>
        <v>537600735</v>
      </c>
      <c r="CO452" s="55">
        <f t="shared" si="292"/>
        <v>28.495204797873548</v>
      </c>
    </row>
    <row r="453" spans="1:93" x14ac:dyDescent="0.2">
      <c r="A453" s="30" t="s">
        <v>107</v>
      </c>
      <c r="B453" s="30">
        <v>1073</v>
      </c>
      <c r="C453" s="30">
        <v>2007</v>
      </c>
      <c r="D453" s="30" t="s">
        <v>60</v>
      </c>
      <c r="E453" s="30">
        <v>442978</v>
      </c>
      <c r="F453" s="30" t="s">
        <v>317</v>
      </c>
      <c r="G453" s="30">
        <v>60548300</v>
      </c>
      <c r="H453" s="30">
        <v>388997780</v>
      </c>
      <c r="I453" s="30">
        <v>51793653</v>
      </c>
      <c r="J453" s="30">
        <v>277186321</v>
      </c>
      <c r="K453" s="30">
        <v>89706219</v>
      </c>
      <c r="L453" s="30">
        <v>199522101</v>
      </c>
      <c r="M453" s="30">
        <v>107920945</v>
      </c>
      <c r="N453" s="30">
        <v>0</v>
      </c>
      <c r="O453" s="30">
        <v>1156635</v>
      </c>
      <c r="P453" s="30">
        <v>1380585</v>
      </c>
      <c r="Q453" s="30">
        <v>0</v>
      </c>
      <c r="R453" s="30">
        <v>23886</v>
      </c>
      <c r="S453" s="30">
        <v>0</v>
      </c>
      <c r="T453" s="30">
        <v>499515474</v>
      </c>
      <c r="U453" s="30">
        <v>7651076</v>
      </c>
      <c r="V453" s="30">
        <v>589700402</v>
      </c>
      <c r="W453" s="30">
        <v>161095183</v>
      </c>
      <c r="X453" s="30">
        <v>750795585</v>
      </c>
      <c r="Y453" s="30">
        <v>-23276550</v>
      </c>
      <c r="Z453" s="30">
        <v>13633702</v>
      </c>
      <c r="AA453" s="30">
        <v>-9642848</v>
      </c>
      <c r="AB453" s="30">
        <v>-34541852</v>
      </c>
      <c r="AC453" s="30">
        <v>22799476</v>
      </c>
      <c r="AD453" s="30">
        <v>37748824</v>
      </c>
      <c r="AE453" s="30">
        <v>22185384</v>
      </c>
      <c r="AF453" s="30">
        <v>2919804</v>
      </c>
      <c r="AG453" s="30">
        <v>1135</v>
      </c>
      <c r="AH453" s="30">
        <v>118853586</v>
      </c>
      <c r="AI453" s="30">
        <v>4383823</v>
      </c>
      <c r="AJ453" s="30">
        <v>123237409</v>
      </c>
      <c r="AK453" s="30">
        <v>4810720</v>
      </c>
      <c r="AL453" s="30">
        <v>31214137</v>
      </c>
      <c r="AM453" s="30">
        <v>44045346</v>
      </c>
      <c r="AN453" s="30">
        <v>6131688</v>
      </c>
      <c r="AO453" s="30">
        <v>5373307</v>
      </c>
      <c r="AP453" s="30">
        <v>7967127</v>
      </c>
      <c r="AQ453" s="30">
        <v>581882</v>
      </c>
      <c r="AR453" s="30">
        <v>507200</v>
      </c>
      <c r="AS453" s="30">
        <v>67470</v>
      </c>
      <c r="AT453" s="30">
        <v>5152</v>
      </c>
      <c r="AU453" s="30" t="s">
        <v>338</v>
      </c>
      <c r="AW453" s="48">
        <f t="shared" si="261"/>
        <v>19472122</v>
      </c>
      <c r="AX453" s="49">
        <f t="shared" si="262"/>
        <v>24899004</v>
      </c>
      <c r="AY453" s="50">
        <f t="shared" si="263"/>
        <v>1.2787000820968561</v>
      </c>
      <c r="AZ453" s="12"/>
      <c r="BA453" s="48">
        <f t="shared" si="264"/>
        <v>581882</v>
      </c>
      <c r="BB453" s="48">
        <f t="shared" si="265"/>
        <v>24899004</v>
      </c>
      <c r="BC453" s="51">
        <f t="shared" si="266"/>
        <v>42.790469545371742</v>
      </c>
      <c r="BD453" s="12"/>
      <c r="BE453" s="52">
        <f t="shared" si="267"/>
        <v>581882</v>
      </c>
      <c r="BF453" s="48">
        <f t="shared" si="268"/>
        <v>22185384</v>
      </c>
      <c r="BG453" s="48">
        <f t="shared" si="268"/>
        <v>2919804</v>
      </c>
      <c r="BH453" s="48">
        <f t="shared" si="268"/>
        <v>1135</v>
      </c>
      <c r="BI453" s="48">
        <f t="shared" si="269"/>
        <v>25106323</v>
      </c>
      <c r="BJ453" s="51">
        <f t="shared" si="270"/>
        <v>43.146759996012939</v>
      </c>
      <c r="BK453" s="12"/>
      <c r="BL453" s="1">
        <f t="shared" si="271"/>
        <v>11504995</v>
      </c>
      <c r="BM453" s="53">
        <f t="shared" si="272"/>
        <v>19472122</v>
      </c>
      <c r="BN453" s="48">
        <f t="shared" si="273"/>
        <v>22185384</v>
      </c>
      <c r="BO453" s="48">
        <f t="shared" si="273"/>
        <v>2919804</v>
      </c>
      <c r="BP453" s="48">
        <f t="shared" si="273"/>
        <v>1135</v>
      </c>
      <c r="BQ453" s="48">
        <f t="shared" si="274"/>
        <v>25106323</v>
      </c>
      <c r="BR453" s="12">
        <f t="shared" si="275"/>
        <v>19472122</v>
      </c>
      <c r="BS453" s="54">
        <f t="shared" si="276"/>
        <v>1.2893470470244588</v>
      </c>
      <c r="BT453" s="12"/>
      <c r="BU453" s="48">
        <f t="shared" si="277"/>
        <v>19472122</v>
      </c>
      <c r="BV453" s="48">
        <f t="shared" si="278"/>
        <v>87212552</v>
      </c>
      <c r="BW453" s="54">
        <f t="shared" si="279"/>
        <v>4.478841699944156</v>
      </c>
      <c r="BX453" s="12"/>
      <c r="BY453" s="52">
        <f t="shared" si="280"/>
        <v>581882</v>
      </c>
      <c r="BZ453" s="48">
        <f t="shared" si="281"/>
        <v>87212552</v>
      </c>
      <c r="CA453" s="55">
        <f t="shared" si="282"/>
        <v>149.88013377282678</v>
      </c>
      <c r="CB453" s="12"/>
      <c r="CC453" s="48">
        <f t="shared" si="283"/>
        <v>581882</v>
      </c>
      <c r="CD453" s="48">
        <f t="shared" si="284"/>
        <v>163224327</v>
      </c>
      <c r="CE453" s="55">
        <f t="shared" si="285"/>
        <v>280.51104347616871</v>
      </c>
      <c r="CF453" s="12"/>
      <c r="CG453" s="48">
        <f t="shared" si="286"/>
        <v>19472122</v>
      </c>
      <c r="CH453" s="48">
        <f t="shared" si="287"/>
        <v>11504995</v>
      </c>
      <c r="CI453" s="48">
        <f t="shared" si="288"/>
        <v>163224327</v>
      </c>
      <c r="CJ453" s="55">
        <f t="shared" si="289"/>
        <v>8.3824622195773006</v>
      </c>
      <c r="CK453" s="46"/>
      <c r="CL453" s="48">
        <f t="shared" si="290"/>
        <v>19472122</v>
      </c>
      <c r="CM453" s="48">
        <f t="shared" si="290"/>
        <v>11504995</v>
      </c>
      <c r="CN453" s="48">
        <f t="shared" si="291"/>
        <v>547127372</v>
      </c>
      <c r="CO453" s="55">
        <f t="shared" si="292"/>
        <v>28.097983979352634</v>
      </c>
    </row>
    <row r="454" spans="1:93" x14ac:dyDescent="0.2">
      <c r="A454" s="30" t="s">
        <v>107</v>
      </c>
      <c r="B454" s="30">
        <v>1073</v>
      </c>
      <c r="C454" s="30">
        <v>2006</v>
      </c>
      <c r="D454" s="30" t="s">
        <v>60</v>
      </c>
      <c r="E454" s="30">
        <v>442978</v>
      </c>
      <c r="F454" s="30" t="s">
        <v>317</v>
      </c>
      <c r="G454" s="30">
        <v>59599430</v>
      </c>
      <c r="H454" s="30">
        <v>388618713</v>
      </c>
      <c r="I454" s="30">
        <v>28295708</v>
      </c>
      <c r="J454" s="30">
        <v>287543030</v>
      </c>
      <c r="K454" s="30">
        <v>75027347</v>
      </c>
      <c r="L454" s="30">
        <v>194514867</v>
      </c>
      <c r="M454" s="30">
        <v>106864622</v>
      </c>
      <c r="N454" s="30">
        <v>0</v>
      </c>
      <c r="O454" s="30">
        <v>966170</v>
      </c>
      <c r="P454" s="30">
        <v>1568410</v>
      </c>
      <c r="Q454" s="30">
        <v>0</v>
      </c>
      <c r="R454" s="30">
        <v>50033</v>
      </c>
      <c r="S454" s="30">
        <v>0</v>
      </c>
      <c r="T454" s="30">
        <v>428367666</v>
      </c>
      <c r="U454" s="30">
        <v>10236697</v>
      </c>
      <c r="V454" s="30">
        <v>584149783</v>
      </c>
      <c r="W454" s="30">
        <v>136728740</v>
      </c>
      <c r="X454" s="30">
        <v>720878523</v>
      </c>
      <c r="Y454" s="30">
        <v>-29099654</v>
      </c>
      <c r="Z454" s="30">
        <v>10361478</v>
      </c>
      <c r="AA454" s="30">
        <v>-18738176</v>
      </c>
      <c r="AB454" s="30">
        <v>-37310259</v>
      </c>
      <c r="AC454" s="30">
        <v>22160320</v>
      </c>
      <c r="AD454" s="30">
        <v>37439110</v>
      </c>
      <c r="AE454" s="30">
        <v>21821867</v>
      </c>
      <c r="AF454" s="30">
        <v>2541401</v>
      </c>
      <c r="AG454" s="30">
        <v>1443</v>
      </c>
      <c r="AH454" s="30">
        <v>114828772</v>
      </c>
      <c r="AI454" s="30">
        <v>6336708</v>
      </c>
      <c r="AJ454" s="30">
        <v>121165480</v>
      </c>
      <c r="AK454" s="30">
        <v>5139106</v>
      </c>
      <c r="AL454" s="30">
        <v>31195475</v>
      </c>
      <c r="AM454" s="30">
        <v>44261113</v>
      </c>
      <c r="AN454" s="30">
        <v>5783935</v>
      </c>
      <c r="AO454" s="30">
        <v>5067651</v>
      </c>
      <c r="AP454" s="30">
        <v>8049173</v>
      </c>
      <c r="AQ454" s="30">
        <v>580891</v>
      </c>
      <c r="AR454" s="30">
        <v>506908</v>
      </c>
      <c r="AS454" s="30">
        <v>66729</v>
      </c>
      <c r="AT454" s="30">
        <v>5180</v>
      </c>
      <c r="AU454" s="30" t="s">
        <v>338</v>
      </c>
      <c r="AW454" s="48">
        <f t="shared" si="261"/>
        <v>18900759</v>
      </c>
      <c r="AX454" s="49">
        <f t="shared" si="262"/>
        <v>18572083</v>
      </c>
      <c r="AY454" s="50">
        <f t="shared" si="263"/>
        <v>0.98261043379263235</v>
      </c>
      <c r="AZ454" s="12"/>
      <c r="BA454" s="48">
        <f t="shared" si="264"/>
        <v>580891</v>
      </c>
      <c r="BB454" s="48">
        <f t="shared" si="265"/>
        <v>18572083</v>
      </c>
      <c r="BC454" s="51">
        <f t="shared" si="266"/>
        <v>31.971717585571131</v>
      </c>
      <c r="BD454" s="12"/>
      <c r="BE454" s="52">
        <f t="shared" si="267"/>
        <v>580891</v>
      </c>
      <c r="BF454" s="48">
        <f t="shared" si="268"/>
        <v>21821867</v>
      </c>
      <c r="BG454" s="48">
        <f t="shared" si="268"/>
        <v>2541401</v>
      </c>
      <c r="BH454" s="48">
        <f t="shared" si="268"/>
        <v>1443</v>
      </c>
      <c r="BI454" s="48">
        <f t="shared" si="269"/>
        <v>24364711</v>
      </c>
      <c r="BJ454" s="51">
        <f t="shared" si="270"/>
        <v>41.943688230666339</v>
      </c>
      <c r="BK454" s="12"/>
      <c r="BL454" s="1">
        <f t="shared" si="271"/>
        <v>10851586</v>
      </c>
      <c r="BM454" s="53">
        <f t="shared" si="272"/>
        <v>18900759</v>
      </c>
      <c r="BN454" s="48">
        <f t="shared" si="273"/>
        <v>21821867</v>
      </c>
      <c r="BO454" s="48">
        <f t="shared" si="273"/>
        <v>2541401</v>
      </c>
      <c r="BP454" s="48">
        <f t="shared" si="273"/>
        <v>1443</v>
      </c>
      <c r="BQ454" s="48">
        <f t="shared" si="274"/>
        <v>24364711</v>
      </c>
      <c r="BR454" s="12">
        <f t="shared" si="275"/>
        <v>18900759</v>
      </c>
      <c r="BS454" s="54">
        <f t="shared" si="276"/>
        <v>1.2890863800760595</v>
      </c>
      <c r="BT454" s="12"/>
      <c r="BU454" s="48">
        <f t="shared" si="277"/>
        <v>18900759</v>
      </c>
      <c r="BV454" s="48">
        <f t="shared" si="278"/>
        <v>84830899</v>
      </c>
      <c r="BW454" s="54">
        <f t="shared" si="279"/>
        <v>4.4882271129958324</v>
      </c>
      <c r="BX454" s="12"/>
      <c r="BY454" s="52">
        <f t="shared" si="280"/>
        <v>580891</v>
      </c>
      <c r="BZ454" s="48">
        <f t="shared" si="281"/>
        <v>84830899</v>
      </c>
      <c r="CA454" s="55">
        <f t="shared" si="282"/>
        <v>146.03582944132376</v>
      </c>
      <c r="CB454" s="12"/>
      <c r="CC454" s="48">
        <f t="shared" si="283"/>
        <v>580891</v>
      </c>
      <c r="CD454" s="48">
        <f t="shared" si="284"/>
        <v>150056864</v>
      </c>
      <c r="CE454" s="55">
        <f t="shared" si="285"/>
        <v>258.32189515761132</v>
      </c>
      <c r="CF454" s="12"/>
      <c r="CG454" s="48">
        <f t="shared" si="286"/>
        <v>18900759</v>
      </c>
      <c r="CH454" s="48">
        <f t="shared" si="287"/>
        <v>10851586</v>
      </c>
      <c r="CI454" s="48">
        <f t="shared" si="288"/>
        <v>150056864</v>
      </c>
      <c r="CJ454" s="55">
        <f t="shared" si="289"/>
        <v>7.9391977856550628</v>
      </c>
      <c r="CK454" s="46"/>
      <c r="CL454" s="48">
        <f t="shared" si="290"/>
        <v>18900759</v>
      </c>
      <c r="CM454" s="48">
        <f t="shared" si="290"/>
        <v>10851586</v>
      </c>
      <c r="CN454" s="48">
        <f t="shared" si="291"/>
        <v>508365010</v>
      </c>
      <c r="CO454" s="55">
        <f t="shared" si="292"/>
        <v>26.896539445849768</v>
      </c>
    </row>
    <row r="455" spans="1:93" x14ac:dyDescent="0.2">
      <c r="A455" s="30" t="s">
        <v>107</v>
      </c>
      <c r="B455" s="30">
        <v>1073</v>
      </c>
      <c r="C455" s="30">
        <v>2005</v>
      </c>
      <c r="D455" s="30" t="s">
        <v>60</v>
      </c>
      <c r="E455" s="30">
        <v>442978</v>
      </c>
      <c r="F455" s="30" t="s">
        <v>317</v>
      </c>
      <c r="G455" s="30">
        <v>71369835</v>
      </c>
      <c r="H455" s="30">
        <v>335796192</v>
      </c>
      <c r="I455" s="30">
        <v>40965538</v>
      </c>
      <c r="J455" s="30">
        <v>237597139</v>
      </c>
      <c r="K455" s="30">
        <v>80867007</v>
      </c>
      <c r="L455" s="30">
        <v>198444087</v>
      </c>
      <c r="M455" s="30">
        <v>99675509</v>
      </c>
      <c r="N455" s="30">
        <v>0</v>
      </c>
      <c r="O455" s="30">
        <v>1151244</v>
      </c>
      <c r="P455" s="30">
        <v>805265</v>
      </c>
      <c r="Q455" s="30">
        <v>0</v>
      </c>
      <c r="R455" s="30">
        <v>21607</v>
      </c>
      <c r="S455" s="30">
        <v>0</v>
      </c>
      <c r="T455" s="30">
        <v>372847368</v>
      </c>
      <c r="U455" s="30">
        <v>10122047</v>
      </c>
      <c r="V455" s="30">
        <v>535413130</v>
      </c>
      <c r="W455" s="30">
        <v>141446312</v>
      </c>
      <c r="X455" s="30">
        <v>676859442</v>
      </c>
      <c r="Y455" s="30">
        <v>-38529837</v>
      </c>
      <c r="Z455" s="30">
        <v>9113010</v>
      </c>
      <c r="AA455" s="30">
        <v>-29416827</v>
      </c>
      <c r="AB455" s="30">
        <v>-46967544</v>
      </c>
      <c r="AC455" s="30">
        <v>25279421</v>
      </c>
      <c r="AD455" s="30">
        <v>46090414</v>
      </c>
      <c r="AE455" s="30">
        <v>23273648</v>
      </c>
      <c r="AF455" s="30">
        <v>2292745</v>
      </c>
      <c r="AG455" s="30">
        <v>24021</v>
      </c>
      <c r="AH455" s="30">
        <v>107131000</v>
      </c>
      <c r="AI455" s="30">
        <v>6259633</v>
      </c>
      <c r="AJ455" s="30">
        <v>113390633</v>
      </c>
      <c r="AK455" s="30">
        <v>4562873</v>
      </c>
      <c r="AL455" s="30">
        <v>26142933</v>
      </c>
      <c r="AM455" s="30">
        <v>42561497</v>
      </c>
      <c r="AN455" s="30">
        <v>5985598</v>
      </c>
      <c r="AO455" s="30">
        <v>5089628</v>
      </c>
      <c r="AP455" s="30">
        <v>8089655</v>
      </c>
      <c r="AQ455" s="30">
        <v>579376</v>
      </c>
      <c r="AR455" s="30">
        <v>506353</v>
      </c>
      <c r="AS455" s="30">
        <v>65712</v>
      </c>
      <c r="AT455" s="30">
        <v>5235</v>
      </c>
      <c r="AU455" s="30" t="s">
        <v>338</v>
      </c>
      <c r="AW455" s="48">
        <f t="shared" si="261"/>
        <v>19164881</v>
      </c>
      <c r="AX455" s="49">
        <f t="shared" si="262"/>
        <v>17550717</v>
      </c>
      <c r="AY455" s="50">
        <f t="shared" si="263"/>
        <v>0.91577490097642666</v>
      </c>
      <c r="AZ455" s="12"/>
      <c r="BA455" s="48">
        <f t="shared" si="264"/>
        <v>579376</v>
      </c>
      <c r="BB455" s="48">
        <f t="shared" si="265"/>
        <v>17550717</v>
      </c>
      <c r="BC455" s="51">
        <f t="shared" si="266"/>
        <v>30.292447391676561</v>
      </c>
      <c r="BD455" s="12"/>
      <c r="BE455" s="52">
        <f t="shared" si="267"/>
        <v>579376</v>
      </c>
      <c r="BF455" s="48">
        <f t="shared" si="268"/>
        <v>23273648</v>
      </c>
      <c r="BG455" s="48">
        <f t="shared" si="268"/>
        <v>2292745</v>
      </c>
      <c r="BH455" s="48">
        <f t="shared" si="268"/>
        <v>24021</v>
      </c>
      <c r="BI455" s="48">
        <f t="shared" si="269"/>
        <v>25590414</v>
      </c>
      <c r="BJ455" s="51">
        <f t="shared" si="270"/>
        <v>44.168923117284805</v>
      </c>
      <c r="BK455" s="12"/>
      <c r="BL455" s="1">
        <f t="shared" si="271"/>
        <v>11075226</v>
      </c>
      <c r="BM455" s="53">
        <f t="shared" si="272"/>
        <v>19164881</v>
      </c>
      <c r="BN455" s="48">
        <f t="shared" si="273"/>
        <v>23273648</v>
      </c>
      <c r="BO455" s="48">
        <f t="shared" si="273"/>
        <v>2292745</v>
      </c>
      <c r="BP455" s="48">
        <f t="shared" si="273"/>
        <v>24021</v>
      </c>
      <c r="BQ455" s="48">
        <f t="shared" si="274"/>
        <v>25590414</v>
      </c>
      <c r="BR455" s="12">
        <f t="shared" si="275"/>
        <v>19164881</v>
      </c>
      <c r="BS455" s="54">
        <f t="shared" si="276"/>
        <v>1.3352764361020557</v>
      </c>
      <c r="BT455" s="12"/>
      <c r="BU455" s="48">
        <f t="shared" si="277"/>
        <v>19164881</v>
      </c>
      <c r="BV455" s="48">
        <f t="shared" si="278"/>
        <v>82684827</v>
      </c>
      <c r="BW455" s="54">
        <f t="shared" si="279"/>
        <v>4.3143929252678372</v>
      </c>
      <c r="BX455" s="12"/>
      <c r="BY455" s="52">
        <f t="shared" si="280"/>
        <v>579376</v>
      </c>
      <c r="BZ455" s="48">
        <f t="shared" si="281"/>
        <v>82684827</v>
      </c>
      <c r="CA455" s="55">
        <f t="shared" si="282"/>
        <v>142.71358668636603</v>
      </c>
      <c r="CB455" s="12"/>
      <c r="CC455" s="48">
        <f t="shared" si="283"/>
        <v>579376</v>
      </c>
      <c r="CD455" s="48">
        <f t="shared" si="284"/>
        <v>150228249</v>
      </c>
      <c r="CE455" s="55">
        <f t="shared" si="285"/>
        <v>259.29318611747811</v>
      </c>
      <c r="CF455" s="12"/>
      <c r="CG455" s="48">
        <f t="shared" si="286"/>
        <v>19164881</v>
      </c>
      <c r="CH455" s="48">
        <f t="shared" si="287"/>
        <v>11075226</v>
      </c>
      <c r="CI455" s="48">
        <f t="shared" si="288"/>
        <v>150228249</v>
      </c>
      <c r="CJ455" s="55">
        <f t="shared" si="289"/>
        <v>7.8387258966022282</v>
      </c>
      <c r="CK455" s="46"/>
      <c r="CL455" s="48">
        <f t="shared" si="290"/>
        <v>19164881</v>
      </c>
      <c r="CM455" s="48">
        <f t="shared" si="290"/>
        <v>11075226</v>
      </c>
      <c r="CN455" s="48">
        <f t="shared" si="291"/>
        <v>508623545</v>
      </c>
      <c r="CO455" s="55">
        <f t="shared" si="292"/>
        <v>26.539353153301604</v>
      </c>
    </row>
    <row r="456" spans="1:93" x14ac:dyDescent="0.2">
      <c r="A456" s="30" t="s">
        <v>108</v>
      </c>
      <c r="B456" s="30">
        <v>434009</v>
      </c>
      <c r="C456" s="30">
        <v>2014</v>
      </c>
      <c r="D456" s="30" t="s">
        <v>109</v>
      </c>
      <c r="E456" s="30">
        <v>582926</v>
      </c>
      <c r="F456" s="30" t="s">
        <v>317</v>
      </c>
      <c r="G456" s="30">
        <v>37732716</v>
      </c>
      <c r="H456" s="30">
        <v>451215693</v>
      </c>
      <c r="I456" s="30">
        <v>78722203</v>
      </c>
      <c r="J456" s="30">
        <v>399675447</v>
      </c>
      <c r="K456" s="30">
        <v>0</v>
      </c>
      <c r="L456" s="30">
        <v>0</v>
      </c>
      <c r="M456" s="30">
        <v>0</v>
      </c>
      <c r="N456" s="30">
        <v>0</v>
      </c>
      <c r="O456" s="30">
        <v>0</v>
      </c>
      <c r="P456" s="30">
        <v>0</v>
      </c>
      <c r="Q456" s="30">
        <v>11541490</v>
      </c>
      <c r="R456" s="30">
        <v>11459583</v>
      </c>
      <c r="S456" s="30">
        <v>1921541</v>
      </c>
      <c r="T456" s="30">
        <v>117631516</v>
      </c>
      <c r="U456" s="30">
        <v>213156</v>
      </c>
      <c r="V456" s="30">
        <v>462675276</v>
      </c>
      <c r="W456" s="30">
        <v>80643744</v>
      </c>
      <c r="X456" s="30">
        <v>543319020</v>
      </c>
      <c r="Y456" s="30">
        <v>8060694</v>
      </c>
      <c r="Z456" s="30">
        <v>3547762</v>
      </c>
      <c r="AA456" s="30">
        <v>11608456</v>
      </c>
      <c r="AB456" s="30">
        <v>3424872</v>
      </c>
      <c r="AC456" s="30">
        <v>12821982</v>
      </c>
      <c r="AD456" s="30">
        <v>24910734</v>
      </c>
      <c r="AE456" s="30">
        <v>21399176</v>
      </c>
      <c r="AF456" s="30">
        <v>1963130</v>
      </c>
      <c r="AG456" s="30">
        <v>0</v>
      </c>
      <c r="AH456" s="30">
        <v>121836461</v>
      </c>
      <c r="AI456" s="30">
        <v>4145562</v>
      </c>
      <c r="AJ456" s="30">
        <v>125982023</v>
      </c>
      <c r="AK456" s="30">
        <v>5108750</v>
      </c>
      <c r="AL456" s="30">
        <v>32472837</v>
      </c>
      <c r="AM456" s="30">
        <v>16391321</v>
      </c>
      <c r="AN456" s="30">
        <v>5269009</v>
      </c>
      <c r="AO456" s="30">
        <v>1888142</v>
      </c>
      <c r="AP456" s="30">
        <v>6777564</v>
      </c>
      <c r="AQ456" s="30">
        <v>477921</v>
      </c>
      <c r="AR456" s="30">
        <v>425140</v>
      </c>
      <c r="AS456" s="30">
        <v>47440</v>
      </c>
      <c r="AT456" s="30">
        <v>4400</v>
      </c>
      <c r="AU456" s="30" t="s">
        <v>338</v>
      </c>
      <c r="AW456" s="48">
        <f t="shared" si="261"/>
        <v>13934715</v>
      </c>
      <c r="AX456" s="49">
        <f t="shared" si="262"/>
        <v>8183584</v>
      </c>
      <c r="AY456" s="50">
        <f t="shared" si="263"/>
        <v>0.58728032830237287</v>
      </c>
      <c r="AZ456" s="12"/>
      <c r="BA456" s="48">
        <f t="shared" si="264"/>
        <v>477921</v>
      </c>
      <c r="BB456" s="48">
        <f t="shared" si="265"/>
        <v>8183584</v>
      </c>
      <c r="BC456" s="51">
        <f t="shared" si="266"/>
        <v>17.1232986204833</v>
      </c>
      <c r="BD456" s="12"/>
      <c r="BE456" s="52">
        <f t="shared" si="267"/>
        <v>477921</v>
      </c>
      <c r="BF456" s="48">
        <f t="shared" si="268"/>
        <v>21399176</v>
      </c>
      <c r="BG456" s="48">
        <f t="shared" si="268"/>
        <v>1963130</v>
      </c>
      <c r="BH456" s="48">
        <f t="shared" si="268"/>
        <v>0</v>
      </c>
      <c r="BI456" s="48">
        <f t="shared" si="269"/>
        <v>23362306</v>
      </c>
      <c r="BJ456" s="51">
        <f t="shared" si="270"/>
        <v>48.883196176773986</v>
      </c>
      <c r="BK456" s="12"/>
      <c r="BL456" s="1">
        <f t="shared" si="271"/>
        <v>7157151</v>
      </c>
      <c r="BM456" s="53">
        <f t="shared" si="272"/>
        <v>13934715</v>
      </c>
      <c r="BN456" s="48">
        <f t="shared" si="273"/>
        <v>21399176</v>
      </c>
      <c r="BO456" s="48">
        <f t="shared" si="273"/>
        <v>1963130</v>
      </c>
      <c r="BP456" s="48">
        <f t="shared" si="273"/>
        <v>0</v>
      </c>
      <c r="BQ456" s="48">
        <f t="shared" si="274"/>
        <v>23362306</v>
      </c>
      <c r="BR456" s="12">
        <f t="shared" si="275"/>
        <v>13934715</v>
      </c>
      <c r="BS456" s="54">
        <f t="shared" si="276"/>
        <v>1.6765542747017073</v>
      </c>
      <c r="BT456" s="12"/>
      <c r="BU456" s="48">
        <f t="shared" si="277"/>
        <v>13934715</v>
      </c>
      <c r="BV456" s="48">
        <f t="shared" si="278"/>
        <v>88400436</v>
      </c>
      <c r="BW456" s="54">
        <f t="shared" si="279"/>
        <v>6.3438998214172306</v>
      </c>
      <c r="BX456" s="12"/>
      <c r="BY456" s="52">
        <f t="shared" si="280"/>
        <v>477921</v>
      </c>
      <c r="BZ456" s="48">
        <f t="shared" si="281"/>
        <v>88400436</v>
      </c>
      <c r="CA456" s="55">
        <f t="shared" si="282"/>
        <v>184.96872077184304</v>
      </c>
      <c r="CB456" s="12"/>
      <c r="CC456" s="48">
        <f t="shared" si="283"/>
        <v>477921</v>
      </c>
      <c r="CD456" s="48">
        <f t="shared" si="284"/>
        <v>161103914</v>
      </c>
      <c r="CE456" s="55">
        <f t="shared" si="285"/>
        <v>337.09318904170357</v>
      </c>
      <c r="CF456" s="12"/>
      <c r="CG456" s="48">
        <f t="shared" si="286"/>
        <v>13934715</v>
      </c>
      <c r="CH456" s="48">
        <f t="shared" si="287"/>
        <v>7157151</v>
      </c>
      <c r="CI456" s="48">
        <f t="shared" si="288"/>
        <v>161103914</v>
      </c>
      <c r="CJ456" s="55">
        <f t="shared" si="289"/>
        <v>11.561335413031411</v>
      </c>
      <c r="CK456" s="46"/>
      <c r="CL456" s="48">
        <f t="shared" si="290"/>
        <v>13934715</v>
      </c>
      <c r="CM456" s="48">
        <f t="shared" si="290"/>
        <v>7157151</v>
      </c>
      <c r="CN456" s="48">
        <f t="shared" si="291"/>
        <v>293205997</v>
      </c>
      <c r="CO456" s="55">
        <f t="shared" si="292"/>
        <v>21.041406085449182</v>
      </c>
    </row>
    <row r="457" spans="1:93" x14ac:dyDescent="0.2">
      <c r="A457" s="30" t="s">
        <v>108</v>
      </c>
      <c r="B457" s="30">
        <v>434009</v>
      </c>
      <c r="C457" s="30">
        <v>2013</v>
      </c>
      <c r="D457" s="30" t="s">
        <v>109</v>
      </c>
      <c r="E457" s="30">
        <v>582926</v>
      </c>
      <c r="F457" s="30" t="s">
        <v>317</v>
      </c>
      <c r="G457" s="30">
        <v>36906693</v>
      </c>
      <c r="H457" s="30">
        <v>418510985</v>
      </c>
      <c r="I457" s="30">
        <v>81932646</v>
      </c>
      <c r="J457" s="30">
        <v>365847942</v>
      </c>
      <c r="K457" s="30">
        <v>0</v>
      </c>
      <c r="L457" s="30">
        <v>0</v>
      </c>
      <c r="M457" s="30">
        <v>0</v>
      </c>
      <c r="N457" s="30">
        <v>0</v>
      </c>
      <c r="O457" s="30">
        <v>0</v>
      </c>
      <c r="P457" s="30">
        <v>0</v>
      </c>
      <c r="Q457" s="30">
        <v>10601920</v>
      </c>
      <c r="R457" s="30">
        <v>10416529</v>
      </c>
      <c r="S457" s="30">
        <v>1475708</v>
      </c>
      <c r="T457" s="30">
        <v>95097677</v>
      </c>
      <c r="U457" s="30">
        <v>11792</v>
      </c>
      <c r="V457" s="30">
        <v>428927514</v>
      </c>
      <c r="W457" s="30">
        <v>83408354</v>
      </c>
      <c r="X457" s="30">
        <v>512335868</v>
      </c>
      <c r="Y457" s="30">
        <v>9015893</v>
      </c>
      <c r="Z457" s="30">
        <v>2815386</v>
      </c>
      <c r="AA457" s="30">
        <v>11831279</v>
      </c>
      <c r="AB457" s="30">
        <v>3260827</v>
      </c>
      <c r="AC457" s="30">
        <v>14424456</v>
      </c>
      <c r="AD457" s="30">
        <v>22482237</v>
      </c>
      <c r="AE457" s="30">
        <v>20099457</v>
      </c>
      <c r="AF457" s="30">
        <v>2226728</v>
      </c>
      <c r="AG457" s="30">
        <v>0</v>
      </c>
      <c r="AH457" s="30">
        <v>135524845</v>
      </c>
      <c r="AI457" s="30">
        <v>4207386</v>
      </c>
      <c r="AJ457" s="30">
        <v>139732231</v>
      </c>
      <c r="AK457" s="30">
        <v>3942418</v>
      </c>
      <c r="AL457" s="30">
        <v>48556067</v>
      </c>
      <c r="AM457" s="30">
        <v>16033922</v>
      </c>
      <c r="AN457" s="30">
        <v>5242466</v>
      </c>
      <c r="AO457" s="30">
        <v>1882229</v>
      </c>
      <c r="AP457" s="30">
        <v>6841416</v>
      </c>
      <c r="AQ457" s="30">
        <v>474121</v>
      </c>
      <c r="AR457" s="30">
        <v>421193</v>
      </c>
      <c r="AS457" s="30">
        <v>47267</v>
      </c>
      <c r="AT457" s="30">
        <v>4724</v>
      </c>
      <c r="AU457" s="30" t="s">
        <v>338</v>
      </c>
      <c r="AW457" s="48">
        <f t="shared" si="261"/>
        <v>13966111</v>
      </c>
      <c r="AX457" s="49">
        <f t="shared" si="262"/>
        <v>8570452</v>
      </c>
      <c r="AY457" s="50">
        <f t="shared" si="263"/>
        <v>0.61366059599554956</v>
      </c>
      <c r="AZ457" s="12"/>
      <c r="BA457" s="48">
        <f t="shared" si="264"/>
        <v>474121</v>
      </c>
      <c r="BB457" s="48">
        <f t="shared" si="265"/>
        <v>8570452</v>
      </c>
      <c r="BC457" s="51">
        <f t="shared" si="266"/>
        <v>18.076507895663767</v>
      </c>
      <c r="BD457" s="12"/>
      <c r="BE457" s="52">
        <f t="shared" si="267"/>
        <v>474121</v>
      </c>
      <c r="BF457" s="48">
        <f t="shared" si="268"/>
        <v>20099457</v>
      </c>
      <c r="BG457" s="48">
        <f t="shared" si="268"/>
        <v>2226728</v>
      </c>
      <c r="BH457" s="48">
        <f t="shared" si="268"/>
        <v>0</v>
      </c>
      <c r="BI457" s="48">
        <f t="shared" si="269"/>
        <v>22326185</v>
      </c>
      <c r="BJ457" s="51">
        <f t="shared" si="270"/>
        <v>47.089635346251271</v>
      </c>
      <c r="BK457" s="12"/>
      <c r="BL457" s="1">
        <f t="shared" si="271"/>
        <v>7124695</v>
      </c>
      <c r="BM457" s="53">
        <f t="shared" si="272"/>
        <v>13966111</v>
      </c>
      <c r="BN457" s="48">
        <f t="shared" si="273"/>
        <v>20099457</v>
      </c>
      <c r="BO457" s="48">
        <f t="shared" si="273"/>
        <v>2226728</v>
      </c>
      <c r="BP457" s="48">
        <f t="shared" si="273"/>
        <v>0</v>
      </c>
      <c r="BQ457" s="48">
        <f t="shared" si="274"/>
        <v>22326185</v>
      </c>
      <c r="BR457" s="12">
        <f t="shared" si="275"/>
        <v>13966111</v>
      </c>
      <c r="BS457" s="54">
        <f t="shared" si="276"/>
        <v>1.598597132730794</v>
      </c>
      <c r="BT457" s="12"/>
      <c r="BU457" s="48">
        <f t="shared" si="277"/>
        <v>13966111</v>
      </c>
      <c r="BV457" s="48">
        <f t="shared" si="278"/>
        <v>87233746</v>
      </c>
      <c r="BW457" s="54">
        <f t="shared" si="279"/>
        <v>6.2461014379736781</v>
      </c>
      <c r="BX457" s="12"/>
      <c r="BY457" s="52">
        <f t="shared" si="280"/>
        <v>474121</v>
      </c>
      <c r="BZ457" s="48">
        <f t="shared" si="281"/>
        <v>87233746</v>
      </c>
      <c r="CA457" s="55">
        <f t="shared" si="282"/>
        <v>183.9904707869932</v>
      </c>
      <c r="CB457" s="12"/>
      <c r="CC457" s="48">
        <f t="shared" si="283"/>
        <v>474121</v>
      </c>
      <c r="CD457" s="48">
        <f t="shared" si="284"/>
        <v>158297903</v>
      </c>
      <c r="CE457" s="55">
        <f t="shared" si="285"/>
        <v>333.87659057497979</v>
      </c>
      <c r="CF457" s="12"/>
      <c r="CG457" s="48">
        <f t="shared" si="286"/>
        <v>13966111</v>
      </c>
      <c r="CH457" s="48">
        <f t="shared" si="287"/>
        <v>7124695</v>
      </c>
      <c r="CI457" s="48">
        <f t="shared" si="288"/>
        <v>158297903</v>
      </c>
      <c r="CJ457" s="55">
        <f t="shared" si="289"/>
        <v>11.334429677667606</v>
      </c>
      <c r="CK457" s="46"/>
      <c r="CL457" s="48">
        <f t="shared" si="290"/>
        <v>13966111</v>
      </c>
      <c r="CM457" s="48">
        <f t="shared" si="290"/>
        <v>7124695</v>
      </c>
      <c r="CN457" s="48">
        <f t="shared" si="291"/>
        <v>294183909</v>
      </c>
      <c r="CO457" s="55">
        <f t="shared" si="292"/>
        <v>21.064125081062294</v>
      </c>
    </row>
    <row r="458" spans="1:93" x14ac:dyDescent="0.2">
      <c r="A458" s="30" t="s">
        <v>108</v>
      </c>
      <c r="B458" s="30">
        <v>434009</v>
      </c>
      <c r="C458" s="30">
        <v>2012</v>
      </c>
      <c r="D458" s="30" t="s">
        <v>109</v>
      </c>
      <c r="E458" s="30">
        <v>582926</v>
      </c>
      <c r="F458" s="30" t="s">
        <v>317</v>
      </c>
      <c r="G458" s="30">
        <v>38285321</v>
      </c>
      <c r="H458" s="30">
        <v>384194364</v>
      </c>
      <c r="I458" s="30">
        <v>68507917</v>
      </c>
      <c r="J458" s="30">
        <v>332911173</v>
      </c>
      <c r="K458" s="30">
        <v>0</v>
      </c>
      <c r="L458" s="30">
        <v>0</v>
      </c>
      <c r="M458" s="30">
        <v>0</v>
      </c>
      <c r="N458" s="30">
        <v>0</v>
      </c>
      <c r="O458" s="30">
        <v>0</v>
      </c>
      <c r="P458" s="30">
        <v>0</v>
      </c>
      <c r="Q458" s="30">
        <v>7735422</v>
      </c>
      <c r="R458" s="30">
        <v>7509376</v>
      </c>
      <c r="S458" s="30">
        <v>1558965</v>
      </c>
      <c r="T458" s="30">
        <v>121969440</v>
      </c>
      <c r="U458" s="30">
        <v>53780</v>
      </c>
      <c r="V458" s="30">
        <v>391703740</v>
      </c>
      <c r="W458" s="30">
        <v>70066882</v>
      </c>
      <c r="X458" s="30">
        <v>461770622</v>
      </c>
      <c r="Y458" s="30">
        <v>8344587</v>
      </c>
      <c r="Z458" s="30">
        <v>2208632</v>
      </c>
      <c r="AA458" s="30">
        <v>10553219</v>
      </c>
      <c r="AB458" s="30">
        <v>3199204</v>
      </c>
      <c r="AC458" s="30">
        <v>14592992</v>
      </c>
      <c r="AD458" s="30">
        <v>23692329</v>
      </c>
      <c r="AE458" s="30">
        <v>19485951</v>
      </c>
      <c r="AF458" s="30">
        <v>2099835</v>
      </c>
      <c r="AG458" s="30">
        <v>0</v>
      </c>
      <c r="AH458" s="30">
        <v>120961918</v>
      </c>
      <c r="AI458" s="30">
        <v>3600122</v>
      </c>
      <c r="AJ458" s="30">
        <v>124562040</v>
      </c>
      <c r="AK458" s="30">
        <v>3468222</v>
      </c>
      <c r="AL458" s="30">
        <v>52808412</v>
      </c>
      <c r="AM458" s="30">
        <v>15323698</v>
      </c>
      <c r="AN458" s="30">
        <v>5144104</v>
      </c>
      <c r="AO458" s="30">
        <v>1862265</v>
      </c>
      <c r="AP458" s="30">
        <v>6944900</v>
      </c>
      <c r="AQ458" s="30">
        <v>470961</v>
      </c>
      <c r="AR458" s="30">
        <v>418278</v>
      </c>
      <c r="AS458" s="30">
        <v>47094</v>
      </c>
      <c r="AT458" s="30">
        <v>4633</v>
      </c>
      <c r="AU458" s="30" t="s">
        <v>338</v>
      </c>
      <c r="AW458" s="48">
        <f t="shared" si="261"/>
        <v>13951269</v>
      </c>
      <c r="AX458" s="49">
        <f t="shared" si="262"/>
        <v>7354015</v>
      </c>
      <c r="AY458" s="50">
        <f t="shared" si="263"/>
        <v>0.52712158299004919</v>
      </c>
      <c r="AZ458" s="12"/>
      <c r="BA458" s="48">
        <f t="shared" si="264"/>
        <v>470961</v>
      </c>
      <c r="BB458" s="48">
        <f t="shared" si="265"/>
        <v>7354015</v>
      </c>
      <c r="BC458" s="51">
        <f t="shared" si="266"/>
        <v>15.614912912109496</v>
      </c>
      <c r="BD458" s="12"/>
      <c r="BE458" s="52">
        <f t="shared" si="267"/>
        <v>470961</v>
      </c>
      <c r="BF458" s="48">
        <f t="shared" si="268"/>
        <v>19485951</v>
      </c>
      <c r="BG458" s="48">
        <f t="shared" si="268"/>
        <v>2099835</v>
      </c>
      <c r="BH458" s="48">
        <f t="shared" si="268"/>
        <v>0</v>
      </c>
      <c r="BI458" s="48">
        <f t="shared" si="269"/>
        <v>21585786</v>
      </c>
      <c r="BJ458" s="51">
        <f t="shared" si="270"/>
        <v>45.833489397211231</v>
      </c>
      <c r="BK458" s="12"/>
      <c r="BL458" s="1">
        <f t="shared" si="271"/>
        <v>7006369</v>
      </c>
      <c r="BM458" s="53">
        <f t="shared" si="272"/>
        <v>13951269</v>
      </c>
      <c r="BN458" s="48">
        <f t="shared" si="273"/>
        <v>19485951</v>
      </c>
      <c r="BO458" s="48">
        <f t="shared" si="273"/>
        <v>2099835</v>
      </c>
      <c r="BP458" s="48">
        <f t="shared" si="273"/>
        <v>0</v>
      </c>
      <c r="BQ458" s="48">
        <f t="shared" si="274"/>
        <v>21585786</v>
      </c>
      <c r="BR458" s="12">
        <f t="shared" si="275"/>
        <v>13951269</v>
      </c>
      <c r="BS458" s="54">
        <f t="shared" si="276"/>
        <v>1.5472274242579653</v>
      </c>
      <c r="BT458" s="12"/>
      <c r="BU458" s="48">
        <f t="shared" si="277"/>
        <v>13951269</v>
      </c>
      <c r="BV458" s="48">
        <f t="shared" si="278"/>
        <v>68285406</v>
      </c>
      <c r="BW458" s="54">
        <f t="shared" si="279"/>
        <v>4.8945659351848212</v>
      </c>
      <c r="BX458" s="12"/>
      <c r="BY458" s="52">
        <f t="shared" si="280"/>
        <v>470961</v>
      </c>
      <c r="BZ458" s="48">
        <f t="shared" si="281"/>
        <v>68285406</v>
      </c>
      <c r="CA458" s="55">
        <f t="shared" si="282"/>
        <v>144.99163625013537</v>
      </c>
      <c r="CB458" s="12"/>
      <c r="CC458" s="48">
        <f t="shared" si="283"/>
        <v>470961</v>
      </c>
      <c r="CD458" s="48">
        <f t="shared" si="284"/>
        <v>138709732</v>
      </c>
      <c r="CE458" s="55">
        <f t="shared" si="285"/>
        <v>294.52487997944627</v>
      </c>
      <c r="CF458" s="12"/>
      <c r="CG458" s="48">
        <f t="shared" si="286"/>
        <v>13951269</v>
      </c>
      <c r="CH458" s="48">
        <f t="shared" si="287"/>
        <v>7006369</v>
      </c>
      <c r="CI458" s="48">
        <f t="shared" si="288"/>
        <v>138709732</v>
      </c>
      <c r="CJ458" s="55">
        <f t="shared" si="289"/>
        <v>9.9424455223392219</v>
      </c>
      <c r="CK458" s="46"/>
      <c r="CL458" s="48">
        <f t="shared" si="290"/>
        <v>13951269</v>
      </c>
      <c r="CM458" s="48">
        <f t="shared" si="290"/>
        <v>7006369</v>
      </c>
      <c r="CN458" s="48">
        <f t="shared" si="291"/>
        <v>259833759</v>
      </c>
      <c r="CO458" s="55">
        <f t="shared" si="292"/>
        <v>18.624381696030664</v>
      </c>
    </row>
    <row r="459" spans="1:93" x14ac:dyDescent="0.2">
      <c r="A459" s="30" t="s">
        <v>108</v>
      </c>
      <c r="B459" s="30">
        <v>434009</v>
      </c>
      <c r="C459" s="30">
        <v>2011</v>
      </c>
      <c r="D459" s="30" t="s">
        <v>109</v>
      </c>
      <c r="E459" s="30">
        <v>582926</v>
      </c>
      <c r="F459" s="30" t="s">
        <v>317</v>
      </c>
      <c r="G459" s="30">
        <v>35397842</v>
      </c>
      <c r="H459" s="30">
        <v>377879882</v>
      </c>
      <c r="I459" s="30">
        <v>90168759</v>
      </c>
      <c r="J459" s="30">
        <v>324314490</v>
      </c>
      <c r="K459" s="30">
        <v>0</v>
      </c>
      <c r="L459" s="30">
        <v>0</v>
      </c>
      <c r="M459" s="30">
        <v>0</v>
      </c>
      <c r="N459" s="30">
        <v>0</v>
      </c>
      <c r="O459" s="30">
        <v>0</v>
      </c>
      <c r="P459" s="30">
        <v>0</v>
      </c>
      <c r="Q459" s="30">
        <v>10070097</v>
      </c>
      <c r="R459" s="30">
        <v>9958718</v>
      </c>
      <c r="S459" s="30">
        <v>742893</v>
      </c>
      <c r="T459" s="30">
        <v>90876621</v>
      </c>
      <c r="U459" s="30">
        <v>0</v>
      </c>
      <c r="V459" s="30">
        <v>387838600</v>
      </c>
      <c r="W459" s="30">
        <v>90911652</v>
      </c>
      <c r="X459" s="30">
        <v>478750252</v>
      </c>
      <c r="Y459" s="30">
        <v>8599766</v>
      </c>
      <c r="Z459" s="30">
        <v>2900934</v>
      </c>
      <c r="AA459" s="30">
        <v>11500700</v>
      </c>
      <c r="AB459" s="30">
        <v>3701670</v>
      </c>
      <c r="AC459" s="30">
        <v>13444197</v>
      </c>
      <c r="AD459" s="30">
        <v>21953645</v>
      </c>
      <c r="AE459" s="30">
        <v>19651157</v>
      </c>
      <c r="AF459" s="30">
        <v>2063643</v>
      </c>
      <c r="AG459" s="30">
        <v>0</v>
      </c>
      <c r="AH459" s="30">
        <v>105597358</v>
      </c>
      <c r="AI459" s="30">
        <v>3385886</v>
      </c>
      <c r="AJ459" s="30">
        <v>108983244</v>
      </c>
      <c r="AK459" s="30">
        <v>3297504</v>
      </c>
      <c r="AL459" s="30">
        <v>47401164</v>
      </c>
      <c r="AM459" s="30">
        <v>15646848</v>
      </c>
      <c r="AN459" s="30">
        <v>5265501</v>
      </c>
      <c r="AO459" s="30">
        <v>1887073</v>
      </c>
      <c r="AP459" s="30">
        <v>7012065</v>
      </c>
      <c r="AQ459" s="30">
        <v>468195</v>
      </c>
      <c r="AR459" s="30">
        <v>415729</v>
      </c>
      <c r="AS459" s="30">
        <v>46887</v>
      </c>
      <c r="AT459" s="30">
        <v>4626</v>
      </c>
      <c r="AU459" s="30" t="s">
        <v>338</v>
      </c>
      <c r="AW459" s="48">
        <f t="shared" si="261"/>
        <v>14164639</v>
      </c>
      <c r="AX459" s="49">
        <f t="shared" si="262"/>
        <v>7799030</v>
      </c>
      <c r="AY459" s="50">
        <f t="shared" si="263"/>
        <v>0.55059857155554759</v>
      </c>
      <c r="AZ459" s="12"/>
      <c r="BA459" s="48">
        <f t="shared" si="264"/>
        <v>468195</v>
      </c>
      <c r="BB459" s="48">
        <f t="shared" si="265"/>
        <v>7799030</v>
      </c>
      <c r="BC459" s="51">
        <f t="shared" si="266"/>
        <v>16.657653328207264</v>
      </c>
      <c r="BD459" s="12"/>
      <c r="BE459" s="52">
        <f t="shared" si="267"/>
        <v>468195</v>
      </c>
      <c r="BF459" s="48">
        <f t="shared" si="268"/>
        <v>19651157</v>
      </c>
      <c r="BG459" s="48">
        <f t="shared" si="268"/>
        <v>2063643</v>
      </c>
      <c r="BH459" s="48">
        <f t="shared" si="268"/>
        <v>0</v>
      </c>
      <c r="BI459" s="48">
        <f t="shared" si="269"/>
        <v>21714800</v>
      </c>
      <c r="BJ459" s="51">
        <f t="shared" si="270"/>
        <v>46.379820373989467</v>
      </c>
      <c r="BK459" s="12"/>
      <c r="BL459" s="1">
        <f t="shared" si="271"/>
        <v>7152574</v>
      </c>
      <c r="BM459" s="53">
        <f t="shared" si="272"/>
        <v>14164639</v>
      </c>
      <c r="BN459" s="48">
        <f t="shared" si="273"/>
        <v>19651157</v>
      </c>
      <c r="BO459" s="48">
        <f t="shared" si="273"/>
        <v>2063643</v>
      </c>
      <c r="BP459" s="48">
        <f t="shared" si="273"/>
        <v>0</v>
      </c>
      <c r="BQ459" s="48">
        <f t="shared" si="274"/>
        <v>21714800</v>
      </c>
      <c r="BR459" s="12">
        <f t="shared" si="275"/>
        <v>14164639</v>
      </c>
      <c r="BS459" s="54">
        <f t="shared" si="276"/>
        <v>1.5330288332798316</v>
      </c>
      <c r="BT459" s="12"/>
      <c r="BU459" s="48">
        <f t="shared" si="277"/>
        <v>14164639</v>
      </c>
      <c r="BV459" s="48">
        <f t="shared" si="278"/>
        <v>58284576</v>
      </c>
      <c r="BW459" s="54">
        <f t="shared" si="279"/>
        <v>4.1147943127954054</v>
      </c>
      <c r="BX459" s="12"/>
      <c r="BY459" s="52">
        <f t="shared" si="280"/>
        <v>468195</v>
      </c>
      <c r="BZ459" s="48">
        <f t="shared" si="281"/>
        <v>58284576</v>
      </c>
      <c r="CA459" s="55">
        <f t="shared" si="282"/>
        <v>124.48782238169993</v>
      </c>
      <c r="CB459" s="12"/>
      <c r="CC459" s="48">
        <f t="shared" si="283"/>
        <v>468195</v>
      </c>
      <c r="CD459" s="48">
        <f t="shared" si="284"/>
        <v>126897918</v>
      </c>
      <c r="CE459" s="55">
        <f t="shared" si="285"/>
        <v>271.0364655752411</v>
      </c>
      <c r="CF459" s="12"/>
      <c r="CG459" s="48">
        <f t="shared" si="286"/>
        <v>14164639</v>
      </c>
      <c r="CH459" s="48">
        <f t="shared" si="287"/>
        <v>7152574</v>
      </c>
      <c r="CI459" s="48">
        <f t="shared" si="288"/>
        <v>126897918</v>
      </c>
      <c r="CJ459" s="55">
        <f t="shared" si="289"/>
        <v>8.9587823593668716</v>
      </c>
      <c r="CK459" s="46"/>
      <c r="CL459" s="48">
        <f t="shared" si="290"/>
        <v>14164639</v>
      </c>
      <c r="CM459" s="48">
        <f t="shared" si="290"/>
        <v>7152574</v>
      </c>
      <c r="CN459" s="48">
        <f t="shared" si="291"/>
        <v>271263583</v>
      </c>
      <c r="CO459" s="55">
        <f t="shared" si="292"/>
        <v>19.150758660351315</v>
      </c>
    </row>
    <row r="460" spans="1:93" x14ac:dyDescent="0.2">
      <c r="A460" s="30" t="s">
        <v>108</v>
      </c>
      <c r="B460" s="30">
        <v>434009</v>
      </c>
      <c r="C460" s="30">
        <v>2010</v>
      </c>
      <c r="D460" s="30" t="s">
        <v>109</v>
      </c>
      <c r="E460" s="30">
        <v>582926</v>
      </c>
      <c r="F460" s="30" t="s">
        <v>317</v>
      </c>
      <c r="G460" s="30">
        <v>35618362</v>
      </c>
      <c r="H460" s="30">
        <v>364994736</v>
      </c>
      <c r="I460" s="30">
        <v>89783621</v>
      </c>
      <c r="J460" s="30">
        <v>314572160</v>
      </c>
      <c r="K460" s="30">
        <v>0</v>
      </c>
      <c r="L460" s="30">
        <v>0</v>
      </c>
      <c r="M460" s="30">
        <v>0</v>
      </c>
      <c r="N460" s="30">
        <v>0</v>
      </c>
      <c r="O460" s="30">
        <v>0</v>
      </c>
      <c r="P460" s="30">
        <v>0</v>
      </c>
      <c r="Q460" s="30">
        <v>7968846</v>
      </c>
      <c r="R460" s="30">
        <v>7686956</v>
      </c>
      <c r="S460" s="30">
        <v>1082703</v>
      </c>
      <c r="T460" s="30">
        <v>56101546</v>
      </c>
      <c r="U460" s="30">
        <v>0</v>
      </c>
      <c r="V460" s="30">
        <v>372681692</v>
      </c>
      <c r="W460" s="30">
        <v>90866324</v>
      </c>
      <c r="X460" s="30">
        <v>463548016</v>
      </c>
      <c r="Y460" s="30">
        <v>8026970</v>
      </c>
      <c r="Z460" s="30">
        <v>3234047</v>
      </c>
      <c r="AA460" s="30">
        <v>11261017</v>
      </c>
      <c r="AB460" s="30">
        <v>3412634</v>
      </c>
      <c r="AC460" s="30">
        <v>14443353</v>
      </c>
      <c r="AD460" s="30">
        <v>21175009</v>
      </c>
      <c r="AE460" s="30">
        <v>19752199</v>
      </c>
      <c r="AF460" s="30">
        <v>1788493</v>
      </c>
      <c r="AG460" s="30">
        <v>0</v>
      </c>
      <c r="AH460" s="30">
        <v>101107633</v>
      </c>
      <c r="AI460" s="30">
        <v>3607247</v>
      </c>
      <c r="AJ460" s="30">
        <v>104714880</v>
      </c>
      <c r="AK460" s="30">
        <v>3950186</v>
      </c>
      <c r="AL460" s="30">
        <v>45227781</v>
      </c>
      <c r="AM460" s="30">
        <v>16536764</v>
      </c>
      <c r="AN460" s="30">
        <v>5501420</v>
      </c>
      <c r="AO460" s="30">
        <v>1956694</v>
      </c>
      <c r="AP460" s="30">
        <v>7085767</v>
      </c>
      <c r="AQ460" s="30">
        <v>468161</v>
      </c>
      <c r="AR460" s="30">
        <v>415744</v>
      </c>
      <c r="AS460" s="30">
        <v>46826</v>
      </c>
      <c r="AT460" s="30">
        <v>4645</v>
      </c>
      <c r="AU460" s="30" t="s">
        <v>338</v>
      </c>
      <c r="AW460" s="48">
        <f t="shared" si="261"/>
        <v>14543881</v>
      </c>
      <c r="AX460" s="49">
        <f t="shared" si="262"/>
        <v>7848383</v>
      </c>
      <c r="AY460" s="50">
        <f t="shared" si="263"/>
        <v>0.53963470960742876</v>
      </c>
      <c r="AZ460" s="12"/>
      <c r="BA460" s="48">
        <f t="shared" si="264"/>
        <v>468161</v>
      </c>
      <c r="BB460" s="48">
        <f t="shared" si="265"/>
        <v>7848383</v>
      </c>
      <c r="BC460" s="51">
        <f t="shared" si="266"/>
        <v>16.764281945740887</v>
      </c>
      <c r="BD460" s="12"/>
      <c r="BE460" s="52">
        <f t="shared" si="267"/>
        <v>468161</v>
      </c>
      <c r="BF460" s="48">
        <f t="shared" si="268"/>
        <v>19752199</v>
      </c>
      <c r="BG460" s="48">
        <f t="shared" si="268"/>
        <v>1788493</v>
      </c>
      <c r="BH460" s="48">
        <f t="shared" si="268"/>
        <v>0</v>
      </c>
      <c r="BI460" s="48">
        <f t="shared" si="269"/>
        <v>21540692</v>
      </c>
      <c r="BJ460" s="51">
        <f t="shared" si="270"/>
        <v>46.011290987502164</v>
      </c>
      <c r="BK460" s="12"/>
      <c r="BL460" s="1">
        <f t="shared" si="271"/>
        <v>7458114</v>
      </c>
      <c r="BM460" s="53">
        <f t="shared" si="272"/>
        <v>14543881</v>
      </c>
      <c r="BN460" s="48">
        <f t="shared" si="273"/>
        <v>19752199</v>
      </c>
      <c r="BO460" s="48">
        <f t="shared" si="273"/>
        <v>1788493</v>
      </c>
      <c r="BP460" s="48">
        <f t="shared" si="273"/>
        <v>0</v>
      </c>
      <c r="BQ460" s="48">
        <f t="shared" si="274"/>
        <v>21540692</v>
      </c>
      <c r="BR460" s="12">
        <f t="shared" si="275"/>
        <v>14543881</v>
      </c>
      <c r="BS460" s="54">
        <f t="shared" si="276"/>
        <v>1.4810828003886995</v>
      </c>
      <c r="BT460" s="12"/>
      <c r="BU460" s="48">
        <f t="shared" si="277"/>
        <v>14543881</v>
      </c>
      <c r="BV460" s="48">
        <f t="shared" si="278"/>
        <v>55536913</v>
      </c>
      <c r="BW460" s="54">
        <f t="shared" si="279"/>
        <v>3.8185758670605185</v>
      </c>
      <c r="BX460" s="12"/>
      <c r="BY460" s="52">
        <f t="shared" si="280"/>
        <v>468161</v>
      </c>
      <c r="BZ460" s="48">
        <f t="shared" si="281"/>
        <v>55536913</v>
      </c>
      <c r="CA460" s="55">
        <f t="shared" si="282"/>
        <v>118.62780752775221</v>
      </c>
      <c r="CB460" s="12"/>
      <c r="CC460" s="48">
        <f t="shared" si="283"/>
        <v>468161</v>
      </c>
      <c r="CD460" s="48">
        <f t="shared" si="284"/>
        <v>123956984</v>
      </c>
      <c r="CE460" s="55">
        <f t="shared" si="285"/>
        <v>264.77426355463183</v>
      </c>
      <c r="CF460" s="12"/>
      <c r="CG460" s="48">
        <f t="shared" si="286"/>
        <v>14543881</v>
      </c>
      <c r="CH460" s="48">
        <f t="shared" si="287"/>
        <v>7458114</v>
      </c>
      <c r="CI460" s="48">
        <f t="shared" si="288"/>
        <v>123956984</v>
      </c>
      <c r="CJ460" s="55">
        <f t="shared" si="289"/>
        <v>8.5229646749722452</v>
      </c>
      <c r="CK460" s="46"/>
      <c r="CL460" s="48">
        <f t="shared" si="290"/>
        <v>14543881</v>
      </c>
      <c r="CM460" s="48">
        <f t="shared" si="290"/>
        <v>7458114</v>
      </c>
      <c r="CN460" s="48">
        <f t="shared" si="291"/>
        <v>264963994</v>
      </c>
      <c r="CO460" s="55">
        <f t="shared" si="292"/>
        <v>18.218245460066676</v>
      </c>
    </row>
    <row r="461" spans="1:93" x14ac:dyDescent="0.2">
      <c r="A461" s="30" t="s">
        <v>108</v>
      </c>
      <c r="B461" s="30">
        <v>434009</v>
      </c>
      <c r="C461" s="30">
        <v>2009</v>
      </c>
      <c r="D461" s="30" t="s">
        <v>109</v>
      </c>
      <c r="E461" s="30">
        <v>582926</v>
      </c>
      <c r="F461" s="30" t="s">
        <v>317</v>
      </c>
      <c r="G461" s="30">
        <v>35468656</v>
      </c>
      <c r="H461" s="30">
        <v>322698159</v>
      </c>
      <c r="I461" s="30">
        <v>74602391</v>
      </c>
      <c r="J461" s="30">
        <v>275265421</v>
      </c>
      <c r="K461" s="30">
        <v>0</v>
      </c>
      <c r="L461" s="30">
        <v>0</v>
      </c>
      <c r="M461" s="30">
        <v>0</v>
      </c>
      <c r="N461" s="30">
        <v>0</v>
      </c>
      <c r="O461" s="30">
        <v>0</v>
      </c>
      <c r="P461" s="30">
        <v>0</v>
      </c>
      <c r="Q461" s="30">
        <v>1156290</v>
      </c>
      <c r="R461" s="30">
        <v>989969</v>
      </c>
      <c r="S461" s="30">
        <v>1042401</v>
      </c>
      <c r="T461" s="30">
        <v>47388256</v>
      </c>
      <c r="U461" s="30">
        <v>0</v>
      </c>
      <c r="V461" s="30">
        <v>323688128</v>
      </c>
      <c r="W461" s="30">
        <v>75644792</v>
      </c>
      <c r="X461" s="30">
        <v>399332920</v>
      </c>
      <c r="Y461" s="30">
        <v>7798645</v>
      </c>
      <c r="Z461" s="30">
        <v>3084996</v>
      </c>
      <c r="AA461" s="30">
        <v>10883641</v>
      </c>
      <c r="AB461" s="30">
        <v>3634762</v>
      </c>
      <c r="AC461" s="30">
        <v>15090598</v>
      </c>
      <c r="AD461" s="30">
        <v>20378058</v>
      </c>
      <c r="AE461" s="30">
        <v>19323287</v>
      </c>
      <c r="AF461" s="30">
        <v>1340016</v>
      </c>
      <c r="AG461" s="30">
        <v>0</v>
      </c>
      <c r="AH461" s="30">
        <v>109131690</v>
      </c>
      <c r="AI461" s="30">
        <v>3224154</v>
      </c>
      <c r="AJ461" s="30">
        <v>112355844</v>
      </c>
      <c r="AK461" s="30">
        <v>3328898</v>
      </c>
      <c r="AL461" s="30">
        <v>57321748</v>
      </c>
      <c r="AM461" s="30">
        <v>15966680</v>
      </c>
      <c r="AN461" s="30">
        <v>5084534</v>
      </c>
      <c r="AO461" s="30">
        <v>1891508</v>
      </c>
      <c r="AP461" s="30">
        <v>7041321</v>
      </c>
      <c r="AQ461" s="30">
        <v>467683</v>
      </c>
      <c r="AR461" s="30">
        <v>415371</v>
      </c>
      <c r="AS461" s="30">
        <v>46713</v>
      </c>
      <c r="AT461" s="30">
        <v>4660</v>
      </c>
      <c r="AU461" s="30" t="s">
        <v>338</v>
      </c>
      <c r="AW461" s="48">
        <f t="shared" si="261"/>
        <v>14017363</v>
      </c>
      <c r="AX461" s="49">
        <f t="shared" si="262"/>
        <v>7248879</v>
      </c>
      <c r="AY461" s="50">
        <f t="shared" si="263"/>
        <v>0.51713571233048616</v>
      </c>
      <c r="AZ461" s="12"/>
      <c r="BA461" s="48">
        <f t="shared" si="264"/>
        <v>467683</v>
      </c>
      <c r="BB461" s="48">
        <f t="shared" si="265"/>
        <v>7248879</v>
      </c>
      <c r="BC461" s="51">
        <f t="shared" si="266"/>
        <v>15.499556323407095</v>
      </c>
      <c r="BD461" s="12"/>
      <c r="BE461" s="52">
        <f t="shared" si="267"/>
        <v>467683</v>
      </c>
      <c r="BF461" s="48">
        <f t="shared" si="268"/>
        <v>19323287</v>
      </c>
      <c r="BG461" s="48">
        <f t="shared" si="268"/>
        <v>1340016</v>
      </c>
      <c r="BH461" s="48">
        <f t="shared" si="268"/>
        <v>0</v>
      </c>
      <c r="BI461" s="48">
        <f t="shared" si="269"/>
        <v>20663303</v>
      </c>
      <c r="BJ461" s="51">
        <f t="shared" si="270"/>
        <v>44.182283726370216</v>
      </c>
      <c r="BK461" s="12"/>
      <c r="BL461" s="1">
        <f t="shared" si="271"/>
        <v>6976042</v>
      </c>
      <c r="BM461" s="53">
        <f t="shared" si="272"/>
        <v>14017363</v>
      </c>
      <c r="BN461" s="48">
        <f t="shared" si="273"/>
        <v>19323287</v>
      </c>
      <c r="BO461" s="48">
        <f t="shared" si="273"/>
        <v>1340016</v>
      </c>
      <c r="BP461" s="48">
        <f t="shared" si="273"/>
        <v>0</v>
      </c>
      <c r="BQ461" s="48">
        <f t="shared" si="274"/>
        <v>20663303</v>
      </c>
      <c r="BR461" s="12">
        <f t="shared" si="275"/>
        <v>14017363</v>
      </c>
      <c r="BS461" s="54">
        <f t="shared" si="276"/>
        <v>1.4741219871383797</v>
      </c>
      <c r="BT461" s="12"/>
      <c r="BU461" s="48">
        <f t="shared" si="277"/>
        <v>14017363</v>
      </c>
      <c r="BV461" s="48">
        <f t="shared" si="278"/>
        <v>51705198</v>
      </c>
      <c r="BW461" s="54">
        <f t="shared" si="279"/>
        <v>3.6886537075482742</v>
      </c>
      <c r="BX461" s="12"/>
      <c r="BY461" s="52">
        <f t="shared" si="280"/>
        <v>467683</v>
      </c>
      <c r="BZ461" s="48">
        <f t="shared" si="281"/>
        <v>51705198</v>
      </c>
      <c r="CA461" s="55">
        <f t="shared" si="282"/>
        <v>110.55607751404263</v>
      </c>
      <c r="CB461" s="12"/>
      <c r="CC461" s="48">
        <f t="shared" si="283"/>
        <v>467683</v>
      </c>
      <c r="CD461" s="48">
        <f t="shared" si="284"/>
        <v>118720798</v>
      </c>
      <c r="CE461" s="55">
        <f t="shared" si="285"/>
        <v>253.84886343955199</v>
      </c>
      <c r="CF461" s="12"/>
      <c r="CG461" s="48">
        <f t="shared" si="286"/>
        <v>14017363</v>
      </c>
      <c r="CH461" s="48">
        <f t="shared" si="287"/>
        <v>6976042</v>
      </c>
      <c r="CI461" s="48">
        <f t="shared" si="288"/>
        <v>118720798</v>
      </c>
      <c r="CJ461" s="55">
        <f t="shared" si="289"/>
        <v>8.4695529394508799</v>
      </c>
      <c r="CK461" s="46"/>
      <c r="CL461" s="48">
        <f t="shared" si="290"/>
        <v>14017363</v>
      </c>
      <c r="CM461" s="48">
        <f t="shared" si="290"/>
        <v>6976042</v>
      </c>
      <c r="CN461" s="48">
        <f t="shared" si="291"/>
        <v>241632007</v>
      </c>
      <c r="CO461" s="55">
        <f t="shared" si="292"/>
        <v>17.238050195318479</v>
      </c>
    </row>
    <row r="462" spans="1:93" x14ac:dyDescent="0.2">
      <c r="A462" s="30" t="s">
        <v>108</v>
      </c>
      <c r="B462" s="30">
        <v>434009</v>
      </c>
      <c r="C462" s="30">
        <v>2008</v>
      </c>
      <c r="D462" s="30" t="s">
        <v>109</v>
      </c>
      <c r="E462" s="30">
        <v>582926</v>
      </c>
      <c r="F462" s="30" t="s">
        <v>317</v>
      </c>
      <c r="G462" s="30">
        <v>39571808</v>
      </c>
      <c r="H462" s="30">
        <v>313403560</v>
      </c>
      <c r="I462" s="30">
        <v>63811400</v>
      </c>
      <c r="J462" s="30">
        <v>263014297</v>
      </c>
      <c r="K462" s="30">
        <v>0</v>
      </c>
      <c r="L462" s="30">
        <v>0</v>
      </c>
      <c r="M462" s="30">
        <v>0</v>
      </c>
      <c r="N462" s="30">
        <v>0</v>
      </c>
      <c r="O462" s="30">
        <v>0</v>
      </c>
      <c r="P462" s="30">
        <v>0</v>
      </c>
      <c r="Q462" s="30">
        <v>5982958</v>
      </c>
      <c r="R462" s="30">
        <v>5905117</v>
      </c>
      <c r="S462" s="30">
        <v>2694202</v>
      </c>
      <c r="T462" s="30">
        <v>57999048</v>
      </c>
      <c r="U462" s="30">
        <v>0</v>
      </c>
      <c r="V462" s="30">
        <v>319308677</v>
      </c>
      <c r="W462" s="30">
        <v>66505602</v>
      </c>
      <c r="X462" s="30">
        <v>385814279</v>
      </c>
      <c r="Y462" s="30">
        <v>7563661</v>
      </c>
      <c r="Z462" s="30">
        <v>3537871</v>
      </c>
      <c r="AA462" s="30">
        <v>11101532</v>
      </c>
      <c r="AB462" s="30">
        <v>3463808</v>
      </c>
      <c r="AC462" s="30">
        <v>16373963</v>
      </c>
      <c r="AD462" s="30">
        <v>23197845</v>
      </c>
      <c r="AE462" s="30">
        <v>19288692</v>
      </c>
      <c r="AF462" s="30">
        <v>1701464</v>
      </c>
      <c r="AG462" s="30">
        <v>0</v>
      </c>
      <c r="AH462" s="30">
        <v>95105273</v>
      </c>
      <c r="AI462" s="30">
        <v>3814195</v>
      </c>
      <c r="AJ462" s="30">
        <v>98919468</v>
      </c>
      <c r="AK462" s="30">
        <v>3627913</v>
      </c>
      <c r="AL462" s="30">
        <v>33892398</v>
      </c>
      <c r="AM462" s="30">
        <v>16192461</v>
      </c>
      <c r="AN462" s="30">
        <v>5349792</v>
      </c>
      <c r="AO462" s="30">
        <v>2030385</v>
      </c>
      <c r="AP462" s="30">
        <v>7550312</v>
      </c>
      <c r="AQ462" s="30">
        <v>468203</v>
      </c>
      <c r="AR462" s="30">
        <v>415979</v>
      </c>
      <c r="AS462" s="30">
        <v>46778</v>
      </c>
      <c r="AT462" s="30">
        <v>4606</v>
      </c>
      <c r="AU462" s="30" t="s">
        <v>338</v>
      </c>
      <c r="AW462" s="48">
        <f t="shared" si="261"/>
        <v>14930489</v>
      </c>
      <c r="AX462" s="49">
        <f t="shared" si="262"/>
        <v>7637724</v>
      </c>
      <c r="AY462" s="50">
        <f t="shared" si="263"/>
        <v>0.51155216684463578</v>
      </c>
      <c r="AZ462" s="12"/>
      <c r="BA462" s="48">
        <f t="shared" si="264"/>
        <v>468203</v>
      </c>
      <c r="BB462" s="48">
        <f t="shared" si="265"/>
        <v>7637724</v>
      </c>
      <c r="BC462" s="51">
        <f t="shared" si="266"/>
        <v>16.31284720516528</v>
      </c>
      <c r="BD462" s="12"/>
      <c r="BE462" s="52">
        <f t="shared" si="267"/>
        <v>468203</v>
      </c>
      <c r="BF462" s="48">
        <f t="shared" si="268"/>
        <v>19288692</v>
      </c>
      <c r="BG462" s="48">
        <f t="shared" si="268"/>
        <v>1701464</v>
      </c>
      <c r="BH462" s="48">
        <f t="shared" si="268"/>
        <v>0</v>
      </c>
      <c r="BI462" s="48">
        <f t="shared" si="269"/>
        <v>20990156</v>
      </c>
      <c r="BJ462" s="51">
        <f t="shared" si="270"/>
        <v>44.83131462207632</v>
      </c>
      <c r="BK462" s="12"/>
      <c r="BL462" s="1">
        <f t="shared" si="271"/>
        <v>7380177</v>
      </c>
      <c r="BM462" s="53">
        <f t="shared" si="272"/>
        <v>14930489</v>
      </c>
      <c r="BN462" s="48">
        <f t="shared" si="273"/>
        <v>19288692</v>
      </c>
      <c r="BO462" s="48">
        <f t="shared" si="273"/>
        <v>1701464</v>
      </c>
      <c r="BP462" s="48">
        <f t="shared" si="273"/>
        <v>0</v>
      </c>
      <c r="BQ462" s="48">
        <f t="shared" si="274"/>
        <v>20990156</v>
      </c>
      <c r="BR462" s="12">
        <f t="shared" si="275"/>
        <v>14930489</v>
      </c>
      <c r="BS462" s="54">
        <f t="shared" si="276"/>
        <v>1.4058585756970183</v>
      </c>
      <c r="BT462" s="12"/>
      <c r="BU462" s="48">
        <f t="shared" si="277"/>
        <v>14930489</v>
      </c>
      <c r="BV462" s="48">
        <f t="shared" si="278"/>
        <v>61399157</v>
      </c>
      <c r="BW462" s="54">
        <f t="shared" si="279"/>
        <v>4.1123339630738149</v>
      </c>
      <c r="BX462" s="12"/>
      <c r="BY462" s="52">
        <f t="shared" si="280"/>
        <v>468203</v>
      </c>
      <c r="BZ462" s="48">
        <f t="shared" si="281"/>
        <v>61399157</v>
      </c>
      <c r="CA462" s="55">
        <f t="shared" si="282"/>
        <v>131.13789745046486</v>
      </c>
      <c r="CB462" s="12"/>
      <c r="CC462" s="48">
        <f t="shared" si="283"/>
        <v>468203</v>
      </c>
      <c r="CD462" s="48">
        <f t="shared" si="284"/>
        <v>133062653</v>
      </c>
      <c r="CE462" s="55">
        <f t="shared" si="285"/>
        <v>284.19863392588258</v>
      </c>
      <c r="CF462" s="12"/>
      <c r="CG462" s="48">
        <f t="shared" si="286"/>
        <v>14930489</v>
      </c>
      <c r="CH462" s="48">
        <f t="shared" si="287"/>
        <v>7380177</v>
      </c>
      <c r="CI462" s="48">
        <f t="shared" si="288"/>
        <v>133062653</v>
      </c>
      <c r="CJ462" s="55">
        <f t="shared" si="289"/>
        <v>8.9121429981295321</v>
      </c>
      <c r="CK462" s="46"/>
      <c r="CL462" s="48">
        <f t="shared" si="290"/>
        <v>14930489</v>
      </c>
      <c r="CM462" s="48">
        <f t="shared" si="290"/>
        <v>7380177</v>
      </c>
      <c r="CN462" s="48">
        <f t="shared" si="291"/>
        <v>249879677</v>
      </c>
      <c r="CO462" s="55">
        <f t="shared" si="292"/>
        <v>16.736201808259594</v>
      </c>
    </row>
    <row r="463" spans="1:93" x14ac:dyDescent="0.2">
      <c r="A463" s="30" t="s">
        <v>108</v>
      </c>
      <c r="B463" s="30">
        <v>434009</v>
      </c>
      <c r="C463" s="30">
        <v>2007</v>
      </c>
      <c r="D463" s="30" t="s">
        <v>109</v>
      </c>
      <c r="E463" s="30">
        <v>582926</v>
      </c>
      <c r="F463" s="30" t="s">
        <v>317</v>
      </c>
      <c r="G463" s="30">
        <v>31630965</v>
      </c>
      <c r="H463" s="30">
        <v>269047206</v>
      </c>
      <c r="I463" s="30">
        <v>61406993</v>
      </c>
      <c r="J463" s="30">
        <v>229517558</v>
      </c>
      <c r="K463" s="30">
        <v>0</v>
      </c>
      <c r="L463" s="30">
        <v>0</v>
      </c>
      <c r="M463" s="30">
        <v>0</v>
      </c>
      <c r="N463" s="30">
        <v>0</v>
      </c>
      <c r="O463" s="30">
        <v>0</v>
      </c>
      <c r="P463" s="30">
        <v>0</v>
      </c>
      <c r="Q463" s="30">
        <v>7636370</v>
      </c>
      <c r="R463" s="30">
        <v>7452145</v>
      </c>
      <c r="S463" s="30">
        <v>954216</v>
      </c>
      <c r="T463" s="30">
        <v>58221376</v>
      </c>
      <c r="U463" s="30">
        <v>0</v>
      </c>
      <c r="V463" s="30">
        <v>276499351</v>
      </c>
      <c r="W463" s="30">
        <v>62361209</v>
      </c>
      <c r="X463" s="30">
        <v>338860560</v>
      </c>
      <c r="Y463" s="30">
        <v>7485881</v>
      </c>
      <c r="Z463" s="30">
        <v>2622199</v>
      </c>
      <c r="AA463" s="30">
        <v>10108080</v>
      </c>
      <c r="AB463" s="30">
        <v>3723853</v>
      </c>
      <c r="AC463" s="30">
        <v>14855429</v>
      </c>
      <c r="AD463" s="30">
        <v>16775536</v>
      </c>
      <c r="AE463" s="30">
        <v>18269040</v>
      </c>
      <c r="AF463" s="30">
        <v>1949295</v>
      </c>
      <c r="AG463" s="30">
        <v>0</v>
      </c>
      <c r="AH463" s="30">
        <v>89618247</v>
      </c>
      <c r="AI463" s="30">
        <v>3100444</v>
      </c>
      <c r="AJ463" s="30">
        <v>92718691</v>
      </c>
      <c r="AK463" s="30">
        <v>4005526</v>
      </c>
      <c r="AL463" s="30">
        <v>35834278</v>
      </c>
      <c r="AM463" s="30">
        <v>16967238</v>
      </c>
      <c r="AN463" s="30">
        <v>5466825</v>
      </c>
      <c r="AO463" s="30">
        <v>2101125</v>
      </c>
      <c r="AP463" s="30">
        <v>7682694</v>
      </c>
      <c r="AQ463" s="30">
        <v>468666</v>
      </c>
      <c r="AR463" s="30">
        <v>416836</v>
      </c>
      <c r="AS463" s="30">
        <v>46486</v>
      </c>
      <c r="AT463" s="30">
        <v>4542</v>
      </c>
      <c r="AU463" s="30" t="s">
        <v>338</v>
      </c>
      <c r="AW463" s="48">
        <f t="shared" si="261"/>
        <v>15250644</v>
      </c>
      <c r="AX463" s="49">
        <f t="shared" si="262"/>
        <v>6384227</v>
      </c>
      <c r="AY463" s="50">
        <f t="shared" si="263"/>
        <v>0.41862015794218266</v>
      </c>
      <c r="AZ463" s="12"/>
      <c r="BA463" s="48">
        <f t="shared" si="264"/>
        <v>468666</v>
      </c>
      <c r="BB463" s="48">
        <f t="shared" si="265"/>
        <v>6384227</v>
      </c>
      <c r="BC463" s="51">
        <f t="shared" si="266"/>
        <v>13.622125351529661</v>
      </c>
      <c r="BD463" s="12"/>
      <c r="BE463" s="52">
        <f t="shared" si="267"/>
        <v>468666</v>
      </c>
      <c r="BF463" s="48">
        <f t="shared" si="268"/>
        <v>18269040</v>
      </c>
      <c r="BG463" s="48">
        <f t="shared" si="268"/>
        <v>1949295</v>
      </c>
      <c r="BH463" s="48">
        <f t="shared" si="268"/>
        <v>0</v>
      </c>
      <c r="BI463" s="48">
        <f t="shared" si="269"/>
        <v>20218335</v>
      </c>
      <c r="BJ463" s="51">
        <f t="shared" si="270"/>
        <v>43.140178720026626</v>
      </c>
      <c r="BK463" s="12"/>
      <c r="BL463" s="1">
        <f t="shared" si="271"/>
        <v>7567950</v>
      </c>
      <c r="BM463" s="53">
        <f t="shared" si="272"/>
        <v>15250644</v>
      </c>
      <c r="BN463" s="48">
        <f t="shared" si="273"/>
        <v>18269040</v>
      </c>
      <c r="BO463" s="48">
        <f t="shared" si="273"/>
        <v>1949295</v>
      </c>
      <c r="BP463" s="48">
        <f t="shared" si="273"/>
        <v>0</v>
      </c>
      <c r="BQ463" s="48">
        <f t="shared" si="274"/>
        <v>20218335</v>
      </c>
      <c r="BR463" s="12">
        <f t="shared" si="275"/>
        <v>15250644</v>
      </c>
      <c r="BS463" s="54">
        <f t="shared" si="276"/>
        <v>1.3257364738171058</v>
      </c>
      <c r="BT463" s="12"/>
      <c r="BU463" s="48">
        <f t="shared" si="277"/>
        <v>15250644</v>
      </c>
      <c r="BV463" s="48">
        <f t="shared" si="278"/>
        <v>52878887</v>
      </c>
      <c r="BW463" s="54">
        <f t="shared" si="279"/>
        <v>3.4673215767150554</v>
      </c>
      <c r="BX463" s="12"/>
      <c r="BY463" s="52">
        <f t="shared" si="280"/>
        <v>468666</v>
      </c>
      <c r="BZ463" s="48">
        <f t="shared" si="281"/>
        <v>52878887</v>
      </c>
      <c r="CA463" s="55">
        <f t="shared" si="282"/>
        <v>112.82851113586221</v>
      </c>
      <c r="CB463" s="12"/>
      <c r="CC463" s="48">
        <f t="shared" si="283"/>
        <v>468666</v>
      </c>
      <c r="CD463" s="48">
        <f t="shared" si="284"/>
        <v>114836267</v>
      </c>
      <c r="CE463" s="55">
        <f t="shared" si="285"/>
        <v>245.02794527445985</v>
      </c>
      <c r="CF463" s="12"/>
      <c r="CG463" s="48">
        <f t="shared" si="286"/>
        <v>15250644</v>
      </c>
      <c r="CH463" s="48">
        <f t="shared" si="287"/>
        <v>7567950</v>
      </c>
      <c r="CI463" s="48">
        <f t="shared" si="288"/>
        <v>114836267</v>
      </c>
      <c r="CJ463" s="55">
        <f t="shared" si="289"/>
        <v>7.5299290311936993</v>
      </c>
      <c r="CK463" s="46"/>
      <c r="CL463" s="48">
        <f t="shared" si="290"/>
        <v>15250644</v>
      </c>
      <c r="CM463" s="48">
        <f t="shared" si="290"/>
        <v>7567950</v>
      </c>
      <c r="CN463" s="48">
        <f t="shared" si="291"/>
        <v>216542899</v>
      </c>
      <c r="CO463" s="55">
        <f t="shared" si="292"/>
        <v>14.19893474662447</v>
      </c>
    </row>
    <row r="464" spans="1:93" x14ac:dyDescent="0.2">
      <c r="A464" s="30" t="s">
        <v>108</v>
      </c>
      <c r="B464" s="30">
        <v>434009</v>
      </c>
      <c r="C464" s="30">
        <v>2006</v>
      </c>
      <c r="D464" s="30" t="s">
        <v>109</v>
      </c>
      <c r="E464" s="30">
        <v>582926</v>
      </c>
      <c r="F464" s="30" t="s">
        <v>317</v>
      </c>
      <c r="G464" s="30">
        <v>35391356</v>
      </c>
      <c r="H464" s="30">
        <v>310828497</v>
      </c>
      <c r="I464" s="30">
        <v>64292139</v>
      </c>
      <c r="J464" s="30">
        <v>262137630</v>
      </c>
      <c r="K464" s="30">
        <v>0</v>
      </c>
      <c r="L464" s="30">
        <v>0</v>
      </c>
      <c r="M464" s="30">
        <v>0</v>
      </c>
      <c r="N464" s="30">
        <v>0</v>
      </c>
      <c r="O464" s="30">
        <v>0</v>
      </c>
      <c r="P464" s="30">
        <v>0</v>
      </c>
      <c r="Q464" s="30">
        <v>7554769</v>
      </c>
      <c r="R464" s="30">
        <v>7392242</v>
      </c>
      <c r="S464" s="30">
        <v>636705</v>
      </c>
      <c r="T464" s="30">
        <v>40169916</v>
      </c>
      <c r="U464" s="30">
        <v>0</v>
      </c>
      <c r="V464" s="30">
        <v>318220739</v>
      </c>
      <c r="W464" s="30">
        <v>64928844</v>
      </c>
      <c r="X464" s="30">
        <v>383149583</v>
      </c>
      <c r="Y464" s="30">
        <v>7847974</v>
      </c>
      <c r="Z464" s="30">
        <v>2326422</v>
      </c>
      <c r="AA464" s="30">
        <v>10174396</v>
      </c>
      <c r="AB464" s="30">
        <v>4137015</v>
      </c>
      <c r="AC464" s="30">
        <v>13580331</v>
      </c>
      <c r="AD464" s="30">
        <v>21811025</v>
      </c>
      <c r="AE464" s="30">
        <v>17563037</v>
      </c>
      <c r="AF464" s="30">
        <v>2798895</v>
      </c>
      <c r="AG464" s="30">
        <v>0</v>
      </c>
      <c r="AH464" s="30">
        <v>90545874</v>
      </c>
      <c r="AI464" s="30">
        <v>3258372</v>
      </c>
      <c r="AJ464" s="30">
        <v>93804246</v>
      </c>
      <c r="AK464" s="30">
        <v>3949009</v>
      </c>
      <c r="AL464" s="30">
        <v>37890227</v>
      </c>
      <c r="AM464" s="30">
        <v>16286686</v>
      </c>
      <c r="AN464" s="30">
        <v>5027223</v>
      </c>
      <c r="AO464" s="30">
        <v>1988857</v>
      </c>
      <c r="AP464" s="30">
        <v>7626809</v>
      </c>
      <c r="AQ464" s="30">
        <v>466833</v>
      </c>
      <c r="AR464" s="30">
        <v>415433</v>
      </c>
      <c r="AS464" s="30">
        <v>46142</v>
      </c>
      <c r="AT464" s="30">
        <v>4478</v>
      </c>
      <c r="AU464" s="30" t="s">
        <v>338</v>
      </c>
      <c r="AW464" s="48">
        <f t="shared" si="261"/>
        <v>14642889</v>
      </c>
      <c r="AX464" s="49">
        <f t="shared" si="262"/>
        <v>6037381</v>
      </c>
      <c r="AY464" s="50">
        <f t="shared" si="263"/>
        <v>0.41230804932004878</v>
      </c>
      <c r="AZ464" s="12"/>
      <c r="BA464" s="48">
        <f t="shared" si="264"/>
        <v>466833</v>
      </c>
      <c r="BB464" s="48">
        <f t="shared" si="265"/>
        <v>6037381</v>
      </c>
      <c r="BC464" s="51">
        <f t="shared" si="266"/>
        <v>12.93263543922559</v>
      </c>
      <c r="BD464" s="12"/>
      <c r="BE464" s="52">
        <f t="shared" si="267"/>
        <v>466833</v>
      </c>
      <c r="BF464" s="48">
        <f t="shared" si="268"/>
        <v>17563037</v>
      </c>
      <c r="BG464" s="48">
        <f t="shared" si="268"/>
        <v>2798895</v>
      </c>
      <c r="BH464" s="48">
        <f t="shared" si="268"/>
        <v>0</v>
      </c>
      <c r="BI464" s="48">
        <f t="shared" si="269"/>
        <v>20361932</v>
      </c>
      <c r="BJ464" s="51">
        <f t="shared" si="270"/>
        <v>43.617165024751891</v>
      </c>
      <c r="BK464" s="12"/>
      <c r="BL464" s="1">
        <f t="shared" si="271"/>
        <v>7016080</v>
      </c>
      <c r="BM464" s="53">
        <f t="shared" si="272"/>
        <v>14642889</v>
      </c>
      <c r="BN464" s="48">
        <f t="shared" si="273"/>
        <v>17563037</v>
      </c>
      <c r="BO464" s="48">
        <f t="shared" si="273"/>
        <v>2798895</v>
      </c>
      <c r="BP464" s="48">
        <f t="shared" si="273"/>
        <v>0</v>
      </c>
      <c r="BQ464" s="48">
        <f t="shared" si="274"/>
        <v>20361932</v>
      </c>
      <c r="BR464" s="12">
        <f t="shared" si="275"/>
        <v>14642889</v>
      </c>
      <c r="BS464" s="54">
        <f t="shared" si="276"/>
        <v>1.3905679405204807</v>
      </c>
      <c r="BT464" s="12"/>
      <c r="BU464" s="48">
        <f t="shared" si="277"/>
        <v>14642889</v>
      </c>
      <c r="BV464" s="48">
        <f t="shared" si="278"/>
        <v>51965010</v>
      </c>
      <c r="BW464" s="54">
        <f t="shared" si="279"/>
        <v>3.5488222303672452</v>
      </c>
      <c r="BX464" s="12"/>
      <c r="BY464" s="52">
        <f t="shared" si="280"/>
        <v>466833</v>
      </c>
      <c r="BZ464" s="48">
        <f t="shared" si="281"/>
        <v>51965010</v>
      </c>
      <c r="CA464" s="55">
        <f t="shared" si="282"/>
        <v>111.31391739658507</v>
      </c>
      <c r="CB464" s="12"/>
      <c r="CC464" s="48">
        <f t="shared" si="283"/>
        <v>466833</v>
      </c>
      <c r="CD464" s="48">
        <f t="shared" si="284"/>
        <v>117892694</v>
      </c>
      <c r="CE464" s="55">
        <f t="shared" si="285"/>
        <v>252.53718995872185</v>
      </c>
      <c r="CF464" s="12"/>
      <c r="CG464" s="48">
        <f t="shared" si="286"/>
        <v>14642889</v>
      </c>
      <c r="CH464" s="48">
        <f t="shared" si="287"/>
        <v>7016080</v>
      </c>
      <c r="CI464" s="48">
        <f t="shared" si="288"/>
        <v>117892694</v>
      </c>
      <c r="CJ464" s="55">
        <f t="shared" si="289"/>
        <v>8.0511908544823356</v>
      </c>
      <c r="CK464" s="46"/>
      <c r="CL464" s="48">
        <f t="shared" si="290"/>
        <v>14642889</v>
      </c>
      <c r="CM464" s="48">
        <f t="shared" si="290"/>
        <v>7016080</v>
      </c>
      <c r="CN464" s="48">
        <f t="shared" si="291"/>
        <v>231349878</v>
      </c>
      <c r="CO464" s="55">
        <f t="shared" si="292"/>
        <v>15.799469489934671</v>
      </c>
    </row>
    <row r="465" spans="1:93" x14ac:dyDescent="0.2">
      <c r="A465" s="30" t="s">
        <v>108</v>
      </c>
      <c r="B465" s="30">
        <v>434009</v>
      </c>
      <c r="C465" s="30">
        <v>2005</v>
      </c>
      <c r="D465" s="30" t="s">
        <v>109</v>
      </c>
      <c r="E465" s="30">
        <v>582926</v>
      </c>
      <c r="F465" s="30" t="s">
        <v>317</v>
      </c>
      <c r="G465" s="30">
        <v>35591700</v>
      </c>
      <c r="H465" s="30">
        <v>205452726</v>
      </c>
      <c r="I465" s="30">
        <v>52997901</v>
      </c>
      <c r="J465" s="30">
        <v>164267143</v>
      </c>
      <c r="K465" s="30">
        <v>0</v>
      </c>
      <c r="L465" s="30">
        <v>0</v>
      </c>
      <c r="M465" s="30">
        <v>0</v>
      </c>
      <c r="N465" s="30">
        <v>0</v>
      </c>
      <c r="O465" s="30">
        <v>0</v>
      </c>
      <c r="P465" s="30">
        <v>0</v>
      </c>
      <c r="Q465" s="30">
        <v>15594660</v>
      </c>
      <c r="R465" s="30">
        <v>15377967</v>
      </c>
      <c r="S465" s="30">
        <v>925622</v>
      </c>
      <c r="T465" s="30">
        <v>52503499</v>
      </c>
      <c r="U465" s="30">
        <v>0</v>
      </c>
      <c r="V465" s="30">
        <v>220830693</v>
      </c>
      <c r="W465" s="30">
        <v>53923523</v>
      </c>
      <c r="X465" s="30">
        <v>274754216</v>
      </c>
      <c r="Y465" s="30">
        <v>3936960</v>
      </c>
      <c r="Z465" s="30">
        <v>1777864</v>
      </c>
      <c r="AA465" s="30">
        <v>5714824</v>
      </c>
      <c r="AB465" s="30">
        <v>835934</v>
      </c>
      <c r="AC465" s="30">
        <v>13337277</v>
      </c>
      <c r="AD465" s="30">
        <v>22254423</v>
      </c>
      <c r="AE465" s="30">
        <v>16713977</v>
      </c>
      <c r="AF465" s="30">
        <v>3155066</v>
      </c>
      <c r="AG465" s="30">
        <v>66</v>
      </c>
      <c r="AH465" s="30">
        <v>82404895</v>
      </c>
      <c r="AI465" s="30">
        <v>4157163</v>
      </c>
      <c r="AJ465" s="30">
        <v>86562058</v>
      </c>
      <c r="AK465" s="30">
        <v>3408601</v>
      </c>
      <c r="AL465" s="30">
        <v>32170538</v>
      </c>
      <c r="AM465" s="30">
        <v>16277711</v>
      </c>
      <c r="AN465" s="30">
        <v>5314160</v>
      </c>
      <c r="AO465" s="30">
        <v>2076006</v>
      </c>
      <c r="AP465" s="30">
        <v>7663476</v>
      </c>
      <c r="AQ465" s="30">
        <v>462837</v>
      </c>
      <c r="AR465" s="30">
        <v>412151</v>
      </c>
      <c r="AS465" s="30">
        <v>45550</v>
      </c>
      <c r="AT465" s="30">
        <v>4447</v>
      </c>
      <c r="AU465" s="30" t="s">
        <v>338</v>
      </c>
      <c r="AW465" s="48">
        <f t="shared" si="261"/>
        <v>15053642</v>
      </c>
      <c r="AX465" s="49">
        <f t="shared" si="262"/>
        <v>4878890</v>
      </c>
      <c r="AY465" s="50">
        <f t="shared" si="263"/>
        <v>0.32410030742062285</v>
      </c>
      <c r="AZ465" s="12"/>
      <c r="BA465" s="48">
        <f t="shared" si="264"/>
        <v>462837</v>
      </c>
      <c r="BB465" s="48">
        <f t="shared" si="265"/>
        <v>4878890</v>
      </c>
      <c r="BC465" s="51">
        <f t="shared" si="266"/>
        <v>10.54127046886917</v>
      </c>
      <c r="BD465" s="12"/>
      <c r="BE465" s="52">
        <f t="shared" si="267"/>
        <v>462837</v>
      </c>
      <c r="BF465" s="48">
        <f t="shared" si="268"/>
        <v>16713977</v>
      </c>
      <c r="BG465" s="48">
        <f t="shared" si="268"/>
        <v>3155066</v>
      </c>
      <c r="BH465" s="48">
        <f t="shared" si="268"/>
        <v>66</v>
      </c>
      <c r="BI465" s="48">
        <f t="shared" si="269"/>
        <v>19869109</v>
      </c>
      <c r="BJ465" s="51">
        <f t="shared" si="270"/>
        <v>42.928955550226107</v>
      </c>
      <c r="BK465" s="12"/>
      <c r="BL465" s="1">
        <f t="shared" si="271"/>
        <v>7390166</v>
      </c>
      <c r="BM465" s="53">
        <f t="shared" si="272"/>
        <v>15053642</v>
      </c>
      <c r="BN465" s="48">
        <f t="shared" si="273"/>
        <v>16713977</v>
      </c>
      <c r="BO465" s="48">
        <f t="shared" si="273"/>
        <v>3155066</v>
      </c>
      <c r="BP465" s="48">
        <f t="shared" si="273"/>
        <v>66</v>
      </c>
      <c r="BQ465" s="48">
        <f t="shared" si="274"/>
        <v>19869109</v>
      </c>
      <c r="BR465" s="12">
        <f t="shared" si="275"/>
        <v>15053642</v>
      </c>
      <c r="BS465" s="54">
        <f t="shared" si="276"/>
        <v>1.3198871741469607</v>
      </c>
      <c r="BT465" s="12"/>
      <c r="BU465" s="48">
        <f t="shared" si="277"/>
        <v>15053642</v>
      </c>
      <c r="BV465" s="48">
        <f t="shared" si="278"/>
        <v>50982919</v>
      </c>
      <c r="BW465" s="54">
        <f t="shared" si="279"/>
        <v>3.3867497978230117</v>
      </c>
      <c r="BX465" s="12"/>
      <c r="BY465" s="52">
        <f t="shared" si="280"/>
        <v>462837</v>
      </c>
      <c r="BZ465" s="48">
        <f t="shared" si="281"/>
        <v>50982919</v>
      </c>
      <c r="CA465" s="55">
        <f t="shared" si="282"/>
        <v>110.15307548877898</v>
      </c>
      <c r="CB465" s="12"/>
      <c r="CC465" s="48">
        <f t="shared" si="283"/>
        <v>462837</v>
      </c>
      <c r="CD465" s="48">
        <f t="shared" si="284"/>
        <v>112158552</v>
      </c>
      <c r="CE465" s="55">
        <f t="shared" si="285"/>
        <v>242.32840503244122</v>
      </c>
      <c r="CF465" s="12"/>
      <c r="CG465" s="48">
        <f t="shared" si="286"/>
        <v>15053642</v>
      </c>
      <c r="CH465" s="48">
        <f t="shared" si="287"/>
        <v>7390166</v>
      </c>
      <c r="CI465" s="48">
        <f t="shared" si="288"/>
        <v>112158552</v>
      </c>
      <c r="CJ465" s="55">
        <f t="shared" si="289"/>
        <v>7.4505924878511127</v>
      </c>
      <c r="CK465" s="46"/>
      <c r="CL465" s="48">
        <f t="shared" si="290"/>
        <v>15053642</v>
      </c>
      <c r="CM465" s="48">
        <f t="shared" si="290"/>
        <v>7390166</v>
      </c>
      <c r="CN465" s="48">
        <f t="shared" si="291"/>
        <v>207050965</v>
      </c>
      <c r="CO465" s="55">
        <f t="shared" si="292"/>
        <v>13.754210775040352</v>
      </c>
    </row>
    <row r="466" spans="1:93" x14ac:dyDescent="0.2">
      <c r="A466" s="30" t="s">
        <v>110</v>
      </c>
      <c r="B466" s="30">
        <v>1069</v>
      </c>
      <c r="C466" s="30">
        <v>2014</v>
      </c>
      <c r="D466" s="30" t="s">
        <v>111</v>
      </c>
      <c r="E466" s="30">
        <v>446425</v>
      </c>
      <c r="F466" s="30" t="s">
        <v>317</v>
      </c>
      <c r="G466" s="30">
        <v>33406898</v>
      </c>
      <c r="H466" s="30">
        <v>197674343</v>
      </c>
      <c r="I466" s="30">
        <v>32253918</v>
      </c>
      <c r="J466" s="30">
        <v>177063485</v>
      </c>
      <c r="K466" s="30">
        <v>0</v>
      </c>
      <c r="L466" s="30">
        <v>0</v>
      </c>
      <c r="M466" s="30">
        <v>0</v>
      </c>
      <c r="N466" s="30">
        <v>0</v>
      </c>
      <c r="O466" s="30">
        <v>0</v>
      </c>
      <c r="P466" s="30">
        <v>0</v>
      </c>
      <c r="Q466" s="30">
        <v>50408665</v>
      </c>
      <c r="R466" s="30">
        <v>57034975</v>
      </c>
      <c r="S466" s="30">
        <v>7925433</v>
      </c>
      <c r="T466" s="30">
        <v>299393195</v>
      </c>
      <c r="U466" s="30">
        <v>12457691</v>
      </c>
      <c r="V466" s="30">
        <v>254709318</v>
      </c>
      <c r="W466" s="30">
        <v>40179351</v>
      </c>
      <c r="X466" s="30">
        <v>294888669</v>
      </c>
      <c r="Y466" s="30">
        <v>326344573</v>
      </c>
      <c r="Z466" s="30">
        <v>0</v>
      </c>
      <c r="AA466" s="30">
        <v>326344573</v>
      </c>
      <c r="AB466" s="30">
        <v>323342698</v>
      </c>
      <c r="AC466" s="30">
        <v>12322088</v>
      </c>
      <c r="AD466" s="30">
        <v>21084810</v>
      </c>
      <c r="AE466" s="30">
        <v>22665224</v>
      </c>
      <c r="AF466" s="30">
        <v>42554917</v>
      </c>
      <c r="AG466" s="30">
        <v>0</v>
      </c>
      <c r="AH466" s="30">
        <v>97067132</v>
      </c>
      <c r="AI466" s="30">
        <v>836519</v>
      </c>
      <c r="AJ466" s="30">
        <v>97903651</v>
      </c>
      <c r="AK466" s="30">
        <v>6880116</v>
      </c>
      <c r="AL466" s="30">
        <v>19307118</v>
      </c>
      <c r="AM466" s="30">
        <v>16871181</v>
      </c>
      <c r="AN466" s="30">
        <v>4163995</v>
      </c>
      <c r="AO466" s="30">
        <v>4098990</v>
      </c>
      <c r="AP466" s="30">
        <v>7131768</v>
      </c>
      <c r="AQ466" s="30">
        <v>529418</v>
      </c>
      <c r="AR466" s="30">
        <v>444512</v>
      </c>
      <c r="AS466" s="30">
        <v>81675</v>
      </c>
      <c r="AT466" s="30">
        <v>1858</v>
      </c>
      <c r="AU466" s="30" t="s">
        <v>346</v>
      </c>
      <c r="AW466" s="48">
        <f t="shared" si="261"/>
        <v>15394753</v>
      </c>
      <c r="AX466" s="49">
        <f t="shared" si="262"/>
        <v>3001875</v>
      </c>
      <c r="AY466" s="50">
        <f t="shared" si="263"/>
        <v>0.19499338508386591</v>
      </c>
      <c r="AZ466" s="12"/>
      <c r="BA466" s="48">
        <f t="shared" si="264"/>
        <v>529418</v>
      </c>
      <c r="BB466" s="48">
        <f t="shared" si="265"/>
        <v>3001875</v>
      </c>
      <c r="BC466" s="51">
        <f t="shared" si="266"/>
        <v>5.6701415516661688</v>
      </c>
      <c r="BD466" s="12"/>
      <c r="BE466" s="52">
        <f t="shared" si="267"/>
        <v>529418</v>
      </c>
      <c r="BF466" s="48">
        <f t="shared" si="268"/>
        <v>22665224</v>
      </c>
      <c r="BG466" s="48">
        <f t="shared" si="268"/>
        <v>42554917</v>
      </c>
      <c r="BH466" s="48">
        <f t="shared" si="268"/>
        <v>0</v>
      </c>
      <c r="BI466" s="48">
        <f t="shared" si="269"/>
        <v>65220141</v>
      </c>
      <c r="BJ466" s="51">
        <f t="shared" si="270"/>
        <v>123.19214873691487</v>
      </c>
      <c r="BK466" s="12"/>
      <c r="BL466" s="1">
        <f t="shared" si="271"/>
        <v>8262985</v>
      </c>
      <c r="BM466" s="53">
        <f t="shared" si="272"/>
        <v>15394753</v>
      </c>
      <c r="BN466" s="48">
        <f t="shared" si="273"/>
        <v>22665224</v>
      </c>
      <c r="BO466" s="48">
        <f t="shared" si="273"/>
        <v>42554917</v>
      </c>
      <c r="BP466" s="48">
        <f t="shared" si="273"/>
        <v>0</v>
      </c>
      <c r="BQ466" s="48">
        <f t="shared" si="274"/>
        <v>65220141</v>
      </c>
      <c r="BR466" s="12">
        <f t="shared" si="275"/>
        <v>15394753</v>
      </c>
      <c r="BS466" s="54">
        <f t="shared" si="276"/>
        <v>4.236517532954247</v>
      </c>
      <c r="BT466" s="12"/>
      <c r="BU466" s="48">
        <f t="shared" si="277"/>
        <v>15394753</v>
      </c>
      <c r="BV466" s="48">
        <f t="shared" si="278"/>
        <v>71716417</v>
      </c>
      <c r="BW466" s="54">
        <f t="shared" si="279"/>
        <v>4.6584974114232294</v>
      </c>
      <c r="BX466" s="12"/>
      <c r="BY466" s="52">
        <f t="shared" si="280"/>
        <v>529418</v>
      </c>
      <c r="BZ466" s="48">
        <f t="shared" si="281"/>
        <v>71716417</v>
      </c>
      <c r="CA466" s="55">
        <f t="shared" si="282"/>
        <v>135.4627477720818</v>
      </c>
      <c r="CB466" s="12"/>
      <c r="CC466" s="48">
        <f t="shared" si="283"/>
        <v>529418</v>
      </c>
      <c r="CD466" s="48">
        <f t="shared" si="284"/>
        <v>496688029</v>
      </c>
      <c r="CE466" s="55">
        <f t="shared" si="285"/>
        <v>938.17744957670493</v>
      </c>
      <c r="CF466" s="12"/>
      <c r="CG466" s="48">
        <f t="shared" si="286"/>
        <v>15394753</v>
      </c>
      <c r="CH466" s="48">
        <f t="shared" si="287"/>
        <v>8262985</v>
      </c>
      <c r="CI466" s="48">
        <f t="shared" si="288"/>
        <v>496688029</v>
      </c>
      <c r="CJ466" s="55">
        <f t="shared" si="289"/>
        <v>32.263462038007368</v>
      </c>
      <c r="CK466" s="46"/>
      <c r="CL466" s="48">
        <f t="shared" si="290"/>
        <v>15394753</v>
      </c>
      <c r="CM466" s="48">
        <f t="shared" si="290"/>
        <v>8262985</v>
      </c>
      <c r="CN466" s="48">
        <f t="shared" si="291"/>
        <v>564104548</v>
      </c>
      <c r="CO466" s="55">
        <f t="shared" si="292"/>
        <v>36.642650128910802</v>
      </c>
    </row>
    <row r="467" spans="1:93" x14ac:dyDescent="0.2">
      <c r="A467" s="30" t="s">
        <v>110</v>
      </c>
      <c r="B467" s="30">
        <v>1069</v>
      </c>
      <c r="C467" s="30">
        <v>2013</v>
      </c>
      <c r="D467" s="30" t="s">
        <v>111</v>
      </c>
      <c r="E467" s="30">
        <v>446425</v>
      </c>
      <c r="F467" s="30" t="s">
        <v>317</v>
      </c>
      <c r="G467" s="30">
        <v>32277331</v>
      </c>
      <c r="H467" s="30">
        <v>185961368</v>
      </c>
      <c r="I467" s="30">
        <v>32603276</v>
      </c>
      <c r="J467" s="30">
        <v>171372728</v>
      </c>
      <c r="K467" s="30">
        <v>0</v>
      </c>
      <c r="L467" s="30">
        <v>0</v>
      </c>
      <c r="M467" s="30">
        <v>0</v>
      </c>
      <c r="N467" s="30">
        <v>0</v>
      </c>
      <c r="O467" s="30">
        <v>0</v>
      </c>
      <c r="P467" s="30">
        <v>0</v>
      </c>
      <c r="Q467" s="30">
        <v>36029584</v>
      </c>
      <c r="R467" s="30">
        <v>42395748</v>
      </c>
      <c r="S467" s="30">
        <v>7012901</v>
      </c>
      <c r="T467" s="30">
        <v>371177459</v>
      </c>
      <c r="U467" s="30">
        <v>-2304250</v>
      </c>
      <c r="V467" s="30">
        <v>228357116</v>
      </c>
      <c r="W467" s="30">
        <v>39616177</v>
      </c>
      <c r="X467" s="30">
        <v>267973293</v>
      </c>
      <c r="Y467" s="30">
        <v>304456400</v>
      </c>
      <c r="Z467" s="30">
        <v>0</v>
      </c>
      <c r="AA467" s="30">
        <v>304456400</v>
      </c>
      <c r="AB467" s="30">
        <v>301397666</v>
      </c>
      <c r="AC467" s="30">
        <v>11622416</v>
      </c>
      <c r="AD467" s="30">
        <v>20654915</v>
      </c>
      <c r="AE467" s="30">
        <v>21687631</v>
      </c>
      <c r="AF467" s="30">
        <v>39822886</v>
      </c>
      <c r="AG467" s="30">
        <v>0</v>
      </c>
      <c r="AH467" s="30">
        <v>91878704</v>
      </c>
      <c r="AI467" s="30">
        <v>619110</v>
      </c>
      <c r="AJ467" s="30">
        <v>92497814</v>
      </c>
      <c r="AK467" s="30">
        <v>5254585</v>
      </c>
      <c r="AL467" s="30">
        <v>26225199</v>
      </c>
      <c r="AM467" s="30">
        <v>17194056</v>
      </c>
      <c r="AN467" s="30">
        <v>4271627</v>
      </c>
      <c r="AO467" s="30">
        <v>4118270</v>
      </c>
      <c r="AP467" s="30">
        <v>6973516</v>
      </c>
      <c r="AQ467" s="30">
        <v>528847</v>
      </c>
      <c r="AR467" s="30">
        <v>444172</v>
      </c>
      <c r="AS467" s="30">
        <v>81471</v>
      </c>
      <c r="AT467" s="30">
        <v>1835</v>
      </c>
      <c r="AU467" s="30" t="s">
        <v>346</v>
      </c>
      <c r="AW467" s="48">
        <f t="shared" si="261"/>
        <v>15363413</v>
      </c>
      <c r="AX467" s="49">
        <f t="shared" si="262"/>
        <v>3058734</v>
      </c>
      <c r="AY467" s="50">
        <f t="shared" si="263"/>
        <v>0.19909208975896175</v>
      </c>
      <c r="AZ467" s="12"/>
      <c r="BA467" s="48">
        <f t="shared" si="264"/>
        <v>528847</v>
      </c>
      <c r="BB467" s="48">
        <f t="shared" si="265"/>
        <v>3058734</v>
      </c>
      <c r="BC467" s="51">
        <f t="shared" si="266"/>
        <v>5.7837786732268501</v>
      </c>
      <c r="BD467" s="12"/>
      <c r="BE467" s="52">
        <f t="shared" si="267"/>
        <v>528847</v>
      </c>
      <c r="BF467" s="48">
        <f t="shared" si="268"/>
        <v>21687631</v>
      </c>
      <c r="BG467" s="48">
        <f t="shared" si="268"/>
        <v>39822886</v>
      </c>
      <c r="BH467" s="48">
        <f t="shared" si="268"/>
        <v>0</v>
      </c>
      <c r="BI467" s="48">
        <f t="shared" si="269"/>
        <v>61510517</v>
      </c>
      <c r="BJ467" s="51">
        <f t="shared" si="270"/>
        <v>116.31060968484269</v>
      </c>
      <c r="BK467" s="12"/>
      <c r="BL467" s="1">
        <f t="shared" si="271"/>
        <v>8389897</v>
      </c>
      <c r="BM467" s="53">
        <f t="shared" si="272"/>
        <v>15363413</v>
      </c>
      <c r="BN467" s="48">
        <f t="shared" si="273"/>
        <v>21687631</v>
      </c>
      <c r="BO467" s="48">
        <f t="shared" si="273"/>
        <v>39822886</v>
      </c>
      <c r="BP467" s="48">
        <f t="shared" si="273"/>
        <v>0</v>
      </c>
      <c r="BQ467" s="48">
        <f t="shared" si="274"/>
        <v>61510517</v>
      </c>
      <c r="BR467" s="12">
        <f t="shared" si="275"/>
        <v>15363413</v>
      </c>
      <c r="BS467" s="54">
        <f t="shared" si="276"/>
        <v>4.0037013260009351</v>
      </c>
      <c r="BT467" s="12"/>
      <c r="BU467" s="48">
        <f t="shared" si="277"/>
        <v>15363413</v>
      </c>
      <c r="BV467" s="48">
        <f t="shared" si="278"/>
        <v>61018030</v>
      </c>
      <c r="BW467" s="54">
        <f t="shared" si="279"/>
        <v>3.9716454930945355</v>
      </c>
      <c r="BX467" s="12"/>
      <c r="BY467" s="52">
        <f t="shared" si="280"/>
        <v>528847</v>
      </c>
      <c r="BZ467" s="48">
        <f t="shared" si="281"/>
        <v>61018030</v>
      </c>
      <c r="CA467" s="55">
        <f t="shared" si="282"/>
        <v>115.37936302938279</v>
      </c>
      <c r="CB467" s="12"/>
      <c r="CC467" s="48">
        <f t="shared" si="283"/>
        <v>528847</v>
      </c>
      <c r="CD467" s="48">
        <f t="shared" si="284"/>
        <v>459262278</v>
      </c>
      <c r="CE467" s="55">
        <f t="shared" si="285"/>
        <v>868.42182710689485</v>
      </c>
      <c r="CF467" s="12"/>
      <c r="CG467" s="48">
        <f t="shared" si="286"/>
        <v>15363413</v>
      </c>
      <c r="CH467" s="48">
        <f t="shared" si="287"/>
        <v>8389897</v>
      </c>
      <c r="CI467" s="48">
        <f t="shared" si="288"/>
        <v>459262278</v>
      </c>
      <c r="CJ467" s="55">
        <f t="shared" si="289"/>
        <v>29.893245595884196</v>
      </c>
      <c r="CK467" s="46"/>
      <c r="CL467" s="48">
        <f t="shared" si="290"/>
        <v>15363413</v>
      </c>
      <c r="CM467" s="48">
        <f t="shared" si="290"/>
        <v>8389897</v>
      </c>
      <c r="CN467" s="48">
        <f t="shared" si="291"/>
        <v>519833259</v>
      </c>
      <c r="CO467" s="55">
        <f t="shared" si="292"/>
        <v>33.835792802029083</v>
      </c>
    </row>
    <row r="468" spans="1:93" x14ac:dyDescent="0.2">
      <c r="A468" s="30" t="s">
        <v>110</v>
      </c>
      <c r="B468" s="30">
        <v>1069</v>
      </c>
      <c r="C468" s="30">
        <v>2012</v>
      </c>
      <c r="D468" s="30" t="s">
        <v>111</v>
      </c>
      <c r="E468" s="30">
        <v>446425</v>
      </c>
      <c r="F468" s="30" t="s">
        <v>317</v>
      </c>
      <c r="G468" s="30">
        <v>27432685</v>
      </c>
      <c r="H468" s="30">
        <v>188858475</v>
      </c>
      <c r="I468" s="30">
        <v>26604291</v>
      </c>
      <c r="J468" s="30">
        <v>175109794</v>
      </c>
      <c r="K468" s="30">
        <v>0</v>
      </c>
      <c r="L468" s="30">
        <v>0</v>
      </c>
      <c r="M468" s="30">
        <v>0</v>
      </c>
      <c r="N468" s="30">
        <v>0</v>
      </c>
      <c r="O468" s="30">
        <v>0</v>
      </c>
      <c r="P468" s="30">
        <v>0</v>
      </c>
      <c r="Q468" s="30">
        <v>40412997</v>
      </c>
      <c r="R468" s="30">
        <v>46628411</v>
      </c>
      <c r="S468" s="30">
        <v>13767913</v>
      </c>
      <c r="T468" s="30">
        <v>316969863</v>
      </c>
      <c r="U468" s="30">
        <v>-11676358</v>
      </c>
      <c r="V468" s="30">
        <v>235486886</v>
      </c>
      <c r="W468" s="30">
        <v>40372204</v>
      </c>
      <c r="X468" s="30">
        <v>275859090</v>
      </c>
      <c r="Y468" s="30">
        <v>238323928</v>
      </c>
      <c r="Z468" s="30">
        <v>0</v>
      </c>
      <c r="AA468" s="30">
        <v>238323928</v>
      </c>
      <c r="AB468" s="30">
        <v>235029232</v>
      </c>
      <c r="AC468" s="30">
        <v>11185000</v>
      </c>
      <c r="AD468" s="30">
        <v>16247685</v>
      </c>
      <c r="AE468" s="30">
        <v>18319828</v>
      </c>
      <c r="AF468" s="30">
        <v>46604929</v>
      </c>
      <c r="AG468" s="30">
        <v>0</v>
      </c>
      <c r="AH468" s="30">
        <v>86453380</v>
      </c>
      <c r="AI468" s="30">
        <v>697365</v>
      </c>
      <c r="AJ468" s="30">
        <v>87150745</v>
      </c>
      <c r="AK468" s="30">
        <v>5540856</v>
      </c>
      <c r="AL468" s="30">
        <v>26039013</v>
      </c>
      <c r="AM468" s="30">
        <v>17385097</v>
      </c>
      <c r="AN468" s="30">
        <v>4140590</v>
      </c>
      <c r="AO468" s="30">
        <v>4044474</v>
      </c>
      <c r="AP468" s="30">
        <v>7116913</v>
      </c>
      <c r="AQ468" s="30">
        <v>527348</v>
      </c>
      <c r="AR468" s="30">
        <v>443220</v>
      </c>
      <c r="AS468" s="30">
        <v>80892</v>
      </c>
      <c r="AT468" s="30">
        <v>1863</v>
      </c>
      <c r="AU468" s="30" t="s">
        <v>346</v>
      </c>
      <c r="AW468" s="48">
        <f t="shared" si="261"/>
        <v>15301977</v>
      </c>
      <c r="AX468" s="49">
        <f t="shared" si="262"/>
        <v>3294696</v>
      </c>
      <c r="AY468" s="50">
        <f t="shared" si="263"/>
        <v>0.21531178618292263</v>
      </c>
      <c r="AZ468" s="12"/>
      <c r="BA468" s="48">
        <f t="shared" si="264"/>
        <v>527348</v>
      </c>
      <c r="BB468" s="48">
        <f t="shared" si="265"/>
        <v>3294696</v>
      </c>
      <c r="BC468" s="51">
        <f t="shared" si="266"/>
        <v>6.2476694706341922</v>
      </c>
      <c r="BD468" s="12"/>
      <c r="BE468" s="52">
        <f t="shared" si="267"/>
        <v>527348</v>
      </c>
      <c r="BF468" s="48">
        <f t="shared" si="268"/>
        <v>18319828</v>
      </c>
      <c r="BG468" s="48">
        <f t="shared" si="268"/>
        <v>46604929</v>
      </c>
      <c r="BH468" s="48">
        <f t="shared" si="268"/>
        <v>0</v>
      </c>
      <c r="BI468" s="48">
        <f t="shared" si="269"/>
        <v>64924757</v>
      </c>
      <c r="BJ468" s="51">
        <f t="shared" si="270"/>
        <v>123.1155840166266</v>
      </c>
      <c r="BK468" s="12"/>
      <c r="BL468" s="1">
        <f t="shared" si="271"/>
        <v>8185064</v>
      </c>
      <c r="BM468" s="53">
        <f t="shared" si="272"/>
        <v>15301977</v>
      </c>
      <c r="BN468" s="48">
        <f t="shared" si="273"/>
        <v>18319828</v>
      </c>
      <c r="BO468" s="48">
        <f t="shared" si="273"/>
        <v>46604929</v>
      </c>
      <c r="BP468" s="48">
        <f t="shared" si="273"/>
        <v>0</v>
      </c>
      <c r="BQ468" s="48">
        <f t="shared" si="274"/>
        <v>64924757</v>
      </c>
      <c r="BR468" s="12">
        <f t="shared" si="275"/>
        <v>15301977</v>
      </c>
      <c r="BS468" s="54">
        <f t="shared" si="276"/>
        <v>4.2428999207095917</v>
      </c>
      <c r="BT468" s="12"/>
      <c r="BU468" s="48">
        <f t="shared" si="277"/>
        <v>15301977</v>
      </c>
      <c r="BV468" s="48">
        <f t="shared" si="278"/>
        <v>55570876</v>
      </c>
      <c r="BW468" s="54">
        <f t="shared" si="279"/>
        <v>3.6316141371797905</v>
      </c>
      <c r="BX468" s="12"/>
      <c r="BY468" s="52">
        <f t="shared" si="280"/>
        <v>527348</v>
      </c>
      <c r="BZ468" s="48">
        <f t="shared" si="281"/>
        <v>55570876</v>
      </c>
      <c r="CA468" s="55">
        <f t="shared" si="282"/>
        <v>105.37799707214211</v>
      </c>
      <c r="CB468" s="12"/>
      <c r="CC468" s="48">
        <f t="shared" si="283"/>
        <v>527348</v>
      </c>
      <c r="CD468" s="48">
        <f t="shared" si="284"/>
        <v>386252246</v>
      </c>
      <c r="CE468" s="55">
        <f t="shared" si="285"/>
        <v>732.44280057950346</v>
      </c>
      <c r="CF468" s="12"/>
      <c r="CG468" s="48">
        <f t="shared" si="286"/>
        <v>15301977</v>
      </c>
      <c r="CH468" s="48">
        <f t="shared" si="287"/>
        <v>8185064</v>
      </c>
      <c r="CI468" s="48">
        <f t="shared" si="288"/>
        <v>386252246</v>
      </c>
      <c r="CJ468" s="55">
        <f t="shared" si="289"/>
        <v>25.241983176422234</v>
      </c>
      <c r="CK468" s="46"/>
      <c r="CL468" s="48">
        <f t="shared" si="290"/>
        <v>15301977</v>
      </c>
      <c r="CM468" s="48">
        <f t="shared" si="290"/>
        <v>8185064</v>
      </c>
      <c r="CN468" s="48">
        <f t="shared" si="291"/>
        <v>446588545</v>
      </c>
      <c r="CO468" s="55">
        <f t="shared" si="292"/>
        <v>29.185022628121843</v>
      </c>
    </row>
    <row r="469" spans="1:93" x14ac:dyDescent="0.2">
      <c r="A469" s="30" t="s">
        <v>110</v>
      </c>
      <c r="B469" s="30">
        <v>1069</v>
      </c>
      <c r="C469" s="30">
        <v>2011</v>
      </c>
      <c r="D469" s="30" t="s">
        <v>111</v>
      </c>
      <c r="E469" s="30">
        <v>446425</v>
      </c>
      <c r="F469" s="30" t="s">
        <v>317</v>
      </c>
      <c r="G469" s="30">
        <v>24408029</v>
      </c>
      <c r="H469" s="30">
        <v>241900534</v>
      </c>
      <c r="I469" s="30">
        <v>32406350</v>
      </c>
      <c r="J469" s="30">
        <v>193690102</v>
      </c>
      <c r="K469" s="30">
        <v>0</v>
      </c>
      <c r="L469" s="30">
        <v>0</v>
      </c>
      <c r="M469" s="30">
        <v>0</v>
      </c>
      <c r="N469" s="30">
        <v>0</v>
      </c>
      <c r="O469" s="30">
        <v>0</v>
      </c>
      <c r="P469" s="30">
        <v>0</v>
      </c>
      <c r="Q469" s="30">
        <v>34411102</v>
      </c>
      <c r="R469" s="30">
        <v>38728219</v>
      </c>
      <c r="S469" s="30">
        <v>13742883</v>
      </c>
      <c r="T469" s="30">
        <v>330555427</v>
      </c>
      <c r="U469" s="30">
        <v>11217346</v>
      </c>
      <c r="V469" s="30">
        <v>280628753</v>
      </c>
      <c r="W469" s="30">
        <v>46149233</v>
      </c>
      <c r="X469" s="30">
        <v>326777986</v>
      </c>
      <c r="Y469" s="30">
        <v>222171524</v>
      </c>
      <c r="Z469" s="30">
        <v>0</v>
      </c>
      <c r="AA469" s="30">
        <v>222171524</v>
      </c>
      <c r="AB469" s="30">
        <v>219151101</v>
      </c>
      <c r="AC469" s="30">
        <v>7226309</v>
      </c>
      <c r="AD469" s="30">
        <v>17181720</v>
      </c>
      <c r="AE469" s="30">
        <v>18261992</v>
      </c>
      <c r="AF469" s="30">
        <v>43264177</v>
      </c>
      <c r="AG469" s="30">
        <v>0</v>
      </c>
      <c r="AH469" s="30">
        <v>85836427</v>
      </c>
      <c r="AI469" s="30">
        <v>602492</v>
      </c>
      <c r="AJ469" s="30">
        <v>86438919</v>
      </c>
      <c r="AK469" s="30">
        <v>6772353</v>
      </c>
      <c r="AL469" s="30">
        <v>27225471</v>
      </c>
      <c r="AM469" s="30">
        <v>17521906</v>
      </c>
      <c r="AN469" s="30">
        <v>4223397</v>
      </c>
      <c r="AO469" s="30">
        <v>3953239</v>
      </c>
      <c r="AP469" s="30">
        <v>7079817</v>
      </c>
      <c r="AQ469" s="30">
        <v>526732</v>
      </c>
      <c r="AR469" s="30">
        <v>443193</v>
      </c>
      <c r="AS469" s="30">
        <v>80266</v>
      </c>
      <c r="AT469" s="30">
        <v>1911</v>
      </c>
      <c r="AU469" s="30" t="s">
        <v>346</v>
      </c>
      <c r="AW469" s="48">
        <f t="shared" si="261"/>
        <v>15256453</v>
      </c>
      <c r="AX469" s="49">
        <f t="shared" si="262"/>
        <v>3020423</v>
      </c>
      <c r="AY469" s="50">
        <f t="shared" si="263"/>
        <v>0.1979767512147155</v>
      </c>
      <c r="AZ469" s="12"/>
      <c r="BA469" s="48">
        <f t="shared" si="264"/>
        <v>526732</v>
      </c>
      <c r="BB469" s="48">
        <f t="shared" si="265"/>
        <v>3020423</v>
      </c>
      <c r="BC469" s="51">
        <f t="shared" si="266"/>
        <v>5.7342690400431335</v>
      </c>
      <c r="BD469" s="12"/>
      <c r="BE469" s="52">
        <f t="shared" si="267"/>
        <v>526732</v>
      </c>
      <c r="BF469" s="48">
        <f t="shared" si="268"/>
        <v>18261992</v>
      </c>
      <c r="BG469" s="48">
        <f t="shared" si="268"/>
        <v>43264177</v>
      </c>
      <c r="BH469" s="48">
        <f t="shared" si="268"/>
        <v>0</v>
      </c>
      <c r="BI469" s="48">
        <f t="shared" si="269"/>
        <v>61526169</v>
      </c>
      <c r="BJ469" s="51">
        <f t="shared" si="270"/>
        <v>116.80734984774041</v>
      </c>
      <c r="BK469" s="12"/>
      <c r="BL469" s="1">
        <f t="shared" si="271"/>
        <v>8176636</v>
      </c>
      <c r="BM469" s="53">
        <f t="shared" si="272"/>
        <v>15256453</v>
      </c>
      <c r="BN469" s="48">
        <f t="shared" si="273"/>
        <v>18261992</v>
      </c>
      <c r="BO469" s="48">
        <f t="shared" si="273"/>
        <v>43264177</v>
      </c>
      <c r="BP469" s="48">
        <f t="shared" si="273"/>
        <v>0</v>
      </c>
      <c r="BQ469" s="48">
        <f t="shared" si="274"/>
        <v>61526169</v>
      </c>
      <c r="BR469" s="12">
        <f t="shared" si="275"/>
        <v>15256453</v>
      </c>
      <c r="BS469" s="54">
        <f t="shared" si="276"/>
        <v>4.0327964173586093</v>
      </c>
      <c r="BT469" s="12"/>
      <c r="BU469" s="48">
        <f t="shared" si="277"/>
        <v>15256453</v>
      </c>
      <c r="BV469" s="48">
        <f t="shared" si="278"/>
        <v>52441095</v>
      </c>
      <c r="BW469" s="54">
        <f t="shared" si="279"/>
        <v>3.4373058403548975</v>
      </c>
      <c r="BX469" s="12"/>
      <c r="BY469" s="52">
        <f t="shared" si="280"/>
        <v>526732</v>
      </c>
      <c r="BZ469" s="48">
        <f t="shared" si="281"/>
        <v>52441095</v>
      </c>
      <c r="CA469" s="55">
        <f t="shared" si="282"/>
        <v>99.559348966837021</v>
      </c>
      <c r="CB469" s="12"/>
      <c r="CC469" s="48">
        <f t="shared" si="283"/>
        <v>526732</v>
      </c>
      <c r="CD469" s="48">
        <f t="shared" si="284"/>
        <v>360546817</v>
      </c>
      <c r="CE469" s="55">
        <f t="shared" si="285"/>
        <v>684.49765155714863</v>
      </c>
      <c r="CF469" s="12"/>
      <c r="CG469" s="48">
        <f t="shared" si="286"/>
        <v>15256453</v>
      </c>
      <c r="CH469" s="48">
        <f t="shared" si="287"/>
        <v>8176636</v>
      </c>
      <c r="CI469" s="48">
        <f t="shared" si="288"/>
        <v>360546817</v>
      </c>
      <c r="CJ469" s="55">
        <f t="shared" si="289"/>
        <v>23.632414231538615</v>
      </c>
      <c r="CK469" s="46"/>
      <c r="CL469" s="48">
        <f t="shared" si="290"/>
        <v>15256453</v>
      </c>
      <c r="CM469" s="48">
        <f t="shared" si="290"/>
        <v>8176636</v>
      </c>
      <c r="CN469" s="48">
        <f t="shared" si="291"/>
        <v>459223599</v>
      </c>
      <c r="CO469" s="55">
        <f t="shared" si="292"/>
        <v>30.100286023232268</v>
      </c>
    </row>
    <row r="470" spans="1:93" x14ac:dyDescent="0.2">
      <c r="A470" s="30" t="s">
        <v>110</v>
      </c>
      <c r="B470" s="30">
        <v>1069</v>
      </c>
      <c r="C470" s="30">
        <v>2010</v>
      </c>
      <c r="D470" s="30" t="s">
        <v>111</v>
      </c>
      <c r="E470" s="30">
        <v>446425</v>
      </c>
      <c r="F470" s="30" t="s">
        <v>317</v>
      </c>
      <c r="G470" s="30">
        <v>25781994</v>
      </c>
      <c r="H470" s="30">
        <v>214133265</v>
      </c>
      <c r="I470" s="30">
        <v>27997887</v>
      </c>
      <c r="J470" s="30">
        <v>185760569</v>
      </c>
      <c r="K470" s="30">
        <v>0</v>
      </c>
      <c r="L470" s="30">
        <v>0</v>
      </c>
      <c r="M470" s="30">
        <v>0</v>
      </c>
      <c r="N470" s="30">
        <v>0</v>
      </c>
      <c r="O470" s="30">
        <v>0</v>
      </c>
      <c r="P470" s="30">
        <v>0</v>
      </c>
      <c r="Q470" s="30">
        <v>48073623</v>
      </c>
      <c r="R470" s="30">
        <v>52421348</v>
      </c>
      <c r="S470" s="30">
        <v>12255558</v>
      </c>
      <c r="T470" s="30">
        <v>358246432</v>
      </c>
      <c r="U470" s="30">
        <v>-7235438</v>
      </c>
      <c r="V470" s="30">
        <v>266554613</v>
      </c>
      <c r="W470" s="30">
        <v>40253445</v>
      </c>
      <c r="X470" s="30">
        <v>306808058</v>
      </c>
      <c r="Y470" s="30">
        <v>181994476</v>
      </c>
      <c r="Z470" s="30">
        <v>0</v>
      </c>
      <c r="AA470" s="30">
        <v>181994476</v>
      </c>
      <c r="AB470" s="30">
        <v>179164871</v>
      </c>
      <c r="AC470" s="30">
        <v>7157300</v>
      </c>
      <c r="AD470" s="30">
        <v>18624694</v>
      </c>
      <c r="AE470" s="30">
        <v>15455125</v>
      </c>
      <c r="AF470" s="30">
        <v>48086072</v>
      </c>
      <c r="AG470" s="30">
        <v>1742</v>
      </c>
      <c r="AH470" s="30">
        <v>89189385</v>
      </c>
      <c r="AI470" s="30">
        <v>796116</v>
      </c>
      <c r="AJ470" s="30">
        <v>89985501</v>
      </c>
      <c r="AK470" s="30">
        <v>5823153</v>
      </c>
      <c r="AL470" s="30">
        <v>29372460</v>
      </c>
      <c r="AM470" s="30">
        <v>17201985</v>
      </c>
      <c r="AN470" s="30">
        <v>4294641</v>
      </c>
      <c r="AO470" s="30">
        <v>3944018</v>
      </c>
      <c r="AP470" s="30">
        <v>6961380</v>
      </c>
      <c r="AQ470" s="30">
        <v>526414</v>
      </c>
      <c r="AR470" s="30">
        <v>443239</v>
      </c>
      <c r="AS470" s="30">
        <v>79919</v>
      </c>
      <c r="AT470" s="30">
        <v>1901</v>
      </c>
      <c r="AU470" s="30" t="s">
        <v>346</v>
      </c>
      <c r="AW470" s="48">
        <f t="shared" si="261"/>
        <v>15200039</v>
      </c>
      <c r="AX470" s="49">
        <f t="shared" si="262"/>
        <v>2829605</v>
      </c>
      <c r="AY470" s="50">
        <f t="shared" si="263"/>
        <v>0.18615774604262528</v>
      </c>
      <c r="AZ470" s="12"/>
      <c r="BA470" s="48">
        <f t="shared" si="264"/>
        <v>526414</v>
      </c>
      <c r="BB470" s="48">
        <f t="shared" si="265"/>
        <v>2829605</v>
      </c>
      <c r="BC470" s="51">
        <f t="shared" si="266"/>
        <v>5.3752464790070169</v>
      </c>
      <c r="BD470" s="12"/>
      <c r="BE470" s="52">
        <f t="shared" si="267"/>
        <v>526414</v>
      </c>
      <c r="BF470" s="48">
        <f t="shared" si="268"/>
        <v>15455125</v>
      </c>
      <c r="BG470" s="48">
        <f t="shared" si="268"/>
        <v>48086072</v>
      </c>
      <c r="BH470" s="48">
        <f t="shared" si="268"/>
        <v>1742</v>
      </c>
      <c r="BI470" s="48">
        <f t="shared" si="269"/>
        <v>63542939</v>
      </c>
      <c r="BJ470" s="51">
        <f t="shared" si="270"/>
        <v>120.70905978944329</v>
      </c>
      <c r="BK470" s="12"/>
      <c r="BL470" s="1">
        <f t="shared" si="271"/>
        <v>8238659</v>
      </c>
      <c r="BM470" s="53">
        <f t="shared" si="272"/>
        <v>15200039</v>
      </c>
      <c r="BN470" s="48">
        <f t="shared" si="273"/>
        <v>15455125</v>
      </c>
      <c r="BO470" s="48">
        <f t="shared" si="273"/>
        <v>48086072</v>
      </c>
      <c r="BP470" s="48">
        <f t="shared" si="273"/>
        <v>1742</v>
      </c>
      <c r="BQ470" s="48">
        <f t="shared" si="274"/>
        <v>63542939</v>
      </c>
      <c r="BR470" s="12">
        <f t="shared" si="275"/>
        <v>15200039</v>
      </c>
      <c r="BS470" s="54">
        <f t="shared" si="276"/>
        <v>4.180445787014099</v>
      </c>
      <c r="BT470" s="12"/>
      <c r="BU470" s="48">
        <f t="shared" si="277"/>
        <v>15200039</v>
      </c>
      <c r="BV470" s="48">
        <f t="shared" si="278"/>
        <v>54789888</v>
      </c>
      <c r="BW470" s="54">
        <f t="shared" si="279"/>
        <v>3.6045886461212371</v>
      </c>
      <c r="BX470" s="12"/>
      <c r="BY470" s="52">
        <f t="shared" si="280"/>
        <v>526414</v>
      </c>
      <c r="BZ470" s="48">
        <f t="shared" si="281"/>
        <v>54789888</v>
      </c>
      <c r="CA470" s="55">
        <f t="shared" si="282"/>
        <v>104.08136561717583</v>
      </c>
      <c r="CB470" s="12"/>
      <c r="CC470" s="48">
        <f t="shared" si="283"/>
        <v>526414</v>
      </c>
      <c r="CD470" s="48">
        <f t="shared" si="284"/>
        <v>326109297</v>
      </c>
      <c r="CE470" s="55">
        <f t="shared" si="285"/>
        <v>619.49206708028282</v>
      </c>
      <c r="CF470" s="12"/>
      <c r="CG470" s="48">
        <f t="shared" si="286"/>
        <v>15200039</v>
      </c>
      <c r="CH470" s="48">
        <f t="shared" si="287"/>
        <v>8238659</v>
      </c>
      <c r="CI470" s="48">
        <f t="shared" si="288"/>
        <v>326109297</v>
      </c>
      <c r="CJ470" s="55">
        <f t="shared" si="289"/>
        <v>21.454503965417459</v>
      </c>
      <c r="CK470" s="46"/>
      <c r="CL470" s="48">
        <f t="shared" si="290"/>
        <v>15200039</v>
      </c>
      <c r="CM470" s="48">
        <f t="shared" si="290"/>
        <v>8238659</v>
      </c>
      <c r="CN470" s="48">
        <f t="shared" si="291"/>
        <v>399083163</v>
      </c>
      <c r="CO470" s="55">
        <f t="shared" si="292"/>
        <v>26.255403884161087</v>
      </c>
    </row>
    <row r="471" spans="1:93" x14ac:dyDescent="0.2">
      <c r="A471" s="30" t="s">
        <v>110</v>
      </c>
      <c r="B471" s="30">
        <v>1069</v>
      </c>
      <c r="C471" s="30">
        <v>2009</v>
      </c>
      <c r="D471" s="30" t="s">
        <v>111</v>
      </c>
      <c r="E471" s="30">
        <v>446425</v>
      </c>
      <c r="F471" s="30" t="s">
        <v>317</v>
      </c>
      <c r="G471" s="30">
        <v>23100300</v>
      </c>
      <c r="H471" s="30">
        <v>198561805</v>
      </c>
      <c r="I471" s="30">
        <v>31003638</v>
      </c>
      <c r="J471" s="30">
        <v>170549542</v>
      </c>
      <c r="K471" s="30">
        <v>0</v>
      </c>
      <c r="L471" s="30">
        <v>0</v>
      </c>
      <c r="M471" s="30">
        <v>0</v>
      </c>
      <c r="N471" s="30">
        <v>0</v>
      </c>
      <c r="O471" s="30">
        <v>0</v>
      </c>
      <c r="P471" s="30">
        <v>0</v>
      </c>
      <c r="Q471" s="30">
        <v>71711281</v>
      </c>
      <c r="R471" s="30">
        <v>74516204</v>
      </c>
      <c r="S471" s="30">
        <v>2906104</v>
      </c>
      <c r="T471" s="30">
        <v>363319360</v>
      </c>
      <c r="U471" s="30">
        <v>-1470027</v>
      </c>
      <c r="V471" s="30">
        <v>273078009</v>
      </c>
      <c r="W471" s="30">
        <v>33909742</v>
      </c>
      <c r="X471" s="30">
        <v>306987751</v>
      </c>
      <c r="Y471" s="30">
        <v>134351796</v>
      </c>
      <c r="Z471" s="30">
        <v>0</v>
      </c>
      <c r="AA471" s="30">
        <v>134351796</v>
      </c>
      <c r="AB471" s="30">
        <v>131261203</v>
      </c>
      <c r="AC471" s="30">
        <v>8271485</v>
      </c>
      <c r="AD471" s="30">
        <v>14828815</v>
      </c>
      <c r="AE471" s="30">
        <v>19651138</v>
      </c>
      <c r="AF471" s="30">
        <v>36866265</v>
      </c>
      <c r="AG471" s="30">
        <v>4253</v>
      </c>
      <c r="AH471" s="30">
        <v>80273756</v>
      </c>
      <c r="AI471" s="30">
        <v>808412</v>
      </c>
      <c r="AJ471" s="30">
        <v>81082168</v>
      </c>
      <c r="AK471" s="30">
        <v>4698562</v>
      </c>
      <c r="AL471" s="30">
        <v>40530192</v>
      </c>
      <c r="AM471" s="30">
        <v>16890760</v>
      </c>
      <c r="AN471" s="30">
        <v>4113010</v>
      </c>
      <c r="AO471" s="30">
        <v>3851220</v>
      </c>
      <c r="AP471" s="30">
        <v>6828471</v>
      </c>
      <c r="AQ471" s="30">
        <v>526023</v>
      </c>
      <c r="AR471" s="30">
        <v>443088</v>
      </c>
      <c r="AS471" s="30">
        <v>79655</v>
      </c>
      <c r="AT471" s="30">
        <v>1915</v>
      </c>
      <c r="AU471" s="30" t="s">
        <v>346</v>
      </c>
      <c r="AW471" s="48">
        <f t="shared" si="261"/>
        <v>14792701</v>
      </c>
      <c r="AX471" s="49">
        <f t="shared" si="262"/>
        <v>3090593</v>
      </c>
      <c r="AY471" s="50">
        <f t="shared" si="263"/>
        <v>0.20892688901100617</v>
      </c>
      <c r="AZ471" s="12"/>
      <c r="BA471" s="48">
        <f t="shared" si="264"/>
        <v>526023</v>
      </c>
      <c r="BB471" s="48">
        <f t="shared" si="265"/>
        <v>3090593</v>
      </c>
      <c r="BC471" s="51">
        <f t="shared" si="266"/>
        <v>5.8753951823399353</v>
      </c>
      <c r="BD471" s="12"/>
      <c r="BE471" s="52">
        <f t="shared" si="267"/>
        <v>526023</v>
      </c>
      <c r="BF471" s="48">
        <f t="shared" si="268"/>
        <v>19651138</v>
      </c>
      <c r="BG471" s="48">
        <f t="shared" si="268"/>
        <v>36866265</v>
      </c>
      <c r="BH471" s="48">
        <f t="shared" si="268"/>
        <v>4253</v>
      </c>
      <c r="BI471" s="48">
        <f t="shared" si="269"/>
        <v>56521656</v>
      </c>
      <c r="BJ471" s="51">
        <f t="shared" si="270"/>
        <v>107.45092134754564</v>
      </c>
      <c r="BK471" s="12"/>
      <c r="BL471" s="1">
        <f t="shared" si="271"/>
        <v>7964230</v>
      </c>
      <c r="BM471" s="53">
        <f t="shared" si="272"/>
        <v>14792701</v>
      </c>
      <c r="BN471" s="48">
        <f t="shared" si="273"/>
        <v>19651138</v>
      </c>
      <c r="BO471" s="48">
        <f t="shared" si="273"/>
        <v>36866265</v>
      </c>
      <c r="BP471" s="48">
        <f t="shared" si="273"/>
        <v>4253</v>
      </c>
      <c r="BQ471" s="48">
        <f t="shared" si="274"/>
        <v>56521656</v>
      </c>
      <c r="BR471" s="12">
        <f t="shared" si="275"/>
        <v>14792701</v>
      </c>
      <c r="BS471" s="54">
        <f t="shared" si="276"/>
        <v>3.8209151932429379</v>
      </c>
      <c r="BT471" s="12"/>
      <c r="BU471" s="48">
        <f t="shared" si="277"/>
        <v>14792701</v>
      </c>
      <c r="BV471" s="48">
        <f t="shared" si="278"/>
        <v>35853414</v>
      </c>
      <c r="BW471" s="54">
        <f t="shared" si="279"/>
        <v>2.423723294346313</v>
      </c>
      <c r="BX471" s="12"/>
      <c r="BY471" s="52">
        <f t="shared" si="280"/>
        <v>526023</v>
      </c>
      <c r="BZ471" s="48">
        <f t="shared" si="281"/>
        <v>35853414</v>
      </c>
      <c r="CA471" s="55">
        <f t="shared" si="282"/>
        <v>68.1594036762651</v>
      </c>
      <c r="CB471" s="12"/>
      <c r="CC471" s="48">
        <f t="shared" si="283"/>
        <v>526023</v>
      </c>
      <c r="CD471" s="48">
        <f t="shared" si="284"/>
        <v>249827166</v>
      </c>
      <c r="CE471" s="55">
        <f t="shared" si="285"/>
        <v>474.93582219788868</v>
      </c>
      <c r="CF471" s="12"/>
      <c r="CG471" s="48">
        <f t="shared" si="286"/>
        <v>14792701</v>
      </c>
      <c r="CH471" s="48">
        <f t="shared" si="287"/>
        <v>7964230</v>
      </c>
      <c r="CI471" s="48">
        <f t="shared" si="288"/>
        <v>249827166</v>
      </c>
      <c r="CJ471" s="55">
        <f t="shared" si="289"/>
        <v>16.888542937493295</v>
      </c>
      <c r="CK471" s="46"/>
      <c r="CL471" s="48">
        <f t="shared" si="290"/>
        <v>14792701</v>
      </c>
      <c r="CM471" s="48">
        <f t="shared" si="290"/>
        <v>7964230</v>
      </c>
      <c r="CN471" s="48">
        <f t="shared" si="291"/>
        <v>314554094</v>
      </c>
      <c r="CO471" s="55">
        <f t="shared" si="292"/>
        <v>21.264141957577593</v>
      </c>
    </row>
    <row r="472" spans="1:93" x14ac:dyDescent="0.2">
      <c r="A472" s="30" t="s">
        <v>110</v>
      </c>
      <c r="B472" s="30">
        <v>1069</v>
      </c>
      <c r="C472" s="30">
        <v>2008</v>
      </c>
      <c r="D472" s="30" t="s">
        <v>111</v>
      </c>
      <c r="E472" s="30">
        <v>446425</v>
      </c>
      <c r="F472" s="30" t="s">
        <v>317</v>
      </c>
      <c r="G472" s="30">
        <v>27689844</v>
      </c>
      <c r="H472" s="30">
        <v>206433406</v>
      </c>
      <c r="I472" s="30">
        <v>39566246</v>
      </c>
      <c r="J472" s="30">
        <v>220284263</v>
      </c>
      <c r="K472" s="30">
        <v>0</v>
      </c>
      <c r="L472" s="30">
        <v>0</v>
      </c>
      <c r="M472" s="30">
        <v>0</v>
      </c>
      <c r="N472" s="30">
        <v>0</v>
      </c>
      <c r="O472" s="30">
        <v>0</v>
      </c>
      <c r="P472" s="30">
        <v>0</v>
      </c>
      <c r="Q472" s="30">
        <v>61201989</v>
      </c>
      <c r="R472" s="30">
        <v>64228495</v>
      </c>
      <c r="S472" s="30">
        <v>3541972</v>
      </c>
      <c r="T472" s="30">
        <v>353486027</v>
      </c>
      <c r="U472" s="30">
        <v>6033889</v>
      </c>
      <c r="V472" s="30">
        <v>270661901</v>
      </c>
      <c r="W472" s="30">
        <v>43108218</v>
      </c>
      <c r="X472" s="30">
        <v>313770119</v>
      </c>
      <c r="Y472" s="30">
        <v>92226452</v>
      </c>
      <c r="Z472" s="30">
        <v>-19837</v>
      </c>
      <c r="AA472" s="30">
        <v>92206615</v>
      </c>
      <c r="AB472" s="30">
        <v>89025434</v>
      </c>
      <c r="AC472" s="30">
        <v>5164508</v>
      </c>
      <c r="AD472" s="30">
        <v>22525336</v>
      </c>
      <c r="AE472" s="30">
        <v>20044623</v>
      </c>
      <c r="AF472" s="30">
        <v>32148471</v>
      </c>
      <c r="AG472" s="30">
        <v>0</v>
      </c>
      <c r="AH472" s="30">
        <v>77354213</v>
      </c>
      <c r="AI472" s="30">
        <v>913009</v>
      </c>
      <c r="AJ472" s="30">
        <v>78267222</v>
      </c>
      <c r="AK472" s="30">
        <v>5466506</v>
      </c>
      <c r="AL472" s="30">
        <v>22576821</v>
      </c>
      <c r="AM472" s="30">
        <v>17857499</v>
      </c>
      <c r="AN472" s="30">
        <v>4218254</v>
      </c>
      <c r="AO472" s="30">
        <v>3910654</v>
      </c>
      <c r="AP472" s="30">
        <v>7742187</v>
      </c>
      <c r="AQ472" s="30">
        <v>526600</v>
      </c>
      <c r="AR472" s="30">
        <v>443815</v>
      </c>
      <c r="AS472" s="30">
        <v>79463</v>
      </c>
      <c r="AT472" s="30">
        <v>1944</v>
      </c>
      <c r="AU472" s="30" t="s">
        <v>346</v>
      </c>
      <c r="AW472" s="48">
        <f t="shared" si="261"/>
        <v>15871095</v>
      </c>
      <c r="AX472" s="49">
        <f t="shared" si="262"/>
        <v>3181181</v>
      </c>
      <c r="AY472" s="50">
        <f t="shared" si="263"/>
        <v>0.20043865908432909</v>
      </c>
      <c r="AZ472" s="12"/>
      <c r="BA472" s="48">
        <f t="shared" si="264"/>
        <v>526600</v>
      </c>
      <c r="BB472" s="48">
        <f t="shared" si="265"/>
        <v>3181181</v>
      </c>
      <c r="BC472" s="51">
        <f t="shared" si="266"/>
        <v>6.0409817698442838</v>
      </c>
      <c r="BD472" s="12"/>
      <c r="BE472" s="52">
        <f t="shared" si="267"/>
        <v>526600</v>
      </c>
      <c r="BF472" s="48">
        <f t="shared" si="268"/>
        <v>20044623</v>
      </c>
      <c r="BG472" s="48">
        <f t="shared" si="268"/>
        <v>32148471</v>
      </c>
      <c r="BH472" s="48">
        <f t="shared" si="268"/>
        <v>0</v>
      </c>
      <c r="BI472" s="48">
        <f t="shared" si="269"/>
        <v>52193094</v>
      </c>
      <c r="BJ472" s="51">
        <f t="shared" si="270"/>
        <v>99.113357387011007</v>
      </c>
      <c r="BK472" s="12"/>
      <c r="BL472" s="1">
        <f t="shared" si="271"/>
        <v>8128908</v>
      </c>
      <c r="BM472" s="53">
        <f t="shared" si="272"/>
        <v>15871095</v>
      </c>
      <c r="BN472" s="48">
        <f t="shared" si="273"/>
        <v>20044623</v>
      </c>
      <c r="BO472" s="48">
        <f t="shared" si="273"/>
        <v>32148471</v>
      </c>
      <c r="BP472" s="48">
        <f t="shared" si="273"/>
        <v>0</v>
      </c>
      <c r="BQ472" s="48">
        <f t="shared" si="274"/>
        <v>52193094</v>
      </c>
      <c r="BR472" s="12">
        <f t="shared" si="275"/>
        <v>15871095</v>
      </c>
      <c r="BS472" s="54">
        <f t="shared" si="276"/>
        <v>3.2885628874378234</v>
      </c>
      <c r="BT472" s="12"/>
      <c r="BU472" s="48">
        <f t="shared" si="277"/>
        <v>15871095</v>
      </c>
      <c r="BV472" s="48">
        <f t="shared" si="278"/>
        <v>50223895</v>
      </c>
      <c r="BW472" s="54">
        <f t="shared" si="279"/>
        <v>3.1644883355559275</v>
      </c>
      <c r="BX472" s="12"/>
      <c r="BY472" s="52">
        <f t="shared" si="280"/>
        <v>526600</v>
      </c>
      <c r="BZ472" s="48">
        <f t="shared" si="281"/>
        <v>50223895</v>
      </c>
      <c r="CA472" s="55">
        <f t="shared" si="282"/>
        <v>95.373898594758828</v>
      </c>
      <c r="CB472" s="12"/>
      <c r="CC472" s="48">
        <f t="shared" si="283"/>
        <v>526600</v>
      </c>
      <c r="CD472" s="48">
        <f t="shared" si="284"/>
        <v>222313448</v>
      </c>
      <c r="CE472" s="55">
        <f t="shared" si="285"/>
        <v>422.16758070641856</v>
      </c>
      <c r="CF472" s="12"/>
      <c r="CG472" s="48">
        <f t="shared" si="286"/>
        <v>15871095</v>
      </c>
      <c r="CH472" s="48">
        <f t="shared" si="287"/>
        <v>8128908</v>
      </c>
      <c r="CI472" s="48">
        <f t="shared" si="288"/>
        <v>222313448</v>
      </c>
      <c r="CJ472" s="55">
        <f t="shared" si="289"/>
        <v>14.007442334634126</v>
      </c>
      <c r="CK472" s="46"/>
      <c r="CL472" s="48">
        <f t="shared" si="290"/>
        <v>15871095</v>
      </c>
      <c r="CM472" s="48">
        <f t="shared" si="290"/>
        <v>8128908</v>
      </c>
      <c r="CN472" s="48">
        <f t="shared" si="291"/>
        <v>254597315</v>
      </c>
      <c r="CO472" s="55">
        <f t="shared" si="292"/>
        <v>16.041572115849601</v>
      </c>
    </row>
    <row r="473" spans="1:93" x14ac:dyDescent="0.2">
      <c r="A473" s="30" t="s">
        <v>110</v>
      </c>
      <c r="B473" s="30">
        <v>1069</v>
      </c>
      <c r="C473" s="30">
        <v>2007</v>
      </c>
      <c r="D473" s="30" t="s">
        <v>111</v>
      </c>
      <c r="E473" s="30">
        <v>446425</v>
      </c>
      <c r="F473" s="30" t="s">
        <v>317</v>
      </c>
      <c r="G473" s="30">
        <v>31597012</v>
      </c>
      <c r="H473" s="30">
        <v>203125434</v>
      </c>
      <c r="I473" s="30">
        <v>32300290</v>
      </c>
      <c r="J473" s="30">
        <v>194270241</v>
      </c>
      <c r="K473" s="30">
        <v>0</v>
      </c>
      <c r="L473" s="30">
        <v>1052</v>
      </c>
      <c r="M473" s="30">
        <v>0</v>
      </c>
      <c r="N473" s="30">
        <v>1730</v>
      </c>
      <c r="O473" s="30">
        <v>5898</v>
      </c>
      <c r="P473" s="30">
        <v>1966</v>
      </c>
      <c r="Q473" s="30">
        <v>139039933</v>
      </c>
      <c r="R473" s="30">
        <v>141111589</v>
      </c>
      <c r="S473" s="30">
        <v>3395919</v>
      </c>
      <c r="T473" s="30">
        <v>291856475</v>
      </c>
      <c r="U473" s="30">
        <v>-5398459</v>
      </c>
      <c r="V473" s="30">
        <v>344243973</v>
      </c>
      <c r="W473" s="30">
        <v>35698175</v>
      </c>
      <c r="X473" s="30">
        <v>379942148</v>
      </c>
      <c r="Y473" s="30">
        <v>21854850</v>
      </c>
      <c r="Z473" s="30">
        <v>3943828</v>
      </c>
      <c r="AA473" s="30">
        <v>25798678</v>
      </c>
      <c r="AB473" s="30">
        <v>11784338</v>
      </c>
      <c r="AC473" s="30">
        <v>7543910</v>
      </c>
      <c r="AD473" s="30">
        <v>24053102</v>
      </c>
      <c r="AE473" s="30">
        <v>17338971</v>
      </c>
      <c r="AF473" s="30">
        <v>32654202</v>
      </c>
      <c r="AG473" s="30">
        <v>0</v>
      </c>
      <c r="AH473" s="30">
        <v>79011368</v>
      </c>
      <c r="AI473" s="30">
        <v>889868</v>
      </c>
      <c r="AJ473" s="30">
        <v>79901236</v>
      </c>
      <c r="AK473" s="30">
        <v>5857934</v>
      </c>
      <c r="AL473" s="30">
        <v>23724694</v>
      </c>
      <c r="AM473" s="30">
        <v>18804962</v>
      </c>
      <c r="AN473" s="30">
        <v>4203553</v>
      </c>
      <c r="AO473" s="30">
        <v>3912350</v>
      </c>
      <c r="AP473" s="30">
        <v>7749704</v>
      </c>
      <c r="AQ473" s="30">
        <v>528093</v>
      </c>
      <c r="AR473" s="30">
        <v>445363</v>
      </c>
      <c r="AS473" s="30">
        <v>79454</v>
      </c>
      <c r="AT473" s="30">
        <v>1945</v>
      </c>
      <c r="AU473" s="30" t="s">
        <v>346</v>
      </c>
      <c r="AW473" s="48">
        <f t="shared" si="261"/>
        <v>15865607</v>
      </c>
      <c r="AX473" s="49">
        <f t="shared" si="262"/>
        <v>14014340</v>
      </c>
      <c r="AY473" s="50">
        <f t="shared" si="263"/>
        <v>0.88331571556007915</v>
      </c>
      <c r="AZ473" s="12"/>
      <c r="BA473" s="48">
        <f t="shared" si="264"/>
        <v>528093</v>
      </c>
      <c r="BB473" s="48">
        <f t="shared" si="265"/>
        <v>14014340</v>
      </c>
      <c r="BC473" s="51">
        <f t="shared" si="266"/>
        <v>26.537636363292073</v>
      </c>
      <c r="BD473" s="12"/>
      <c r="BE473" s="52">
        <f t="shared" si="267"/>
        <v>528093</v>
      </c>
      <c r="BF473" s="48">
        <f t="shared" si="268"/>
        <v>17338971</v>
      </c>
      <c r="BG473" s="48">
        <f t="shared" si="268"/>
        <v>32654202</v>
      </c>
      <c r="BH473" s="48">
        <f t="shared" si="268"/>
        <v>0</v>
      </c>
      <c r="BI473" s="48">
        <f t="shared" si="269"/>
        <v>49993173</v>
      </c>
      <c r="BJ473" s="51">
        <f t="shared" si="270"/>
        <v>94.667365407229411</v>
      </c>
      <c r="BK473" s="12"/>
      <c r="BL473" s="1">
        <f t="shared" si="271"/>
        <v>8115903</v>
      </c>
      <c r="BM473" s="53">
        <f t="shared" si="272"/>
        <v>15865607</v>
      </c>
      <c r="BN473" s="48">
        <f t="shared" si="273"/>
        <v>17338971</v>
      </c>
      <c r="BO473" s="48">
        <f t="shared" si="273"/>
        <v>32654202</v>
      </c>
      <c r="BP473" s="48">
        <f t="shared" si="273"/>
        <v>0</v>
      </c>
      <c r="BQ473" s="48">
        <f t="shared" si="274"/>
        <v>49993173</v>
      </c>
      <c r="BR473" s="12">
        <f t="shared" si="275"/>
        <v>15865607</v>
      </c>
      <c r="BS473" s="54">
        <f t="shared" si="276"/>
        <v>3.1510406755946998</v>
      </c>
      <c r="BT473" s="12"/>
      <c r="BU473" s="48">
        <f t="shared" si="277"/>
        <v>15865607</v>
      </c>
      <c r="BV473" s="48">
        <f t="shared" si="278"/>
        <v>50318608</v>
      </c>
      <c r="BW473" s="54">
        <f t="shared" si="279"/>
        <v>3.1715526547455766</v>
      </c>
      <c r="BX473" s="12"/>
      <c r="BY473" s="52">
        <f t="shared" si="280"/>
        <v>528093</v>
      </c>
      <c r="BZ473" s="48">
        <f t="shared" si="281"/>
        <v>50318608</v>
      </c>
      <c r="CA473" s="55">
        <f t="shared" si="282"/>
        <v>95.283611030632855</v>
      </c>
      <c r="CB473" s="12"/>
      <c r="CC473" s="48">
        <f t="shared" si="283"/>
        <v>528093</v>
      </c>
      <c r="CD473" s="48">
        <f t="shared" si="284"/>
        <v>157707471</v>
      </c>
      <c r="CE473" s="55">
        <f t="shared" si="285"/>
        <v>298.63579142310164</v>
      </c>
      <c r="CF473" s="12"/>
      <c r="CG473" s="48">
        <f t="shared" si="286"/>
        <v>15865607</v>
      </c>
      <c r="CH473" s="48">
        <f t="shared" si="287"/>
        <v>8115903</v>
      </c>
      <c r="CI473" s="48">
        <f t="shared" si="288"/>
        <v>157707471</v>
      </c>
      <c r="CJ473" s="55">
        <f t="shared" si="289"/>
        <v>9.9402103556453909</v>
      </c>
      <c r="CK473" s="46"/>
      <c r="CL473" s="48">
        <f t="shared" si="290"/>
        <v>15865607</v>
      </c>
      <c r="CM473" s="48">
        <f t="shared" si="290"/>
        <v>8115903</v>
      </c>
      <c r="CN473" s="48">
        <f t="shared" si="291"/>
        <v>204337715</v>
      </c>
      <c r="CO473" s="55">
        <f t="shared" si="292"/>
        <v>12.879287568386133</v>
      </c>
    </row>
    <row r="474" spans="1:93" x14ac:dyDescent="0.2">
      <c r="A474" s="30" t="s">
        <v>110</v>
      </c>
      <c r="B474" s="30">
        <v>1069</v>
      </c>
      <c r="C474" s="30">
        <v>2006</v>
      </c>
      <c r="D474" s="30" t="s">
        <v>111</v>
      </c>
      <c r="E474" s="30">
        <v>446425</v>
      </c>
      <c r="F474" s="30" t="s">
        <v>317</v>
      </c>
      <c r="G474" s="30">
        <v>22020338</v>
      </c>
      <c r="H474" s="30">
        <v>177780629</v>
      </c>
      <c r="I474" s="30">
        <v>27715532</v>
      </c>
      <c r="J474" s="30">
        <v>168453545</v>
      </c>
      <c r="K474" s="30">
        <v>1531016</v>
      </c>
      <c r="L474" s="30">
        <v>3829178</v>
      </c>
      <c r="M474" s="30">
        <v>-1951803</v>
      </c>
      <c r="N474" s="30">
        <v>18253</v>
      </c>
      <c r="O474" s="30">
        <v>64881</v>
      </c>
      <c r="P474" s="30">
        <v>20743</v>
      </c>
      <c r="Q474" s="30">
        <v>123572981</v>
      </c>
      <c r="R474" s="30">
        <v>125601209</v>
      </c>
      <c r="S474" s="30">
        <v>3382046</v>
      </c>
      <c r="T474" s="30">
        <v>383435665</v>
      </c>
      <c r="U474" s="30">
        <v>30839080</v>
      </c>
      <c r="V474" s="30">
        <v>307275897</v>
      </c>
      <c r="W474" s="30">
        <v>29166518</v>
      </c>
      <c r="X474" s="30">
        <v>336442415</v>
      </c>
      <c r="Y474" s="30">
        <v>18607610</v>
      </c>
      <c r="Z474" s="30">
        <v>3298582</v>
      </c>
      <c r="AA474" s="30">
        <v>21906192</v>
      </c>
      <c r="AB474" s="30">
        <v>9595830</v>
      </c>
      <c r="AC474" s="30">
        <v>3006328</v>
      </c>
      <c r="AD474" s="30">
        <v>19014010</v>
      </c>
      <c r="AE474" s="30">
        <v>15922707</v>
      </c>
      <c r="AF474" s="30">
        <v>36641939</v>
      </c>
      <c r="AG474" s="30">
        <v>33</v>
      </c>
      <c r="AH474" s="30">
        <v>94708812</v>
      </c>
      <c r="AI474" s="30">
        <v>783244</v>
      </c>
      <c r="AJ474" s="30">
        <v>95492056</v>
      </c>
      <c r="AK474" s="30">
        <v>6951494</v>
      </c>
      <c r="AL474" s="30">
        <v>29389292</v>
      </c>
      <c r="AM474" s="30">
        <v>18207493</v>
      </c>
      <c r="AN474" s="30">
        <v>4157305</v>
      </c>
      <c r="AO474" s="30">
        <v>3909651</v>
      </c>
      <c r="AP474" s="30">
        <v>7860309</v>
      </c>
      <c r="AQ474" s="30">
        <v>538258</v>
      </c>
      <c r="AR474" s="30">
        <v>454370</v>
      </c>
      <c r="AS474" s="30">
        <v>80600</v>
      </c>
      <c r="AT474" s="30">
        <v>1999</v>
      </c>
      <c r="AU474" s="30" t="s">
        <v>346</v>
      </c>
      <c r="AW474" s="48">
        <f t="shared" si="261"/>
        <v>15927265</v>
      </c>
      <c r="AX474" s="49">
        <f t="shared" si="262"/>
        <v>12310362</v>
      </c>
      <c r="AY474" s="50">
        <f t="shared" si="263"/>
        <v>0.77291123114985527</v>
      </c>
      <c r="AZ474" s="12"/>
      <c r="BA474" s="48">
        <f t="shared" si="264"/>
        <v>538258</v>
      </c>
      <c r="BB474" s="48">
        <f t="shared" si="265"/>
        <v>12310362</v>
      </c>
      <c r="BC474" s="51">
        <f t="shared" si="266"/>
        <v>22.870745999130527</v>
      </c>
      <c r="BD474" s="12"/>
      <c r="BE474" s="52">
        <f t="shared" si="267"/>
        <v>538258</v>
      </c>
      <c r="BF474" s="48">
        <f t="shared" si="268"/>
        <v>15922707</v>
      </c>
      <c r="BG474" s="48">
        <f t="shared" si="268"/>
        <v>36641939</v>
      </c>
      <c r="BH474" s="48">
        <f t="shared" si="268"/>
        <v>33</v>
      </c>
      <c r="BI474" s="48">
        <f t="shared" si="269"/>
        <v>52564679</v>
      </c>
      <c r="BJ474" s="51">
        <f t="shared" si="270"/>
        <v>97.657032501142581</v>
      </c>
      <c r="BK474" s="12"/>
      <c r="BL474" s="1">
        <f t="shared" si="271"/>
        <v>8066956</v>
      </c>
      <c r="BM474" s="53">
        <f t="shared" si="272"/>
        <v>15927265</v>
      </c>
      <c r="BN474" s="48">
        <f t="shared" si="273"/>
        <v>15922707</v>
      </c>
      <c r="BO474" s="48">
        <f t="shared" si="273"/>
        <v>36641939</v>
      </c>
      <c r="BP474" s="48">
        <f t="shared" si="273"/>
        <v>33</v>
      </c>
      <c r="BQ474" s="48">
        <f t="shared" si="274"/>
        <v>52564679</v>
      </c>
      <c r="BR474" s="12">
        <f t="shared" si="275"/>
        <v>15927265</v>
      </c>
      <c r="BS474" s="54">
        <f t="shared" si="276"/>
        <v>3.3002953740017511</v>
      </c>
      <c r="BT474" s="12"/>
      <c r="BU474" s="48">
        <f t="shared" si="277"/>
        <v>15927265</v>
      </c>
      <c r="BV474" s="48">
        <f t="shared" si="278"/>
        <v>59151270</v>
      </c>
      <c r="BW474" s="54">
        <f t="shared" si="279"/>
        <v>3.7138372470100798</v>
      </c>
      <c r="BX474" s="12"/>
      <c r="BY474" s="52">
        <f t="shared" si="280"/>
        <v>538258</v>
      </c>
      <c r="BZ474" s="48">
        <f t="shared" si="281"/>
        <v>59151270</v>
      </c>
      <c r="CA474" s="55">
        <f t="shared" si="282"/>
        <v>109.89389846504837</v>
      </c>
      <c r="CB474" s="12"/>
      <c r="CC474" s="48">
        <f t="shared" si="283"/>
        <v>538258</v>
      </c>
      <c r="CD474" s="48">
        <f t="shared" si="284"/>
        <v>155642479</v>
      </c>
      <c r="CE474" s="55">
        <f t="shared" si="285"/>
        <v>289.15962047939837</v>
      </c>
      <c r="CF474" s="12"/>
      <c r="CG474" s="48">
        <f t="shared" si="286"/>
        <v>15927265</v>
      </c>
      <c r="CH474" s="48">
        <f t="shared" si="287"/>
        <v>8066956</v>
      </c>
      <c r="CI474" s="48">
        <f t="shared" si="288"/>
        <v>155642479</v>
      </c>
      <c r="CJ474" s="55">
        <f t="shared" si="289"/>
        <v>9.7720781942160198</v>
      </c>
      <c r="CK474" s="46"/>
      <c r="CL474" s="48">
        <f t="shared" si="290"/>
        <v>15927265</v>
      </c>
      <c r="CM474" s="48">
        <f t="shared" si="290"/>
        <v>8066956</v>
      </c>
      <c r="CN474" s="48">
        <f t="shared" si="291"/>
        <v>198509099</v>
      </c>
      <c r="CO474" s="55">
        <f t="shared" si="292"/>
        <v>12.463476874403735</v>
      </c>
    </row>
    <row r="475" spans="1:93" x14ac:dyDescent="0.2">
      <c r="A475" s="30" t="s">
        <v>110</v>
      </c>
      <c r="B475" s="30">
        <v>1069</v>
      </c>
      <c r="C475" s="30">
        <v>2005</v>
      </c>
      <c r="D475" s="30" t="s">
        <v>111</v>
      </c>
      <c r="E475" s="30">
        <v>446425</v>
      </c>
      <c r="F475" s="30" t="s">
        <v>317</v>
      </c>
      <c r="G475" s="30">
        <v>24831815</v>
      </c>
      <c r="H475" s="30">
        <v>168152714</v>
      </c>
      <c r="I475" s="30">
        <v>30467871</v>
      </c>
      <c r="J475" s="30">
        <v>157739395</v>
      </c>
      <c r="K475" s="30">
        <v>17892333</v>
      </c>
      <c r="L475" s="30">
        <v>61142508</v>
      </c>
      <c r="M475" s="30">
        <v>12573990</v>
      </c>
      <c r="N475" s="30">
        <v>40320</v>
      </c>
      <c r="O475" s="30">
        <v>167072</v>
      </c>
      <c r="P475" s="30">
        <v>45819</v>
      </c>
      <c r="Q475" s="30">
        <v>113516990</v>
      </c>
      <c r="R475" s="30">
        <v>115919352</v>
      </c>
      <c r="S475" s="30">
        <v>4303853</v>
      </c>
      <c r="T475" s="30">
        <v>141653620</v>
      </c>
      <c r="U475" s="30">
        <v>-14628142</v>
      </c>
      <c r="V475" s="30">
        <v>345381646</v>
      </c>
      <c r="W475" s="30">
        <v>47391533</v>
      </c>
      <c r="X475" s="30">
        <v>392773179</v>
      </c>
      <c r="Y475" s="30">
        <v>22856866</v>
      </c>
      <c r="Z475" s="30">
        <v>3091021</v>
      </c>
      <c r="AA475" s="30">
        <v>25947887</v>
      </c>
      <c r="AB475" s="30">
        <v>15021822</v>
      </c>
      <c r="AC475" s="30">
        <v>6957559</v>
      </c>
      <c r="AD475" s="30">
        <v>17874256</v>
      </c>
      <c r="AE475" s="30">
        <v>17251324</v>
      </c>
      <c r="AF475" s="30">
        <v>30266296</v>
      </c>
      <c r="AG475" s="30">
        <v>0</v>
      </c>
      <c r="AH475" s="30">
        <v>91403540</v>
      </c>
      <c r="AI475" s="30">
        <v>516489</v>
      </c>
      <c r="AJ475" s="30">
        <v>91920029</v>
      </c>
      <c r="AK475" s="30">
        <v>6862295</v>
      </c>
      <c r="AL475" s="30">
        <v>30274761</v>
      </c>
      <c r="AM475" s="30">
        <v>17943929</v>
      </c>
      <c r="AN475" s="30">
        <v>4281906</v>
      </c>
      <c r="AO475" s="30">
        <v>3835892</v>
      </c>
      <c r="AP475" s="30">
        <v>8004917</v>
      </c>
      <c r="AQ475" s="30">
        <v>535714</v>
      </c>
      <c r="AR475" s="30">
        <v>452905</v>
      </c>
      <c r="AS475" s="30">
        <v>79550</v>
      </c>
      <c r="AT475" s="30">
        <v>1985</v>
      </c>
      <c r="AU475" s="30" t="s">
        <v>346</v>
      </c>
      <c r="AW475" s="48">
        <f t="shared" si="261"/>
        <v>16122715</v>
      </c>
      <c r="AX475" s="49">
        <f t="shared" si="262"/>
        <v>10926065</v>
      </c>
      <c r="AY475" s="50">
        <f t="shared" si="263"/>
        <v>0.67768145749645758</v>
      </c>
      <c r="AZ475" s="12"/>
      <c r="BA475" s="48">
        <f t="shared" si="264"/>
        <v>535714</v>
      </c>
      <c r="BB475" s="48">
        <f t="shared" si="265"/>
        <v>10926065</v>
      </c>
      <c r="BC475" s="51">
        <f t="shared" si="266"/>
        <v>20.395332210843847</v>
      </c>
      <c r="BD475" s="12"/>
      <c r="BE475" s="52">
        <f t="shared" si="267"/>
        <v>535714</v>
      </c>
      <c r="BF475" s="48">
        <f t="shared" si="268"/>
        <v>17251324</v>
      </c>
      <c r="BG475" s="48">
        <f t="shared" si="268"/>
        <v>30266296</v>
      </c>
      <c r="BH475" s="48">
        <f t="shared" si="268"/>
        <v>0</v>
      </c>
      <c r="BI475" s="48">
        <f t="shared" si="269"/>
        <v>47517620</v>
      </c>
      <c r="BJ475" s="51">
        <f t="shared" si="270"/>
        <v>88.699604639789143</v>
      </c>
      <c r="BK475" s="12"/>
      <c r="BL475" s="1">
        <f t="shared" si="271"/>
        <v>8117798</v>
      </c>
      <c r="BM475" s="53">
        <f t="shared" si="272"/>
        <v>16122715</v>
      </c>
      <c r="BN475" s="48">
        <f t="shared" si="273"/>
        <v>17251324</v>
      </c>
      <c r="BO475" s="48">
        <f t="shared" si="273"/>
        <v>30266296</v>
      </c>
      <c r="BP475" s="48">
        <f t="shared" si="273"/>
        <v>0</v>
      </c>
      <c r="BQ475" s="48">
        <f t="shared" si="274"/>
        <v>47517620</v>
      </c>
      <c r="BR475" s="12">
        <f t="shared" si="275"/>
        <v>16122715</v>
      </c>
      <c r="BS475" s="54">
        <f t="shared" si="276"/>
        <v>2.9472467881495144</v>
      </c>
      <c r="BT475" s="12"/>
      <c r="BU475" s="48">
        <f t="shared" si="277"/>
        <v>16122715</v>
      </c>
      <c r="BV475" s="48">
        <f t="shared" si="278"/>
        <v>54782973</v>
      </c>
      <c r="BW475" s="54">
        <f t="shared" si="279"/>
        <v>3.3978751717685265</v>
      </c>
      <c r="BX475" s="12"/>
      <c r="BY475" s="52">
        <f t="shared" si="280"/>
        <v>535714</v>
      </c>
      <c r="BZ475" s="48">
        <f t="shared" si="281"/>
        <v>54782973</v>
      </c>
      <c r="CA475" s="55">
        <f t="shared" si="282"/>
        <v>102.26160413952221</v>
      </c>
      <c r="CB475" s="12"/>
      <c r="CC475" s="48">
        <f t="shared" si="283"/>
        <v>535714</v>
      </c>
      <c r="CD475" s="48">
        <f t="shared" si="284"/>
        <v>153080295</v>
      </c>
      <c r="CE475" s="55">
        <f t="shared" si="285"/>
        <v>285.75003640001944</v>
      </c>
      <c r="CF475" s="12"/>
      <c r="CG475" s="48">
        <f t="shared" si="286"/>
        <v>16122715</v>
      </c>
      <c r="CH475" s="48">
        <f t="shared" si="287"/>
        <v>8117798</v>
      </c>
      <c r="CI475" s="48">
        <f t="shared" si="288"/>
        <v>153080295</v>
      </c>
      <c r="CJ475" s="55">
        <f t="shared" si="289"/>
        <v>9.4946970780045419</v>
      </c>
      <c r="CK475" s="46"/>
      <c r="CL475" s="48">
        <f t="shared" si="290"/>
        <v>16122715</v>
      </c>
      <c r="CM475" s="48">
        <f t="shared" si="290"/>
        <v>8117798</v>
      </c>
      <c r="CN475" s="48">
        <f t="shared" si="291"/>
        <v>256664436</v>
      </c>
      <c r="CO475" s="55">
        <f t="shared" si="292"/>
        <v>15.919430195224564</v>
      </c>
    </row>
    <row r="476" spans="1:93" x14ac:dyDescent="0.2">
      <c r="A476" s="30" t="s">
        <v>112</v>
      </c>
      <c r="B476" s="30">
        <v>1077</v>
      </c>
      <c r="C476" s="30">
        <v>2014</v>
      </c>
      <c r="D476" s="30" t="s">
        <v>76</v>
      </c>
      <c r="E476" s="30">
        <v>442971</v>
      </c>
      <c r="F476" s="30" t="s">
        <v>317</v>
      </c>
      <c r="G476" s="30">
        <v>87114711</v>
      </c>
      <c r="H476" s="30">
        <v>0</v>
      </c>
      <c r="I476" s="30">
        <v>0</v>
      </c>
      <c r="J476" s="30">
        <v>0</v>
      </c>
      <c r="K476" s="30">
        <v>1569000</v>
      </c>
      <c r="L476" s="30">
        <v>1569000</v>
      </c>
      <c r="M476" s="30">
        <v>0</v>
      </c>
      <c r="N476" s="30">
        <v>0</v>
      </c>
      <c r="O476" s="30">
        <v>447077</v>
      </c>
      <c r="P476" s="30">
        <v>1120402</v>
      </c>
      <c r="Q476" s="30">
        <v>0</v>
      </c>
      <c r="R476" s="30">
        <v>211</v>
      </c>
      <c r="S476" s="30">
        <v>0</v>
      </c>
      <c r="T476" s="30">
        <v>1003822063</v>
      </c>
      <c r="U476" s="30">
        <v>-29104410</v>
      </c>
      <c r="V476" s="30">
        <v>2016288</v>
      </c>
      <c r="W476" s="30">
        <v>1120402</v>
      </c>
      <c r="X476" s="30">
        <v>3136690</v>
      </c>
      <c r="Y476" s="30">
        <v>14351164</v>
      </c>
      <c r="Z476" s="30">
        <v>14591339</v>
      </c>
      <c r="AA476" s="30">
        <v>28942503</v>
      </c>
      <c r="AB476" s="30">
        <v>1034251</v>
      </c>
      <c r="AC476" s="30">
        <v>31433192</v>
      </c>
      <c r="AD476" s="30">
        <v>55681519</v>
      </c>
      <c r="AE476" s="30">
        <v>33640342</v>
      </c>
      <c r="AF476" s="30">
        <v>134475151</v>
      </c>
      <c r="AG476" s="30">
        <v>44</v>
      </c>
      <c r="AH476" s="30">
        <v>155697862</v>
      </c>
      <c r="AI476" s="30">
        <v>998606</v>
      </c>
      <c r="AJ476" s="30">
        <v>156696468</v>
      </c>
      <c r="AK476" s="30">
        <v>4527488</v>
      </c>
      <c r="AL476" s="30">
        <v>100834618</v>
      </c>
      <c r="AM476" s="30">
        <v>21846258</v>
      </c>
      <c r="AN476" s="30">
        <v>9335762</v>
      </c>
      <c r="AO476" s="30">
        <v>9095196</v>
      </c>
      <c r="AP476" s="30">
        <v>2294616</v>
      </c>
      <c r="AQ476" s="30">
        <v>1100630</v>
      </c>
      <c r="AR476" s="30">
        <v>972485</v>
      </c>
      <c r="AS476" s="30">
        <v>124019</v>
      </c>
      <c r="AT476" s="30">
        <v>2383</v>
      </c>
      <c r="AU476" s="30" t="s">
        <v>347</v>
      </c>
      <c r="AW476" s="48">
        <f t="shared" si="261"/>
        <v>20725574</v>
      </c>
      <c r="AX476" s="49">
        <f t="shared" si="262"/>
        <v>27908252</v>
      </c>
      <c r="AY476" s="50">
        <f t="shared" si="263"/>
        <v>1.3465611133375606</v>
      </c>
      <c r="AZ476" s="12"/>
      <c r="BA476" s="48">
        <f t="shared" si="264"/>
        <v>1100630</v>
      </c>
      <c r="BB476" s="48">
        <f t="shared" si="265"/>
        <v>27908252</v>
      </c>
      <c r="BC476" s="51">
        <f t="shared" si="266"/>
        <v>25.356615756430408</v>
      </c>
      <c r="BD476" s="12"/>
      <c r="BE476" s="52">
        <f t="shared" si="267"/>
        <v>1100630</v>
      </c>
      <c r="BF476" s="48">
        <f t="shared" si="268"/>
        <v>33640342</v>
      </c>
      <c r="BG476" s="48">
        <f t="shared" si="268"/>
        <v>134475151</v>
      </c>
      <c r="BH476" s="48">
        <f t="shared" si="268"/>
        <v>44</v>
      </c>
      <c r="BI476" s="48">
        <f t="shared" si="269"/>
        <v>168115537</v>
      </c>
      <c r="BJ476" s="51">
        <f t="shared" si="270"/>
        <v>152.74482523645548</v>
      </c>
      <c r="BK476" s="12"/>
      <c r="BL476" s="1">
        <f t="shared" si="271"/>
        <v>18430958</v>
      </c>
      <c r="BM476" s="53">
        <f t="shared" si="272"/>
        <v>20725574</v>
      </c>
      <c r="BN476" s="48">
        <f t="shared" si="273"/>
        <v>33640342</v>
      </c>
      <c r="BO476" s="48">
        <f t="shared" si="273"/>
        <v>134475151</v>
      </c>
      <c r="BP476" s="48">
        <f t="shared" si="273"/>
        <v>44</v>
      </c>
      <c r="BQ476" s="48">
        <f t="shared" si="274"/>
        <v>168115537</v>
      </c>
      <c r="BR476" s="12">
        <f t="shared" si="275"/>
        <v>20725574</v>
      </c>
      <c r="BS476" s="54">
        <f t="shared" si="276"/>
        <v>8.1115020988079749</v>
      </c>
      <c r="BT476" s="12"/>
      <c r="BU476" s="48">
        <f t="shared" si="277"/>
        <v>20725574</v>
      </c>
      <c r="BV476" s="48">
        <f t="shared" si="278"/>
        <v>51334362</v>
      </c>
      <c r="BW476" s="54">
        <f t="shared" si="279"/>
        <v>2.4768608097416265</v>
      </c>
      <c r="BX476" s="12"/>
      <c r="BY476" s="52">
        <f t="shared" si="280"/>
        <v>1100630</v>
      </c>
      <c r="BZ476" s="48">
        <f t="shared" si="281"/>
        <v>51334362</v>
      </c>
      <c r="CA476" s="55">
        <f t="shared" si="282"/>
        <v>46.640889308850383</v>
      </c>
      <c r="CB476" s="12"/>
      <c r="CC476" s="48">
        <f t="shared" si="283"/>
        <v>1100630</v>
      </c>
      <c r="CD476" s="48">
        <f t="shared" si="284"/>
        <v>335507113</v>
      </c>
      <c r="CE476" s="55">
        <f t="shared" si="285"/>
        <v>304.83188083188719</v>
      </c>
      <c r="CF476" s="12"/>
      <c r="CG476" s="48">
        <f t="shared" si="286"/>
        <v>20725574</v>
      </c>
      <c r="CH476" s="48">
        <f t="shared" si="287"/>
        <v>18430958</v>
      </c>
      <c r="CI476" s="48">
        <f t="shared" si="288"/>
        <v>335507113</v>
      </c>
      <c r="CJ476" s="55">
        <f t="shared" si="289"/>
        <v>16.188073391839474</v>
      </c>
      <c r="CK476" s="46"/>
      <c r="CL476" s="48">
        <f t="shared" si="290"/>
        <v>20725574</v>
      </c>
      <c r="CM476" s="48">
        <f t="shared" si="290"/>
        <v>18430958</v>
      </c>
      <c r="CN476" s="48">
        <f t="shared" si="291"/>
        <v>337074803</v>
      </c>
      <c r="CO476" s="55">
        <f t="shared" si="292"/>
        <v>16.263713757698582</v>
      </c>
    </row>
    <row r="477" spans="1:93" x14ac:dyDescent="0.2">
      <c r="A477" s="30" t="s">
        <v>112</v>
      </c>
      <c r="B477" s="30">
        <v>1077</v>
      </c>
      <c r="C477" s="30">
        <v>2013</v>
      </c>
      <c r="D477" s="30" t="s">
        <v>76</v>
      </c>
      <c r="E477" s="30">
        <v>442971</v>
      </c>
      <c r="F477" s="30" t="s">
        <v>317</v>
      </c>
      <c r="G477" s="30">
        <v>102373863</v>
      </c>
      <c r="H477" s="30">
        <v>-3904</v>
      </c>
      <c r="I477" s="30">
        <v>0</v>
      </c>
      <c r="J477" s="30">
        <v>0</v>
      </c>
      <c r="K477" s="30">
        <v>1569000</v>
      </c>
      <c r="L477" s="30">
        <v>1569000</v>
      </c>
      <c r="M477" s="30">
        <v>0</v>
      </c>
      <c r="N477" s="30">
        <v>0</v>
      </c>
      <c r="O477" s="30">
        <v>413782</v>
      </c>
      <c r="P477" s="30">
        <v>1107072</v>
      </c>
      <c r="Q477" s="30">
        <v>0</v>
      </c>
      <c r="R477" s="30">
        <v>111</v>
      </c>
      <c r="S477" s="30">
        <v>0</v>
      </c>
      <c r="T477" s="30">
        <v>1000146475</v>
      </c>
      <c r="U477" s="30">
        <v>-46131248</v>
      </c>
      <c r="V477" s="30">
        <v>1978989</v>
      </c>
      <c r="W477" s="30">
        <v>1107072</v>
      </c>
      <c r="X477" s="30">
        <v>3086061</v>
      </c>
      <c r="Y477" s="30">
        <v>13173973</v>
      </c>
      <c r="Z477" s="30">
        <v>8698543</v>
      </c>
      <c r="AA477" s="30">
        <v>21872516</v>
      </c>
      <c r="AB477" s="30">
        <v>1014012</v>
      </c>
      <c r="AC477" s="30">
        <v>32507746</v>
      </c>
      <c r="AD477" s="30">
        <v>69866117</v>
      </c>
      <c r="AE477" s="30">
        <v>36629038</v>
      </c>
      <c r="AF477" s="30">
        <v>132126050</v>
      </c>
      <c r="AG477" s="30">
        <v>3</v>
      </c>
      <c r="AH477" s="30">
        <v>10159590</v>
      </c>
      <c r="AI477" s="30">
        <v>1945780</v>
      </c>
      <c r="AJ477" s="30">
        <v>12105370</v>
      </c>
      <c r="AK477" s="30">
        <v>1904528</v>
      </c>
      <c r="AL477" s="30">
        <v>-35359784</v>
      </c>
      <c r="AM477" s="30">
        <v>21836806</v>
      </c>
      <c r="AN477" s="30">
        <v>9460482</v>
      </c>
      <c r="AO477" s="30">
        <v>9024931</v>
      </c>
      <c r="AP477" s="30">
        <v>2320810</v>
      </c>
      <c r="AQ477" s="30">
        <v>1096950</v>
      </c>
      <c r="AR477" s="30">
        <v>969980</v>
      </c>
      <c r="AS477" s="30">
        <v>122815</v>
      </c>
      <c r="AT477" s="30">
        <v>2415</v>
      </c>
      <c r="AU477" s="30" t="s">
        <v>347</v>
      </c>
      <c r="AW477" s="48">
        <f t="shared" si="261"/>
        <v>20806223</v>
      </c>
      <c r="AX477" s="49">
        <f t="shared" si="262"/>
        <v>20858504</v>
      </c>
      <c r="AY477" s="50">
        <f t="shared" si="263"/>
        <v>1.0025127578417283</v>
      </c>
      <c r="AZ477" s="12"/>
      <c r="BA477" s="48">
        <f t="shared" si="264"/>
        <v>1096950</v>
      </c>
      <c r="BB477" s="48">
        <f t="shared" si="265"/>
        <v>20858504</v>
      </c>
      <c r="BC477" s="51">
        <f t="shared" si="266"/>
        <v>19.014999772095354</v>
      </c>
      <c r="BD477" s="12"/>
      <c r="BE477" s="52">
        <f t="shared" si="267"/>
        <v>1096950</v>
      </c>
      <c r="BF477" s="48">
        <f t="shared" si="268"/>
        <v>36629038</v>
      </c>
      <c r="BG477" s="48">
        <f t="shared" si="268"/>
        <v>132126050</v>
      </c>
      <c r="BH477" s="48">
        <f t="shared" si="268"/>
        <v>3</v>
      </c>
      <c r="BI477" s="48">
        <f t="shared" si="269"/>
        <v>168755091</v>
      </c>
      <c r="BJ477" s="51">
        <f t="shared" si="270"/>
        <v>153.84027622042936</v>
      </c>
      <c r="BK477" s="12"/>
      <c r="BL477" s="1">
        <f t="shared" si="271"/>
        <v>18485413</v>
      </c>
      <c r="BM477" s="53">
        <f t="shared" si="272"/>
        <v>20806223</v>
      </c>
      <c r="BN477" s="48">
        <f t="shared" si="273"/>
        <v>36629038</v>
      </c>
      <c r="BO477" s="48">
        <f t="shared" si="273"/>
        <v>132126050</v>
      </c>
      <c r="BP477" s="48">
        <f t="shared" si="273"/>
        <v>3</v>
      </c>
      <c r="BQ477" s="48">
        <f t="shared" si="274"/>
        <v>168755091</v>
      </c>
      <c r="BR477" s="12">
        <f t="shared" si="275"/>
        <v>20806223</v>
      </c>
      <c r="BS477" s="54">
        <f t="shared" si="276"/>
        <v>8.1107989181890439</v>
      </c>
      <c r="BT477" s="12"/>
      <c r="BU477" s="48">
        <f t="shared" si="277"/>
        <v>20806223</v>
      </c>
      <c r="BV477" s="48">
        <f t="shared" si="278"/>
        <v>45560626</v>
      </c>
      <c r="BW477" s="54">
        <f t="shared" si="279"/>
        <v>2.1897595733737929</v>
      </c>
      <c r="BX477" s="12"/>
      <c r="BY477" s="52">
        <f t="shared" si="280"/>
        <v>1096950</v>
      </c>
      <c r="BZ477" s="48">
        <f t="shared" si="281"/>
        <v>45560626</v>
      </c>
      <c r="CA477" s="55">
        <f t="shared" si="282"/>
        <v>41.533913122749439</v>
      </c>
      <c r="CB477" s="12"/>
      <c r="CC477" s="48">
        <f t="shared" si="283"/>
        <v>1096950</v>
      </c>
      <c r="CD477" s="48">
        <f t="shared" si="284"/>
        <v>338562096</v>
      </c>
      <c r="CE477" s="55">
        <f t="shared" si="285"/>
        <v>308.6394967865445</v>
      </c>
      <c r="CF477" s="12"/>
      <c r="CG477" s="48">
        <f t="shared" si="286"/>
        <v>20806223</v>
      </c>
      <c r="CH477" s="48">
        <f t="shared" si="287"/>
        <v>18485413</v>
      </c>
      <c r="CI477" s="48">
        <f t="shared" si="288"/>
        <v>338562096</v>
      </c>
      <c r="CJ477" s="55">
        <f t="shared" si="289"/>
        <v>16.272155498862048</v>
      </c>
      <c r="CK477" s="46"/>
      <c r="CL477" s="48">
        <f t="shared" si="290"/>
        <v>20806223</v>
      </c>
      <c r="CM477" s="48">
        <f t="shared" si="290"/>
        <v>18485413</v>
      </c>
      <c r="CN477" s="48">
        <f t="shared" si="291"/>
        <v>340079157</v>
      </c>
      <c r="CO477" s="55">
        <f t="shared" si="292"/>
        <v>16.345069309311931</v>
      </c>
    </row>
    <row r="478" spans="1:93" x14ac:dyDescent="0.2">
      <c r="A478" s="30" t="s">
        <v>112</v>
      </c>
      <c r="B478" s="30">
        <v>1077</v>
      </c>
      <c r="C478" s="30">
        <v>2012</v>
      </c>
      <c r="D478" s="30" t="s">
        <v>76</v>
      </c>
      <c r="E478" s="30">
        <v>442971</v>
      </c>
      <c r="F478" s="30" t="s">
        <v>317</v>
      </c>
      <c r="G478" s="30">
        <v>195370179</v>
      </c>
      <c r="H478" s="30">
        <v>0</v>
      </c>
      <c r="I478" s="30">
        <v>0</v>
      </c>
      <c r="J478" s="30">
        <v>0</v>
      </c>
      <c r="K478" s="30">
        <v>1569000</v>
      </c>
      <c r="L478" s="30">
        <v>1776530</v>
      </c>
      <c r="M478" s="30">
        <v>0</v>
      </c>
      <c r="N478" s="30">
        <v>0</v>
      </c>
      <c r="O478" s="30">
        <v>417275</v>
      </c>
      <c r="P478" s="30">
        <v>3361178</v>
      </c>
      <c r="Q478" s="30">
        <v>0</v>
      </c>
      <c r="R478" s="30">
        <v>8</v>
      </c>
      <c r="S478" s="30">
        <v>0</v>
      </c>
      <c r="T478" s="30">
        <v>1069454549</v>
      </c>
      <c r="U478" s="30">
        <v>-48548912</v>
      </c>
      <c r="V478" s="30">
        <v>2193813</v>
      </c>
      <c r="W478" s="30">
        <v>3361178</v>
      </c>
      <c r="X478" s="30">
        <v>5554991</v>
      </c>
      <c r="Y478" s="30">
        <v>11808725</v>
      </c>
      <c r="Z478" s="30">
        <v>19669438</v>
      </c>
      <c r="AA478" s="30">
        <v>31478163</v>
      </c>
      <c r="AB478" s="30">
        <v>665281</v>
      </c>
      <c r="AC478" s="30">
        <v>21772920</v>
      </c>
      <c r="AD478" s="30">
        <v>173597259</v>
      </c>
      <c r="AE478" s="30">
        <v>35452860</v>
      </c>
      <c r="AF478" s="30">
        <v>133120551</v>
      </c>
      <c r="AG478" s="30">
        <v>0</v>
      </c>
      <c r="AH478" s="30">
        <v>94866064</v>
      </c>
      <c r="AI478" s="30">
        <v>1531092</v>
      </c>
      <c r="AJ478" s="30">
        <v>96397156</v>
      </c>
      <c r="AK478" s="30">
        <v>2948931</v>
      </c>
      <c r="AL478" s="30">
        <v>53534846</v>
      </c>
      <c r="AM478" s="30">
        <v>21849973</v>
      </c>
      <c r="AN478" s="30">
        <v>9390622</v>
      </c>
      <c r="AO478" s="30">
        <v>9015151</v>
      </c>
      <c r="AP478" s="30">
        <v>2319579</v>
      </c>
      <c r="AQ478" s="30">
        <v>1100165</v>
      </c>
      <c r="AR478" s="30">
        <v>973511</v>
      </c>
      <c r="AS478" s="30">
        <v>122463</v>
      </c>
      <c r="AT478" s="30">
        <v>2434</v>
      </c>
      <c r="AU478" s="30" t="s">
        <v>347</v>
      </c>
      <c r="AW478" s="48">
        <f t="shared" si="261"/>
        <v>20725352</v>
      </c>
      <c r="AX478" s="49">
        <f t="shared" si="262"/>
        <v>30812882</v>
      </c>
      <c r="AY478" s="50">
        <f t="shared" si="263"/>
        <v>1.4867241820549055</v>
      </c>
      <c r="AZ478" s="12"/>
      <c r="BA478" s="48">
        <f t="shared" si="264"/>
        <v>1100165</v>
      </c>
      <c r="BB478" s="48">
        <f t="shared" si="265"/>
        <v>30812882</v>
      </c>
      <c r="BC478" s="51">
        <f t="shared" si="266"/>
        <v>28.007509782623515</v>
      </c>
      <c r="BD478" s="12"/>
      <c r="BE478" s="52">
        <f t="shared" si="267"/>
        <v>1100165</v>
      </c>
      <c r="BF478" s="48">
        <f t="shared" si="268"/>
        <v>35452860</v>
      </c>
      <c r="BG478" s="48">
        <f t="shared" si="268"/>
        <v>133120551</v>
      </c>
      <c r="BH478" s="48">
        <f t="shared" si="268"/>
        <v>0</v>
      </c>
      <c r="BI478" s="48">
        <f t="shared" si="269"/>
        <v>168573411</v>
      </c>
      <c r="BJ478" s="51">
        <f t="shared" si="270"/>
        <v>153.22557161880263</v>
      </c>
      <c r="BK478" s="12"/>
      <c r="BL478" s="1">
        <f t="shared" si="271"/>
        <v>18405773</v>
      </c>
      <c r="BM478" s="53">
        <f t="shared" si="272"/>
        <v>20725352</v>
      </c>
      <c r="BN478" s="48">
        <f t="shared" si="273"/>
        <v>35452860</v>
      </c>
      <c r="BO478" s="48">
        <f t="shared" si="273"/>
        <v>133120551</v>
      </c>
      <c r="BP478" s="48">
        <f t="shared" si="273"/>
        <v>0</v>
      </c>
      <c r="BQ478" s="48">
        <f t="shared" si="274"/>
        <v>168573411</v>
      </c>
      <c r="BR478" s="12">
        <f t="shared" si="275"/>
        <v>20725352</v>
      </c>
      <c r="BS478" s="54">
        <f t="shared" si="276"/>
        <v>8.1336814448314314</v>
      </c>
      <c r="BT478" s="12"/>
      <c r="BU478" s="48">
        <f t="shared" si="277"/>
        <v>20725352</v>
      </c>
      <c r="BV478" s="48">
        <f t="shared" si="278"/>
        <v>39913379</v>
      </c>
      <c r="BW478" s="54">
        <f t="shared" si="279"/>
        <v>1.9258239377550741</v>
      </c>
      <c r="BX478" s="12"/>
      <c r="BY478" s="52">
        <f t="shared" si="280"/>
        <v>1100165</v>
      </c>
      <c r="BZ478" s="48">
        <f t="shared" si="281"/>
        <v>39913379</v>
      </c>
      <c r="CA478" s="55">
        <f t="shared" si="282"/>
        <v>36.279448082787582</v>
      </c>
      <c r="CB478" s="12"/>
      <c r="CC478" s="48">
        <f t="shared" si="283"/>
        <v>1100165</v>
      </c>
      <c r="CD478" s="48">
        <f t="shared" si="284"/>
        <v>435335132</v>
      </c>
      <c r="CE478" s="55">
        <f t="shared" si="285"/>
        <v>395.69985593070129</v>
      </c>
      <c r="CF478" s="12"/>
      <c r="CG478" s="48">
        <f t="shared" si="286"/>
        <v>20725352</v>
      </c>
      <c r="CH478" s="48">
        <f t="shared" si="287"/>
        <v>18405773</v>
      </c>
      <c r="CI478" s="48">
        <f t="shared" si="288"/>
        <v>435335132</v>
      </c>
      <c r="CJ478" s="55">
        <f t="shared" si="289"/>
        <v>21.004957213754441</v>
      </c>
      <c r="CK478" s="46"/>
      <c r="CL478" s="48">
        <f t="shared" si="290"/>
        <v>20725352</v>
      </c>
      <c r="CM478" s="48">
        <f t="shared" si="290"/>
        <v>18405773</v>
      </c>
      <c r="CN478" s="48">
        <f t="shared" si="291"/>
        <v>439321123</v>
      </c>
      <c r="CO478" s="55">
        <f t="shared" si="292"/>
        <v>21.19728161914934</v>
      </c>
    </row>
    <row r="479" spans="1:93" x14ac:dyDescent="0.2">
      <c r="A479" s="30" t="s">
        <v>112</v>
      </c>
      <c r="B479" s="30">
        <v>1077</v>
      </c>
      <c r="C479" s="30">
        <v>2011</v>
      </c>
      <c r="D479" s="30" t="s">
        <v>76</v>
      </c>
      <c r="E479" s="30">
        <v>442971</v>
      </c>
      <c r="F479" s="30" t="s">
        <v>317</v>
      </c>
      <c r="G479" s="30">
        <v>143935863</v>
      </c>
      <c r="H479" s="30">
        <v>0</v>
      </c>
      <c r="I479" s="30">
        <v>0</v>
      </c>
      <c r="J479" s="30">
        <v>0</v>
      </c>
      <c r="K479" s="30">
        <v>1569000</v>
      </c>
      <c r="L479" s="30">
        <v>1819000</v>
      </c>
      <c r="M479" s="30">
        <v>0</v>
      </c>
      <c r="N479" s="30">
        <v>0</v>
      </c>
      <c r="O479" s="30">
        <v>404163</v>
      </c>
      <c r="P479" s="30">
        <v>1111222</v>
      </c>
      <c r="Q479" s="30">
        <v>0</v>
      </c>
      <c r="R479" s="30">
        <v>11</v>
      </c>
      <c r="S479" s="30">
        <v>163</v>
      </c>
      <c r="T479" s="30">
        <v>1382718103</v>
      </c>
      <c r="U479" s="30">
        <v>-109738245</v>
      </c>
      <c r="V479" s="30">
        <v>2223174</v>
      </c>
      <c r="W479" s="30">
        <v>1111385</v>
      </c>
      <c r="X479" s="30">
        <v>3334559</v>
      </c>
      <c r="Y479" s="30">
        <v>11650246</v>
      </c>
      <c r="Z479" s="30">
        <v>11305274</v>
      </c>
      <c r="AA479" s="30">
        <v>22955520</v>
      </c>
      <c r="AB479" s="30">
        <v>589521</v>
      </c>
      <c r="AC479" s="30">
        <v>32865521</v>
      </c>
      <c r="AD479" s="30">
        <v>111070342</v>
      </c>
      <c r="AE479" s="30">
        <v>35994864</v>
      </c>
      <c r="AF479" s="30">
        <v>119589441</v>
      </c>
      <c r="AG479" s="30">
        <v>0</v>
      </c>
      <c r="AH479" s="30">
        <v>97870729</v>
      </c>
      <c r="AI479" s="30">
        <v>3081441</v>
      </c>
      <c r="AJ479" s="30">
        <v>100952170</v>
      </c>
      <c r="AK479" s="30">
        <v>2000692</v>
      </c>
      <c r="AL479" s="30">
        <v>49008314</v>
      </c>
      <c r="AM479" s="30">
        <v>23668523</v>
      </c>
      <c r="AN479" s="30">
        <v>9697011</v>
      </c>
      <c r="AO479" s="30">
        <v>9282240</v>
      </c>
      <c r="AP479" s="30">
        <v>2413171</v>
      </c>
      <c r="AQ479" s="30">
        <v>1099194</v>
      </c>
      <c r="AR479" s="30">
        <v>972732</v>
      </c>
      <c r="AS479" s="30">
        <v>122234</v>
      </c>
      <c r="AT479" s="30">
        <v>2472</v>
      </c>
      <c r="AU479" s="30" t="s">
        <v>347</v>
      </c>
      <c r="AW479" s="48">
        <f t="shared" si="261"/>
        <v>21392422</v>
      </c>
      <c r="AX479" s="49">
        <f t="shared" si="262"/>
        <v>22365999</v>
      </c>
      <c r="AY479" s="50">
        <f t="shared" si="263"/>
        <v>1.0455103681107263</v>
      </c>
      <c r="AZ479" s="12"/>
      <c r="BA479" s="48">
        <f t="shared" si="264"/>
        <v>1099194</v>
      </c>
      <c r="BB479" s="48">
        <f t="shared" si="265"/>
        <v>22365999</v>
      </c>
      <c r="BC479" s="51">
        <f t="shared" si="266"/>
        <v>20.347635631198859</v>
      </c>
      <c r="BD479" s="12"/>
      <c r="BE479" s="52">
        <f t="shared" si="267"/>
        <v>1099194</v>
      </c>
      <c r="BF479" s="48">
        <f t="shared" si="268"/>
        <v>35994864</v>
      </c>
      <c r="BG479" s="48">
        <f t="shared" si="268"/>
        <v>119589441</v>
      </c>
      <c r="BH479" s="48">
        <f t="shared" si="268"/>
        <v>0</v>
      </c>
      <c r="BI479" s="48">
        <f t="shared" si="269"/>
        <v>155584305</v>
      </c>
      <c r="BJ479" s="51">
        <f t="shared" si="270"/>
        <v>141.54399041479485</v>
      </c>
      <c r="BK479" s="12"/>
      <c r="BL479" s="1">
        <f t="shared" si="271"/>
        <v>18979251</v>
      </c>
      <c r="BM479" s="53">
        <f t="shared" si="272"/>
        <v>21392422</v>
      </c>
      <c r="BN479" s="48">
        <f t="shared" si="273"/>
        <v>35994864</v>
      </c>
      <c r="BO479" s="48">
        <f t="shared" si="273"/>
        <v>119589441</v>
      </c>
      <c r="BP479" s="48">
        <f t="shared" si="273"/>
        <v>0</v>
      </c>
      <c r="BQ479" s="48">
        <f t="shared" si="274"/>
        <v>155584305</v>
      </c>
      <c r="BR479" s="12">
        <f t="shared" si="275"/>
        <v>21392422</v>
      </c>
      <c r="BS479" s="54">
        <f t="shared" si="276"/>
        <v>7.2728700378105851</v>
      </c>
      <c r="BT479" s="12"/>
      <c r="BU479" s="48">
        <f t="shared" si="277"/>
        <v>21392422</v>
      </c>
      <c r="BV479" s="48">
        <f t="shared" si="278"/>
        <v>49943164</v>
      </c>
      <c r="BW479" s="54">
        <f t="shared" si="279"/>
        <v>2.3346194273841459</v>
      </c>
      <c r="BX479" s="12"/>
      <c r="BY479" s="52">
        <f t="shared" si="280"/>
        <v>1099194</v>
      </c>
      <c r="BZ479" s="48">
        <f t="shared" si="281"/>
        <v>49943164</v>
      </c>
      <c r="CA479" s="55">
        <f t="shared" si="282"/>
        <v>45.436168683599071</v>
      </c>
      <c r="CB479" s="12"/>
      <c r="CC479" s="48">
        <f t="shared" si="283"/>
        <v>1099194</v>
      </c>
      <c r="CD479" s="48">
        <f t="shared" si="284"/>
        <v>372418852</v>
      </c>
      <c r="CE479" s="55">
        <f t="shared" si="285"/>
        <v>338.81084867639379</v>
      </c>
      <c r="CF479" s="12"/>
      <c r="CG479" s="48">
        <f t="shared" si="286"/>
        <v>21392422</v>
      </c>
      <c r="CH479" s="48">
        <f t="shared" si="287"/>
        <v>18979251</v>
      </c>
      <c r="CI479" s="48">
        <f t="shared" si="288"/>
        <v>372418852</v>
      </c>
      <c r="CJ479" s="55">
        <f t="shared" si="289"/>
        <v>17.408914801699407</v>
      </c>
      <c r="CK479" s="46"/>
      <c r="CL479" s="48">
        <f t="shared" si="290"/>
        <v>21392422</v>
      </c>
      <c r="CM479" s="48">
        <f t="shared" si="290"/>
        <v>18979251</v>
      </c>
      <c r="CN479" s="48">
        <f t="shared" si="291"/>
        <v>374184411</v>
      </c>
      <c r="CO479" s="55">
        <f t="shared" si="292"/>
        <v>17.491446784286509</v>
      </c>
    </row>
    <row r="480" spans="1:93" x14ac:dyDescent="0.2">
      <c r="A480" s="30" t="s">
        <v>112</v>
      </c>
      <c r="B480" s="30">
        <v>1077</v>
      </c>
      <c r="C480" s="30">
        <v>2010</v>
      </c>
      <c r="D480" s="30" t="s">
        <v>76</v>
      </c>
      <c r="E480" s="30">
        <v>442971</v>
      </c>
      <c r="F480" s="30" t="s">
        <v>317</v>
      </c>
      <c r="G480" s="30">
        <v>89786661</v>
      </c>
      <c r="H480" s="30">
        <v>0</v>
      </c>
      <c r="I480" s="30">
        <v>0</v>
      </c>
      <c r="J480" s="30">
        <v>0</v>
      </c>
      <c r="K480" s="30">
        <v>1569000</v>
      </c>
      <c r="L480" s="30">
        <v>1819000</v>
      </c>
      <c r="M480" s="30">
        <v>0</v>
      </c>
      <c r="N480" s="30">
        <v>0</v>
      </c>
      <c r="O480" s="30">
        <v>523147</v>
      </c>
      <c r="P480" s="30">
        <v>1549468</v>
      </c>
      <c r="Q480" s="30">
        <v>0</v>
      </c>
      <c r="R480" s="30">
        <v>177918</v>
      </c>
      <c r="S480" s="30">
        <v>0</v>
      </c>
      <c r="T480" s="30">
        <v>1736556226</v>
      </c>
      <c r="U480" s="30">
        <v>-120131913</v>
      </c>
      <c r="V480" s="30">
        <v>2520065</v>
      </c>
      <c r="W480" s="30">
        <v>1549468</v>
      </c>
      <c r="X480" s="30">
        <v>4069533</v>
      </c>
      <c r="Y480" s="30">
        <v>12722995</v>
      </c>
      <c r="Z480" s="30">
        <v>9793667</v>
      </c>
      <c r="AA480" s="30">
        <v>22516662</v>
      </c>
      <c r="AB480" s="30">
        <v>505020</v>
      </c>
      <c r="AC480" s="30">
        <v>28081124</v>
      </c>
      <c r="AD480" s="30">
        <v>61705537</v>
      </c>
      <c r="AE480" s="30">
        <v>31515318</v>
      </c>
      <c r="AF480" s="30">
        <v>108485624</v>
      </c>
      <c r="AG480" s="30">
        <v>0</v>
      </c>
      <c r="AH480" s="30">
        <v>75599246</v>
      </c>
      <c r="AI480" s="30">
        <v>1419920</v>
      </c>
      <c r="AJ480" s="30">
        <v>77019166</v>
      </c>
      <c r="AK480" s="30">
        <v>2220918</v>
      </c>
      <c r="AL480" s="30">
        <v>17857493</v>
      </c>
      <c r="AM480" s="30">
        <v>25096985</v>
      </c>
      <c r="AN480" s="30">
        <v>9992798</v>
      </c>
      <c r="AO480" s="30">
        <v>9562998</v>
      </c>
      <c r="AP480" s="30">
        <v>2486546</v>
      </c>
      <c r="AQ480" s="30">
        <v>1097078</v>
      </c>
      <c r="AR480" s="30">
        <v>971089</v>
      </c>
      <c r="AS480" s="30">
        <v>121740</v>
      </c>
      <c r="AT480" s="30">
        <v>2500</v>
      </c>
      <c r="AU480" s="30" t="s">
        <v>347</v>
      </c>
      <c r="AW480" s="48">
        <f t="shared" si="261"/>
        <v>22042342</v>
      </c>
      <c r="AX480" s="49">
        <f t="shared" si="262"/>
        <v>22011642</v>
      </c>
      <c r="AY480" s="50">
        <f t="shared" si="263"/>
        <v>0.99860722603795915</v>
      </c>
      <c r="AZ480" s="12"/>
      <c r="BA480" s="48">
        <f t="shared" si="264"/>
        <v>1097078</v>
      </c>
      <c r="BB480" s="48">
        <f t="shared" si="265"/>
        <v>22011642</v>
      </c>
      <c r="BC480" s="51">
        <f t="shared" si="266"/>
        <v>20.06388059919167</v>
      </c>
      <c r="BD480" s="12"/>
      <c r="BE480" s="52">
        <f t="shared" si="267"/>
        <v>1097078</v>
      </c>
      <c r="BF480" s="48">
        <f t="shared" si="268"/>
        <v>31515318</v>
      </c>
      <c r="BG480" s="48">
        <f t="shared" si="268"/>
        <v>108485624</v>
      </c>
      <c r="BH480" s="48">
        <f t="shared" si="268"/>
        <v>0</v>
      </c>
      <c r="BI480" s="48">
        <f t="shared" si="269"/>
        <v>140000942</v>
      </c>
      <c r="BJ480" s="51">
        <f t="shared" si="270"/>
        <v>127.61256902426263</v>
      </c>
      <c r="BK480" s="12"/>
      <c r="BL480" s="1">
        <f t="shared" si="271"/>
        <v>19555796</v>
      </c>
      <c r="BM480" s="53">
        <f t="shared" si="272"/>
        <v>22042342</v>
      </c>
      <c r="BN480" s="48">
        <f t="shared" si="273"/>
        <v>31515318</v>
      </c>
      <c r="BO480" s="48">
        <f t="shared" si="273"/>
        <v>108485624</v>
      </c>
      <c r="BP480" s="48">
        <f t="shared" si="273"/>
        <v>0</v>
      </c>
      <c r="BQ480" s="48">
        <f t="shared" si="274"/>
        <v>140000942</v>
      </c>
      <c r="BR480" s="12">
        <f t="shared" si="275"/>
        <v>22042342</v>
      </c>
      <c r="BS480" s="54">
        <f t="shared" si="276"/>
        <v>6.3514549406773559</v>
      </c>
      <c r="BT480" s="12"/>
      <c r="BU480" s="48">
        <f t="shared" si="277"/>
        <v>22042342</v>
      </c>
      <c r="BV480" s="48">
        <f t="shared" si="278"/>
        <v>56940755</v>
      </c>
      <c r="BW480" s="54">
        <f t="shared" si="279"/>
        <v>2.5832443303892116</v>
      </c>
      <c r="BX480" s="12"/>
      <c r="BY480" s="52">
        <f t="shared" si="280"/>
        <v>1097078</v>
      </c>
      <c r="BZ480" s="48">
        <f t="shared" si="281"/>
        <v>56940755</v>
      </c>
      <c r="CA480" s="55">
        <f t="shared" si="282"/>
        <v>51.902193827603874</v>
      </c>
      <c r="CB480" s="12"/>
      <c r="CC480" s="48">
        <f t="shared" si="283"/>
        <v>1097078</v>
      </c>
      <c r="CD480" s="48">
        <f t="shared" si="284"/>
        <v>309245020</v>
      </c>
      <c r="CE480" s="55">
        <f t="shared" si="285"/>
        <v>281.88061377586644</v>
      </c>
      <c r="CF480" s="12"/>
      <c r="CG480" s="48">
        <f t="shared" si="286"/>
        <v>22042342</v>
      </c>
      <c r="CH480" s="48">
        <f t="shared" si="287"/>
        <v>19555796</v>
      </c>
      <c r="CI480" s="48">
        <f t="shared" si="288"/>
        <v>309245020</v>
      </c>
      <c r="CJ480" s="55">
        <f t="shared" si="289"/>
        <v>14.029589959179473</v>
      </c>
      <c r="CK480" s="46"/>
      <c r="CL480" s="48">
        <f t="shared" si="290"/>
        <v>22042342</v>
      </c>
      <c r="CM480" s="48">
        <f t="shared" si="290"/>
        <v>19555796</v>
      </c>
      <c r="CN480" s="48">
        <f t="shared" si="291"/>
        <v>311745553</v>
      </c>
      <c r="CO480" s="55">
        <f t="shared" si="292"/>
        <v>14.143032214997843</v>
      </c>
    </row>
    <row r="481" spans="1:93" x14ac:dyDescent="0.2">
      <c r="A481" s="30" t="s">
        <v>112</v>
      </c>
      <c r="B481" s="30">
        <v>1077</v>
      </c>
      <c r="C481" s="30">
        <v>2009</v>
      </c>
      <c r="D481" s="30" t="s">
        <v>76</v>
      </c>
      <c r="E481" s="30">
        <v>442971</v>
      </c>
      <c r="F481" s="30" t="s">
        <v>317</v>
      </c>
      <c r="G481" s="30">
        <v>75945317</v>
      </c>
      <c r="H481" s="30">
        <v>-43</v>
      </c>
      <c r="I481" s="30">
        <v>0</v>
      </c>
      <c r="J481" s="30">
        <v>-43</v>
      </c>
      <c r="K481" s="30">
        <v>1569000</v>
      </c>
      <c r="L481" s="30">
        <v>1819000</v>
      </c>
      <c r="M481" s="30">
        <v>0</v>
      </c>
      <c r="N481" s="30">
        <v>0</v>
      </c>
      <c r="O481" s="30">
        <v>532518</v>
      </c>
      <c r="P481" s="30">
        <v>778629</v>
      </c>
      <c r="Q481" s="30">
        <v>0</v>
      </c>
      <c r="R481" s="30">
        <v>152</v>
      </c>
      <c r="S481" s="30">
        <v>0</v>
      </c>
      <c r="T481" s="30">
        <v>1782660734</v>
      </c>
      <c r="U481" s="30">
        <v>-169073086</v>
      </c>
      <c r="V481" s="30">
        <v>2351627</v>
      </c>
      <c r="W481" s="30">
        <v>778629</v>
      </c>
      <c r="X481" s="30">
        <v>3130256</v>
      </c>
      <c r="Y481" s="30">
        <v>12601712</v>
      </c>
      <c r="Z481" s="30">
        <v>12647822</v>
      </c>
      <c r="AA481" s="30">
        <v>25249534</v>
      </c>
      <c r="AB481" s="30">
        <v>368509</v>
      </c>
      <c r="AC481" s="30">
        <v>36110857</v>
      </c>
      <c r="AD481" s="30">
        <v>39834460</v>
      </c>
      <c r="AE481" s="30">
        <v>32957459</v>
      </c>
      <c r="AF481" s="30">
        <v>104874573</v>
      </c>
      <c r="AG481" s="30">
        <v>0</v>
      </c>
      <c r="AH481" s="30">
        <v>65336059</v>
      </c>
      <c r="AI481" s="30">
        <v>1734563</v>
      </c>
      <c r="AJ481" s="30">
        <v>67070622</v>
      </c>
      <c r="AK481" s="30">
        <v>804129</v>
      </c>
      <c r="AL481" s="30">
        <v>21925388</v>
      </c>
      <c r="AM481" s="30">
        <v>24155211</v>
      </c>
      <c r="AN481" s="30">
        <v>9213827</v>
      </c>
      <c r="AO481" s="30">
        <v>9323204</v>
      </c>
      <c r="AP481" s="30">
        <v>2447113</v>
      </c>
      <c r="AQ481" s="30">
        <v>1093885</v>
      </c>
      <c r="AR481" s="30">
        <v>968625</v>
      </c>
      <c r="AS481" s="30">
        <v>120970</v>
      </c>
      <c r="AT481" s="30">
        <v>2534</v>
      </c>
      <c r="AU481" s="30" t="s">
        <v>347</v>
      </c>
      <c r="AW481" s="48">
        <f t="shared" si="261"/>
        <v>20984144</v>
      </c>
      <c r="AX481" s="49">
        <f t="shared" si="262"/>
        <v>24881025</v>
      </c>
      <c r="AY481" s="50">
        <f t="shared" si="263"/>
        <v>1.1857059787618689</v>
      </c>
      <c r="AZ481" s="12"/>
      <c r="BA481" s="48">
        <f t="shared" si="264"/>
        <v>1093885</v>
      </c>
      <c r="BB481" s="48">
        <f t="shared" si="265"/>
        <v>24881025</v>
      </c>
      <c r="BC481" s="51">
        <f t="shared" si="266"/>
        <v>22.745558262523026</v>
      </c>
      <c r="BD481" s="12"/>
      <c r="BE481" s="52">
        <f t="shared" si="267"/>
        <v>1093885</v>
      </c>
      <c r="BF481" s="48">
        <f t="shared" si="268"/>
        <v>32957459</v>
      </c>
      <c r="BG481" s="48">
        <f t="shared" si="268"/>
        <v>104874573</v>
      </c>
      <c r="BH481" s="48">
        <f t="shared" si="268"/>
        <v>0</v>
      </c>
      <c r="BI481" s="48">
        <f t="shared" si="269"/>
        <v>137832032</v>
      </c>
      <c r="BJ481" s="51">
        <f t="shared" si="270"/>
        <v>126.00230554400143</v>
      </c>
      <c r="BK481" s="12"/>
      <c r="BL481" s="1">
        <f t="shared" si="271"/>
        <v>18537031</v>
      </c>
      <c r="BM481" s="53">
        <f t="shared" si="272"/>
        <v>20984144</v>
      </c>
      <c r="BN481" s="48">
        <f t="shared" si="273"/>
        <v>32957459</v>
      </c>
      <c r="BO481" s="48">
        <f t="shared" si="273"/>
        <v>104874573</v>
      </c>
      <c r="BP481" s="48">
        <f t="shared" si="273"/>
        <v>0</v>
      </c>
      <c r="BQ481" s="48">
        <f t="shared" si="274"/>
        <v>137832032</v>
      </c>
      <c r="BR481" s="12">
        <f t="shared" si="275"/>
        <v>20984144</v>
      </c>
      <c r="BS481" s="54">
        <f t="shared" si="276"/>
        <v>6.5683895421228522</v>
      </c>
      <c r="BT481" s="12"/>
      <c r="BU481" s="48">
        <f t="shared" si="277"/>
        <v>20984144</v>
      </c>
      <c r="BV481" s="48">
        <f t="shared" si="278"/>
        <v>44341105</v>
      </c>
      <c r="BW481" s="54">
        <f t="shared" si="279"/>
        <v>2.1130766639801939</v>
      </c>
      <c r="BX481" s="12"/>
      <c r="BY481" s="52">
        <f t="shared" si="280"/>
        <v>1093885</v>
      </c>
      <c r="BZ481" s="48">
        <f t="shared" si="281"/>
        <v>44341105</v>
      </c>
      <c r="CA481" s="55">
        <f t="shared" si="282"/>
        <v>40.535435626231276</v>
      </c>
      <c r="CB481" s="12"/>
      <c r="CC481" s="48">
        <f t="shared" si="283"/>
        <v>1093885</v>
      </c>
      <c r="CD481" s="48">
        <f t="shared" si="284"/>
        <v>283367988</v>
      </c>
      <c r="CE481" s="55">
        <f t="shared" si="285"/>
        <v>259.04732947247652</v>
      </c>
      <c r="CF481" s="12"/>
      <c r="CG481" s="48">
        <f t="shared" si="286"/>
        <v>20984144</v>
      </c>
      <c r="CH481" s="48">
        <f t="shared" si="287"/>
        <v>18537031</v>
      </c>
      <c r="CI481" s="48">
        <f t="shared" si="288"/>
        <v>283367988</v>
      </c>
      <c r="CJ481" s="55">
        <f t="shared" si="289"/>
        <v>13.503909809235012</v>
      </c>
      <c r="CK481" s="46"/>
      <c r="CL481" s="48">
        <f t="shared" si="290"/>
        <v>20984144</v>
      </c>
      <c r="CM481" s="48">
        <f t="shared" si="290"/>
        <v>18537031</v>
      </c>
      <c r="CN481" s="48">
        <f t="shared" si="291"/>
        <v>284929287</v>
      </c>
      <c r="CO481" s="55">
        <f t="shared" si="292"/>
        <v>13.578313559037719</v>
      </c>
    </row>
    <row r="482" spans="1:93" x14ac:dyDescent="0.2">
      <c r="A482" s="30" t="s">
        <v>112</v>
      </c>
      <c r="B482" s="30">
        <v>1077</v>
      </c>
      <c r="C482" s="30">
        <v>2008</v>
      </c>
      <c r="D482" s="30" t="s">
        <v>76</v>
      </c>
      <c r="E482" s="30">
        <v>442971</v>
      </c>
      <c r="F482" s="30" t="s">
        <v>317</v>
      </c>
      <c r="G482" s="30">
        <v>113114858</v>
      </c>
      <c r="H482" s="30">
        <v>7089</v>
      </c>
      <c r="I482" s="30">
        <v>0</v>
      </c>
      <c r="J482" s="30">
        <v>7089</v>
      </c>
      <c r="K482" s="30">
        <v>1569000</v>
      </c>
      <c r="L482" s="30">
        <v>1819000</v>
      </c>
      <c r="M482" s="30">
        <v>0</v>
      </c>
      <c r="N482" s="30">
        <v>0</v>
      </c>
      <c r="O482" s="30">
        <v>549337</v>
      </c>
      <c r="P482" s="30">
        <v>1180476</v>
      </c>
      <c r="Q482" s="30">
        <v>808870</v>
      </c>
      <c r="R482" s="30">
        <v>913868</v>
      </c>
      <c r="S482" s="30">
        <v>13078</v>
      </c>
      <c r="T482" s="30">
        <v>2206515994</v>
      </c>
      <c r="U482" s="30">
        <v>-164108243</v>
      </c>
      <c r="V482" s="30">
        <v>3289294</v>
      </c>
      <c r="W482" s="30">
        <v>1193554</v>
      </c>
      <c r="X482" s="30">
        <v>4482848</v>
      </c>
      <c r="Y482" s="30">
        <v>15147927</v>
      </c>
      <c r="Z482" s="30">
        <v>10603064</v>
      </c>
      <c r="AA482" s="30">
        <v>25750991</v>
      </c>
      <c r="AB482" s="30">
        <v>790718</v>
      </c>
      <c r="AC482" s="30">
        <v>47980528</v>
      </c>
      <c r="AD482" s="30">
        <v>65134330</v>
      </c>
      <c r="AE482" s="30">
        <v>38592092</v>
      </c>
      <c r="AF482" s="30">
        <v>98281349</v>
      </c>
      <c r="AG482" s="30">
        <v>0</v>
      </c>
      <c r="AH482" s="30">
        <v>20168290</v>
      </c>
      <c r="AI482" s="30">
        <v>1628146</v>
      </c>
      <c r="AJ482" s="30">
        <v>21796436</v>
      </c>
      <c r="AK482" s="30">
        <v>689028</v>
      </c>
      <c r="AL482" s="30">
        <v>-23911321</v>
      </c>
      <c r="AM482" s="30">
        <v>26522764</v>
      </c>
      <c r="AN482" s="30">
        <v>9667364</v>
      </c>
      <c r="AO482" s="30">
        <v>9706944</v>
      </c>
      <c r="AP482" s="30">
        <v>2773128</v>
      </c>
      <c r="AQ482" s="30">
        <v>1089980</v>
      </c>
      <c r="AR482" s="30">
        <v>965511</v>
      </c>
      <c r="AS482" s="30">
        <v>120164</v>
      </c>
      <c r="AT482" s="30">
        <v>2567</v>
      </c>
      <c r="AU482" s="30" t="s">
        <v>347</v>
      </c>
      <c r="AW482" s="48">
        <f t="shared" si="261"/>
        <v>22147436</v>
      </c>
      <c r="AX482" s="49">
        <f t="shared" si="262"/>
        <v>24960273</v>
      </c>
      <c r="AY482" s="50">
        <f t="shared" si="263"/>
        <v>1.1270050853742166</v>
      </c>
      <c r="AZ482" s="12"/>
      <c r="BA482" s="48">
        <f t="shared" si="264"/>
        <v>1089980</v>
      </c>
      <c r="BB482" s="48">
        <f t="shared" si="265"/>
        <v>24960273</v>
      </c>
      <c r="BC482" s="51">
        <f t="shared" si="266"/>
        <v>22.899753206480852</v>
      </c>
      <c r="BD482" s="12"/>
      <c r="BE482" s="52">
        <f t="shared" si="267"/>
        <v>1089980</v>
      </c>
      <c r="BF482" s="48">
        <f t="shared" si="268"/>
        <v>38592092</v>
      </c>
      <c r="BG482" s="48">
        <f t="shared" si="268"/>
        <v>98281349</v>
      </c>
      <c r="BH482" s="48">
        <f t="shared" si="268"/>
        <v>0</v>
      </c>
      <c r="BI482" s="48">
        <f t="shared" si="269"/>
        <v>136873441</v>
      </c>
      <c r="BJ482" s="51">
        <f t="shared" si="270"/>
        <v>125.57426833519881</v>
      </c>
      <c r="BK482" s="12"/>
      <c r="BL482" s="1">
        <f t="shared" si="271"/>
        <v>19374308</v>
      </c>
      <c r="BM482" s="53">
        <f t="shared" si="272"/>
        <v>22147436</v>
      </c>
      <c r="BN482" s="48">
        <f t="shared" si="273"/>
        <v>38592092</v>
      </c>
      <c r="BO482" s="48">
        <f t="shared" si="273"/>
        <v>98281349</v>
      </c>
      <c r="BP482" s="48">
        <f t="shared" si="273"/>
        <v>0</v>
      </c>
      <c r="BQ482" s="48">
        <f t="shared" si="274"/>
        <v>136873441</v>
      </c>
      <c r="BR482" s="12">
        <f t="shared" si="275"/>
        <v>22147436</v>
      </c>
      <c r="BS482" s="54">
        <f t="shared" si="276"/>
        <v>6.1801032408446739</v>
      </c>
      <c r="BT482" s="12"/>
      <c r="BU482" s="48">
        <f t="shared" si="277"/>
        <v>22147436</v>
      </c>
      <c r="BV482" s="48">
        <f t="shared" si="278"/>
        <v>45018729</v>
      </c>
      <c r="BW482" s="54">
        <f t="shared" si="279"/>
        <v>2.0326835575910458</v>
      </c>
      <c r="BX482" s="12"/>
      <c r="BY482" s="52">
        <f t="shared" si="280"/>
        <v>1089980</v>
      </c>
      <c r="BZ482" s="48">
        <f t="shared" si="281"/>
        <v>45018729</v>
      </c>
      <c r="CA482" s="55">
        <f t="shared" si="282"/>
        <v>41.302344079707886</v>
      </c>
      <c r="CB482" s="12"/>
      <c r="CC482" s="48">
        <f t="shared" si="283"/>
        <v>1089980</v>
      </c>
      <c r="CD482" s="48">
        <f t="shared" si="284"/>
        <v>320758019</v>
      </c>
      <c r="CE482" s="55">
        <f t="shared" si="285"/>
        <v>294.27881153782636</v>
      </c>
      <c r="CF482" s="12"/>
      <c r="CG482" s="48">
        <f t="shared" si="286"/>
        <v>22147436</v>
      </c>
      <c r="CH482" s="48">
        <f t="shared" si="287"/>
        <v>19374308</v>
      </c>
      <c r="CI482" s="48">
        <f t="shared" si="288"/>
        <v>320758019</v>
      </c>
      <c r="CJ482" s="55">
        <f t="shared" si="289"/>
        <v>14.482851152611977</v>
      </c>
      <c r="CK482" s="46"/>
      <c r="CL482" s="48">
        <f t="shared" si="290"/>
        <v>22147436</v>
      </c>
      <c r="CM482" s="48">
        <f t="shared" si="290"/>
        <v>19374308</v>
      </c>
      <c r="CN482" s="48">
        <f t="shared" si="291"/>
        <v>322855908</v>
      </c>
      <c r="CO482" s="55">
        <f t="shared" si="292"/>
        <v>14.577574939148713</v>
      </c>
    </row>
    <row r="483" spans="1:93" x14ac:dyDescent="0.2">
      <c r="A483" s="30" t="s">
        <v>112</v>
      </c>
      <c r="B483" s="30">
        <v>1077</v>
      </c>
      <c r="C483" s="30">
        <v>2007</v>
      </c>
      <c r="D483" s="30" t="s">
        <v>76</v>
      </c>
      <c r="E483" s="30">
        <v>442971</v>
      </c>
      <c r="F483" s="30" t="s">
        <v>317</v>
      </c>
      <c r="G483" s="30">
        <v>115500526</v>
      </c>
      <c r="H483" s="30">
        <v>4367</v>
      </c>
      <c r="I483" s="30">
        <v>0</v>
      </c>
      <c r="J483" s="30">
        <v>-380</v>
      </c>
      <c r="K483" s="30">
        <v>2778349</v>
      </c>
      <c r="L483" s="30">
        <v>3028349</v>
      </c>
      <c r="M483" s="30">
        <v>0</v>
      </c>
      <c r="N483" s="30">
        <v>0</v>
      </c>
      <c r="O483" s="30">
        <v>539108</v>
      </c>
      <c r="P483" s="30">
        <v>2130462</v>
      </c>
      <c r="Q483" s="30">
        <v>2319967</v>
      </c>
      <c r="R483" s="30">
        <v>2581183</v>
      </c>
      <c r="S483" s="30">
        <v>53191</v>
      </c>
      <c r="T483" s="30">
        <v>1958089715</v>
      </c>
      <c r="U483" s="30">
        <v>-206217169</v>
      </c>
      <c r="V483" s="30">
        <v>6153007</v>
      </c>
      <c r="W483" s="30">
        <v>2183653</v>
      </c>
      <c r="X483" s="30">
        <v>8336660</v>
      </c>
      <c r="Y483" s="30">
        <v>14185113</v>
      </c>
      <c r="Z483" s="30">
        <v>14538540</v>
      </c>
      <c r="AA483" s="30">
        <v>28723653</v>
      </c>
      <c r="AB483" s="30">
        <v>1160969</v>
      </c>
      <c r="AC483" s="30">
        <v>46018797</v>
      </c>
      <c r="AD483" s="30">
        <v>69481729</v>
      </c>
      <c r="AE483" s="30">
        <v>37309332</v>
      </c>
      <c r="AF483" s="30">
        <v>85130769</v>
      </c>
      <c r="AG483" s="30">
        <v>0</v>
      </c>
      <c r="AH483" s="30">
        <v>48616391</v>
      </c>
      <c r="AI483" s="30">
        <v>1703043</v>
      </c>
      <c r="AJ483" s="30">
        <v>50319434</v>
      </c>
      <c r="AK483" s="30">
        <v>3451720</v>
      </c>
      <c r="AL483" s="30">
        <v>-14229979</v>
      </c>
      <c r="AM483" s="30">
        <v>27262930</v>
      </c>
      <c r="AN483" s="30">
        <v>9838800</v>
      </c>
      <c r="AO483" s="30">
        <v>9867446</v>
      </c>
      <c r="AP483" s="30">
        <v>2884540</v>
      </c>
      <c r="AQ483" s="30">
        <v>1085244</v>
      </c>
      <c r="AR483" s="30">
        <v>961643</v>
      </c>
      <c r="AS483" s="30">
        <v>119297</v>
      </c>
      <c r="AT483" s="30">
        <v>2589</v>
      </c>
      <c r="AU483" s="30" t="s">
        <v>347</v>
      </c>
      <c r="AW483" s="48">
        <f t="shared" si="261"/>
        <v>22590786</v>
      </c>
      <c r="AX483" s="49">
        <f t="shared" si="262"/>
        <v>27562684</v>
      </c>
      <c r="AY483" s="50">
        <f t="shared" si="263"/>
        <v>1.2200852152731649</v>
      </c>
      <c r="AZ483" s="12"/>
      <c r="BA483" s="48">
        <f t="shared" si="264"/>
        <v>1085244</v>
      </c>
      <c r="BB483" s="48">
        <f t="shared" si="265"/>
        <v>27562684</v>
      </c>
      <c r="BC483" s="51">
        <f t="shared" si="266"/>
        <v>25.397683838841772</v>
      </c>
      <c r="BD483" s="12"/>
      <c r="BE483" s="52">
        <f t="shared" si="267"/>
        <v>1085244</v>
      </c>
      <c r="BF483" s="48">
        <f t="shared" si="268"/>
        <v>37309332</v>
      </c>
      <c r="BG483" s="48">
        <f t="shared" si="268"/>
        <v>85130769</v>
      </c>
      <c r="BH483" s="48">
        <f t="shared" si="268"/>
        <v>0</v>
      </c>
      <c r="BI483" s="48">
        <f t="shared" si="269"/>
        <v>122440101</v>
      </c>
      <c r="BJ483" s="51">
        <f t="shared" si="270"/>
        <v>112.82264725720667</v>
      </c>
      <c r="BK483" s="12"/>
      <c r="BL483" s="1">
        <f t="shared" si="271"/>
        <v>19706246</v>
      </c>
      <c r="BM483" s="53">
        <f t="shared" si="272"/>
        <v>22590786</v>
      </c>
      <c r="BN483" s="48">
        <f t="shared" si="273"/>
        <v>37309332</v>
      </c>
      <c r="BO483" s="48">
        <f t="shared" si="273"/>
        <v>85130769</v>
      </c>
      <c r="BP483" s="48">
        <f t="shared" si="273"/>
        <v>0</v>
      </c>
      <c r="BQ483" s="48">
        <f t="shared" si="274"/>
        <v>122440101</v>
      </c>
      <c r="BR483" s="12">
        <f t="shared" si="275"/>
        <v>22590786</v>
      </c>
      <c r="BS483" s="54">
        <f t="shared" si="276"/>
        <v>5.4199132779178205</v>
      </c>
      <c r="BT483" s="12"/>
      <c r="BU483" s="48">
        <f t="shared" si="277"/>
        <v>22590786</v>
      </c>
      <c r="BV483" s="48">
        <f t="shared" si="278"/>
        <v>61097693</v>
      </c>
      <c r="BW483" s="54">
        <f t="shared" si="279"/>
        <v>2.7045403820832088</v>
      </c>
      <c r="BX483" s="12"/>
      <c r="BY483" s="52">
        <f t="shared" si="280"/>
        <v>1085244</v>
      </c>
      <c r="BZ483" s="48">
        <f t="shared" si="281"/>
        <v>61097693</v>
      </c>
      <c r="CA483" s="55">
        <f t="shared" si="282"/>
        <v>56.298577094183429</v>
      </c>
      <c r="CB483" s="12"/>
      <c r="CC483" s="48">
        <f t="shared" si="283"/>
        <v>1085244</v>
      </c>
      <c r="CD483" s="48">
        <f t="shared" si="284"/>
        <v>327761973</v>
      </c>
      <c r="CE483" s="55">
        <f t="shared" si="285"/>
        <v>302.01684874553558</v>
      </c>
      <c r="CF483" s="12"/>
      <c r="CG483" s="48">
        <f t="shared" si="286"/>
        <v>22590786</v>
      </c>
      <c r="CH483" s="48">
        <f t="shared" si="287"/>
        <v>19706246</v>
      </c>
      <c r="CI483" s="48">
        <f t="shared" si="288"/>
        <v>327761973</v>
      </c>
      <c r="CJ483" s="55">
        <f t="shared" si="289"/>
        <v>14.50865733489751</v>
      </c>
      <c r="CK483" s="46"/>
      <c r="CL483" s="48">
        <f t="shared" si="290"/>
        <v>22590786</v>
      </c>
      <c r="CM483" s="48">
        <f t="shared" si="290"/>
        <v>19706246</v>
      </c>
      <c r="CN483" s="48">
        <f t="shared" si="291"/>
        <v>331000697</v>
      </c>
      <c r="CO483" s="55">
        <f t="shared" si="292"/>
        <v>14.652022156289737</v>
      </c>
    </row>
    <row r="484" spans="1:93" x14ac:dyDescent="0.2">
      <c r="A484" s="30" t="s">
        <v>112</v>
      </c>
      <c r="B484" s="30">
        <v>1077</v>
      </c>
      <c r="C484" s="30">
        <v>2006</v>
      </c>
      <c r="D484" s="30" t="s">
        <v>76</v>
      </c>
      <c r="E484" s="30">
        <v>442971</v>
      </c>
      <c r="F484" s="30" t="s">
        <v>317</v>
      </c>
      <c r="G484" s="30">
        <v>102821227</v>
      </c>
      <c r="H484" s="30">
        <v>557236</v>
      </c>
      <c r="I484" s="30">
        <v>0</v>
      </c>
      <c r="J484" s="30">
        <v>557236</v>
      </c>
      <c r="K484" s="30">
        <v>3784590</v>
      </c>
      <c r="L484" s="30">
        <v>4034590</v>
      </c>
      <c r="M484" s="30">
        <v>0</v>
      </c>
      <c r="N484" s="30">
        <v>8775</v>
      </c>
      <c r="O484" s="30">
        <v>565868</v>
      </c>
      <c r="P484" s="30">
        <v>717108</v>
      </c>
      <c r="Q484" s="30">
        <v>2503434</v>
      </c>
      <c r="R484" s="30">
        <v>3102416</v>
      </c>
      <c r="S484" s="30">
        <v>229528</v>
      </c>
      <c r="T484" s="30">
        <v>1521329271</v>
      </c>
      <c r="U484" s="30">
        <v>-315596646</v>
      </c>
      <c r="V484" s="30">
        <v>8260110</v>
      </c>
      <c r="W484" s="30">
        <v>946636</v>
      </c>
      <c r="X484" s="30">
        <v>9206746</v>
      </c>
      <c r="Y484" s="30">
        <v>17004621</v>
      </c>
      <c r="Z484" s="30">
        <v>11355319</v>
      </c>
      <c r="AA484" s="30">
        <v>28359940</v>
      </c>
      <c r="AB484" s="30">
        <v>3381907</v>
      </c>
      <c r="AC484" s="30">
        <v>46057796</v>
      </c>
      <c r="AD484" s="30">
        <v>56763431</v>
      </c>
      <c r="AE484" s="30">
        <v>35665278</v>
      </c>
      <c r="AF484" s="30">
        <v>86181162</v>
      </c>
      <c r="AG484" s="30">
        <v>0</v>
      </c>
      <c r="AH484" s="30">
        <v>57328487</v>
      </c>
      <c r="AI484" s="30">
        <v>1170793</v>
      </c>
      <c r="AJ484" s="30">
        <v>58499280</v>
      </c>
      <c r="AK484" s="30">
        <v>1711217</v>
      </c>
      <c r="AL484" s="30">
        <v>2299610</v>
      </c>
      <c r="AM484" s="30">
        <v>26588147</v>
      </c>
      <c r="AN484" s="30">
        <v>9547790</v>
      </c>
      <c r="AO484" s="30">
        <v>9450490</v>
      </c>
      <c r="AP484" s="30">
        <v>2831040</v>
      </c>
      <c r="AQ484" s="30">
        <v>1077948</v>
      </c>
      <c r="AR484" s="30">
        <v>955563</v>
      </c>
      <c r="AS484" s="30">
        <v>118200</v>
      </c>
      <c r="AT484" s="30">
        <v>2616</v>
      </c>
      <c r="AU484" s="30" t="s">
        <v>347</v>
      </c>
      <c r="AW484" s="48">
        <f t="shared" si="261"/>
        <v>21829320</v>
      </c>
      <c r="AX484" s="49">
        <f t="shared" si="262"/>
        <v>24978033</v>
      </c>
      <c r="AY484" s="50">
        <f t="shared" si="263"/>
        <v>1.1442423767666605</v>
      </c>
      <c r="AZ484" s="12"/>
      <c r="BA484" s="48">
        <f t="shared" si="264"/>
        <v>1077948</v>
      </c>
      <c r="BB484" s="48">
        <f t="shared" si="265"/>
        <v>24978033</v>
      </c>
      <c r="BC484" s="51">
        <f t="shared" si="266"/>
        <v>23.171834819490364</v>
      </c>
      <c r="BD484" s="12"/>
      <c r="BE484" s="52">
        <f t="shared" si="267"/>
        <v>1077948</v>
      </c>
      <c r="BF484" s="48">
        <f t="shared" si="268"/>
        <v>35665278</v>
      </c>
      <c r="BG484" s="48">
        <f t="shared" si="268"/>
        <v>86181162</v>
      </c>
      <c r="BH484" s="48">
        <f t="shared" si="268"/>
        <v>0</v>
      </c>
      <c r="BI484" s="48">
        <f t="shared" si="269"/>
        <v>121846440</v>
      </c>
      <c r="BJ484" s="51">
        <f t="shared" si="270"/>
        <v>113.03554531387414</v>
      </c>
      <c r="BK484" s="12"/>
      <c r="BL484" s="1">
        <f t="shared" si="271"/>
        <v>18998280</v>
      </c>
      <c r="BM484" s="53">
        <f t="shared" si="272"/>
        <v>21829320</v>
      </c>
      <c r="BN484" s="48">
        <f t="shared" si="273"/>
        <v>35665278</v>
      </c>
      <c r="BO484" s="48">
        <f t="shared" si="273"/>
        <v>86181162</v>
      </c>
      <c r="BP484" s="48">
        <f t="shared" si="273"/>
        <v>0</v>
      </c>
      <c r="BQ484" s="48">
        <f t="shared" si="274"/>
        <v>121846440</v>
      </c>
      <c r="BR484" s="12">
        <f t="shared" si="275"/>
        <v>21829320</v>
      </c>
      <c r="BS484" s="54">
        <f t="shared" si="276"/>
        <v>5.5817790018195712</v>
      </c>
      <c r="BT484" s="12"/>
      <c r="BU484" s="48">
        <f t="shared" si="277"/>
        <v>21829320</v>
      </c>
      <c r="BV484" s="48">
        <f t="shared" si="278"/>
        <v>54488453</v>
      </c>
      <c r="BW484" s="54">
        <f t="shared" si="279"/>
        <v>2.4961131633967528</v>
      </c>
      <c r="BX484" s="12"/>
      <c r="BY484" s="52">
        <f t="shared" si="280"/>
        <v>1077948</v>
      </c>
      <c r="BZ484" s="48">
        <f t="shared" si="281"/>
        <v>54488453</v>
      </c>
      <c r="CA484" s="55">
        <f t="shared" si="282"/>
        <v>50.548313091169518</v>
      </c>
      <c r="CB484" s="12"/>
      <c r="CC484" s="48">
        <f t="shared" si="283"/>
        <v>1077948</v>
      </c>
      <c r="CD484" s="48">
        <f t="shared" si="284"/>
        <v>307516060</v>
      </c>
      <c r="CE484" s="55">
        <f t="shared" si="285"/>
        <v>285.2791229261523</v>
      </c>
      <c r="CF484" s="12"/>
      <c r="CG484" s="48">
        <f t="shared" si="286"/>
        <v>21829320</v>
      </c>
      <c r="CH484" s="48">
        <f t="shared" si="287"/>
        <v>18998280</v>
      </c>
      <c r="CI484" s="48">
        <f t="shared" si="288"/>
        <v>307516060</v>
      </c>
      <c r="CJ484" s="55">
        <f t="shared" si="289"/>
        <v>14.087294519481139</v>
      </c>
      <c r="CK484" s="46"/>
      <c r="CL484" s="48">
        <f t="shared" si="290"/>
        <v>21829320</v>
      </c>
      <c r="CM484" s="48">
        <f t="shared" si="290"/>
        <v>18998280</v>
      </c>
      <c r="CN484" s="48">
        <f t="shared" si="291"/>
        <v>309868771</v>
      </c>
      <c r="CO484" s="55">
        <f t="shared" si="292"/>
        <v>14.195072086533159</v>
      </c>
    </row>
    <row r="485" spans="1:93" x14ac:dyDescent="0.2">
      <c r="A485" s="30" t="s">
        <v>112</v>
      </c>
      <c r="B485" s="30">
        <v>1077</v>
      </c>
      <c r="C485" s="30">
        <v>2005</v>
      </c>
      <c r="D485" s="30" t="s">
        <v>76</v>
      </c>
      <c r="E485" s="30">
        <v>442971</v>
      </c>
      <c r="F485" s="30" t="s">
        <v>317</v>
      </c>
      <c r="G485" s="30">
        <v>118096604</v>
      </c>
      <c r="H485" s="30">
        <v>961323</v>
      </c>
      <c r="I485" s="30">
        <v>0</v>
      </c>
      <c r="J485" s="30">
        <v>961323</v>
      </c>
      <c r="K485" s="30">
        <v>4117257</v>
      </c>
      <c r="L485" s="30">
        <v>4367289</v>
      </c>
      <c r="M485" s="30">
        <v>0</v>
      </c>
      <c r="N485" s="30">
        <v>7214</v>
      </c>
      <c r="O485" s="30">
        <v>472969</v>
      </c>
      <c r="P485" s="30">
        <v>1539532</v>
      </c>
      <c r="Q485" s="30">
        <v>4744024</v>
      </c>
      <c r="R485" s="30">
        <v>5225402</v>
      </c>
      <c r="S485" s="30">
        <v>2270034</v>
      </c>
      <c r="T485" s="30">
        <v>1429997584</v>
      </c>
      <c r="U485" s="30">
        <v>-330371836</v>
      </c>
      <c r="V485" s="30">
        <v>11026983</v>
      </c>
      <c r="W485" s="30">
        <v>3809566</v>
      </c>
      <c r="X485" s="30">
        <v>14836549</v>
      </c>
      <c r="Y485" s="30">
        <v>21496828</v>
      </c>
      <c r="Z485" s="30">
        <v>9098058</v>
      </c>
      <c r="AA485" s="30">
        <v>30594886</v>
      </c>
      <c r="AB485" s="30">
        <v>6024690</v>
      </c>
      <c r="AC485" s="30">
        <v>46503989</v>
      </c>
      <c r="AD485" s="30">
        <v>71592615</v>
      </c>
      <c r="AE485" s="30">
        <v>34479059</v>
      </c>
      <c r="AF485" s="30">
        <v>89771676</v>
      </c>
      <c r="AG485" s="30">
        <v>5</v>
      </c>
      <c r="AH485" s="30">
        <v>86506047</v>
      </c>
      <c r="AI485" s="30">
        <v>1144177</v>
      </c>
      <c r="AJ485" s="30">
        <v>87650224</v>
      </c>
      <c r="AK485" s="30">
        <v>16971783</v>
      </c>
      <c r="AL485" s="30">
        <v>8893834</v>
      </c>
      <c r="AM485" s="30">
        <v>27465859</v>
      </c>
      <c r="AN485" s="30">
        <v>10106918</v>
      </c>
      <c r="AO485" s="30">
        <v>9431766</v>
      </c>
      <c r="AP485" s="30">
        <v>3073951</v>
      </c>
      <c r="AQ485" s="30">
        <v>1067246</v>
      </c>
      <c r="AR485" s="30">
        <v>946379</v>
      </c>
      <c r="AS485" s="30">
        <v>116640</v>
      </c>
      <c r="AT485" s="30">
        <v>2651</v>
      </c>
      <c r="AU485" s="30" t="s">
        <v>347</v>
      </c>
      <c r="AW485" s="48">
        <f t="shared" si="261"/>
        <v>22612635</v>
      </c>
      <c r="AX485" s="49">
        <f t="shared" si="262"/>
        <v>24570196</v>
      </c>
      <c r="AY485" s="50">
        <f t="shared" si="263"/>
        <v>1.0865693449701903</v>
      </c>
      <c r="AZ485" s="12"/>
      <c r="BA485" s="48">
        <f t="shared" si="264"/>
        <v>1067246</v>
      </c>
      <c r="BB485" s="48">
        <f t="shared" si="265"/>
        <v>24570196</v>
      </c>
      <c r="BC485" s="51">
        <f t="shared" si="266"/>
        <v>23.022054896434373</v>
      </c>
      <c r="BD485" s="12"/>
      <c r="BE485" s="52">
        <f t="shared" si="267"/>
        <v>1067246</v>
      </c>
      <c r="BF485" s="48">
        <f t="shared" si="268"/>
        <v>34479059</v>
      </c>
      <c r="BG485" s="48">
        <f t="shared" si="268"/>
        <v>89771676</v>
      </c>
      <c r="BH485" s="48">
        <f t="shared" si="268"/>
        <v>5</v>
      </c>
      <c r="BI485" s="48">
        <f t="shared" si="269"/>
        <v>124250740</v>
      </c>
      <c r="BJ485" s="51">
        <f t="shared" si="270"/>
        <v>116.4218371397035</v>
      </c>
      <c r="BK485" s="12"/>
      <c r="BL485" s="1">
        <f t="shared" si="271"/>
        <v>19538684</v>
      </c>
      <c r="BM485" s="53">
        <f t="shared" si="272"/>
        <v>22612635</v>
      </c>
      <c r="BN485" s="48">
        <f t="shared" si="273"/>
        <v>34479059</v>
      </c>
      <c r="BO485" s="48">
        <f t="shared" si="273"/>
        <v>89771676</v>
      </c>
      <c r="BP485" s="48">
        <f t="shared" si="273"/>
        <v>5</v>
      </c>
      <c r="BQ485" s="48">
        <f t="shared" si="274"/>
        <v>124250740</v>
      </c>
      <c r="BR485" s="12">
        <f t="shared" si="275"/>
        <v>22612635</v>
      </c>
      <c r="BS485" s="54">
        <f t="shared" si="276"/>
        <v>5.4947484006176195</v>
      </c>
      <c r="BT485" s="12"/>
      <c r="BU485" s="48">
        <f t="shared" si="277"/>
        <v>22612635</v>
      </c>
      <c r="BV485" s="48">
        <f t="shared" si="278"/>
        <v>61784607</v>
      </c>
      <c r="BW485" s="54">
        <f t="shared" si="279"/>
        <v>2.7323046164235172</v>
      </c>
      <c r="BX485" s="12"/>
      <c r="BY485" s="52">
        <f t="shared" si="280"/>
        <v>1067246</v>
      </c>
      <c r="BZ485" s="48">
        <f t="shared" si="281"/>
        <v>61784607</v>
      </c>
      <c r="CA485" s="55">
        <f t="shared" si="282"/>
        <v>57.891626672763358</v>
      </c>
      <c r="CB485" s="12"/>
      <c r="CC485" s="48">
        <f t="shared" si="283"/>
        <v>1067246</v>
      </c>
      <c r="CD485" s="48">
        <f t="shared" si="284"/>
        <v>334726837</v>
      </c>
      <c r="CE485" s="55">
        <f t="shared" si="285"/>
        <v>313.63606609909993</v>
      </c>
      <c r="CF485" s="12"/>
      <c r="CG485" s="48">
        <f t="shared" si="286"/>
        <v>22612635</v>
      </c>
      <c r="CH485" s="48">
        <f t="shared" si="287"/>
        <v>19538684</v>
      </c>
      <c r="CI485" s="48">
        <f t="shared" si="288"/>
        <v>334726837</v>
      </c>
      <c r="CJ485" s="55">
        <f t="shared" si="289"/>
        <v>14.802646263913958</v>
      </c>
      <c r="CK485" s="46"/>
      <c r="CL485" s="48">
        <f t="shared" si="290"/>
        <v>22612635</v>
      </c>
      <c r="CM485" s="48">
        <f t="shared" si="290"/>
        <v>19538684</v>
      </c>
      <c r="CN485" s="48">
        <f t="shared" si="291"/>
        <v>339733568</v>
      </c>
      <c r="CO485" s="55">
        <f t="shared" si="292"/>
        <v>15.024059248291939</v>
      </c>
    </row>
    <row r="486" spans="1:93" x14ac:dyDescent="0.2">
      <c r="A486" s="30" t="s">
        <v>113</v>
      </c>
      <c r="B486" s="30">
        <v>1079</v>
      </c>
      <c r="C486" s="30">
        <v>2014</v>
      </c>
      <c r="D486" s="30" t="s">
        <v>114</v>
      </c>
      <c r="E486" s="30">
        <v>442864</v>
      </c>
      <c r="F486" s="30" t="s">
        <v>317</v>
      </c>
      <c r="G486" s="30">
        <v>51169104</v>
      </c>
      <c r="H486" s="30">
        <v>370979217</v>
      </c>
      <c r="I486" s="30">
        <v>50438215</v>
      </c>
      <c r="J486" s="30">
        <v>332485753</v>
      </c>
      <c r="K486" s="30">
        <v>27356278</v>
      </c>
      <c r="L486" s="30">
        <v>86951875</v>
      </c>
      <c r="M486" s="30">
        <v>39910737</v>
      </c>
      <c r="N486" s="30">
        <v>0</v>
      </c>
      <c r="O486" s="30">
        <v>0</v>
      </c>
      <c r="P486" s="30">
        <v>0</v>
      </c>
      <c r="Q486" s="30">
        <v>8998561</v>
      </c>
      <c r="R486" s="30">
        <v>11559951</v>
      </c>
      <c r="S486" s="30">
        <v>2296872</v>
      </c>
      <c r="T486" s="30">
        <v>118831218</v>
      </c>
      <c r="U486" s="30">
        <v>8982387</v>
      </c>
      <c r="V486" s="30">
        <v>469491043</v>
      </c>
      <c r="W486" s="30">
        <v>92645824</v>
      </c>
      <c r="X486" s="30">
        <v>562136867</v>
      </c>
      <c r="Y486" s="30">
        <v>61012581</v>
      </c>
      <c r="Z486" s="30">
        <v>3355373</v>
      </c>
      <c r="AA486" s="30">
        <v>64367954</v>
      </c>
      <c r="AB486" s="30">
        <v>47170314</v>
      </c>
      <c r="AC486" s="30">
        <v>24137732</v>
      </c>
      <c r="AD486" s="30">
        <v>27031372</v>
      </c>
      <c r="AE486" s="30">
        <v>19055087</v>
      </c>
      <c r="AF486" s="30">
        <v>17552624</v>
      </c>
      <c r="AG486" s="30">
        <v>403340</v>
      </c>
      <c r="AH486" s="30">
        <v>155932588</v>
      </c>
      <c r="AI486" s="30">
        <v>5965590</v>
      </c>
      <c r="AJ486" s="30">
        <v>161898178</v>
      </c>
      <c r="AK486" s="30">
        <v>10103124</v>
      </c>
      <c r="AL486" s="30">
        <v>76625030</v>
      </c>
      <c r="AM486" s="30">
        <v>22472307</v>
      </c>
      <c r="AN486" s="30">
        <v>5394150</v>
      </c>
      <c r="AO486" s="30">
        <v>7599714</v>
      </c>
      <c r="AP486" s="30">
        <v>1841250</v>
      </c>
      <c r="AQ486" s="30">
        <v>518974</v>
      </c>
      <c r="AR486" s="30">
        <v>457717</v>
      </c>
      <c r="AS486" s="30">
        <v>59176</v>
      </c>
      <c r="AT486" s="30">
        <v>1972</v>
      </c>
      <c r="AU486" s="30" t="s">
        <v>322</v>
      </c>
      <c r="AW486" s="48">
        <f t="shared" si="261"/>
        <v>14835114</v>
      </c>
      <c r="AX486" s="49">
        <f t="shared" si="262"/>
        <v>17197640</v>
      </c>
      <c r="AY486" s="50">
        <f t="shared" si="263"/>
        <v>1.1592522982971347</v>
      </c>
      <c r="AZ486" s="12"/>
      <c r="BA486" s="48">
        <f t="shared" si="264"/>
        <v>518974</v>
      </c>
      <c r="BB486" s="48">
        <f t="shared" si="265"/>
        <v>17197640</v>
      </c>
      <c r="BC486" s="51">
        <f t="shared" si="266"/>
        <v>33.137767980669551</v>
      </c>
      <c r="BD486" s="12"/>
      <c r="BE486" s="52">
        <f t="shared" si="267"/>
        <v>518974</v>
      </c>
      <c r="BF486" s="48">
        <f t="shared" si="268"/>
        <v>19055087</v>
      </c>
      <c r="BG486" s="48">
        <f t="shared" si="268"/>
        <v>17552624</v>
      </c>
      <c r="BH486" s="48">
        <f t="shared" si="268"/>
        <v>403340</v>
      </c>
      <c r="BI486" s="48">
        <f t="shared" si="269"/>
        <v>37011051</v>
      </c>
      <c r="BJ486" s="51">
        <f t="shared" si="270"/>
        <v>71.315809655204305</v>
      </c>
      <c r="BK486" s="12"/>
      <c r="BL486" s="1">
        <f t="shared" si="271"/>
        <v>12993864</v>
      </c>
      <c r="BM486" s="53">
        <f t="shared" si="272"/>
        <v>14835114</v>
      </c>
      <c r="BN486" s="48">
        <f t="shared" si="273"/>
        <v>19055087</v>
      </c>
      <c r="BO486" s="48">
        <f t="shared" si="273"/>
        <v>17552624</v>
      </c>
      <c r="BP486" s="48">
        <f t="shared" si="273"/>
        <v>403340</v>
      </c>
      <c r="BQ486" s="48">
        <f t="shared" si="274"/>
        <v>37011051</v>
      </c>
      <c r="BR486" s="12">
        <f t="shared" si="275"/>
        <v>14835114</v>
      </c>
      <c r="BS486" s="54">
        <f t="shared" si="276"/>
        <v>2.4948275422757114</v>
      </c>
      <c r="BT486" s="12"/>
      <c r="BU486" s="48">
        <f t="shared" si="277"/>
        <v>14835114</v>
      </c>
      <c r="BV486" s="48">
        <f t="shared" si="278"/>
        <v>75170024</v>
      </c>
      <c r="BW486" s="54">
        <f t="shared" si="279"/>
        <v>5.0670337956283991</v>
      </c>
      <c r="BX486" s="12"/>
      <c r="BY486" s="52">
        <f t="shared" si="280"/>
        <v>518974</v>
      </c>
      <c r="BZ486" s="48">
        <f t="shared" si="281"/>
        <v>75170024</v>
      </c>
      <c r="CA486" s="55">
        <f t="shared" si="282"/>
        <v>144.84352587990921</v>
      </c>
      <c r="CB486" s="12"/>
      <c r="CC486" s="48">
        <f t="shared" si="283"/>
        <v>518974</v>
      </c>
      <c r="CD486" s="48">
        <f t="shared" si="284"/>
        <v>227718133</v>
      </c>
      <c r="CE486" s="55">
        <f t="shared" si="285"/>
        <v>438.78524357674951</v>
      </c>
      <c r="CF486" s="12"/>
      <c r="CG486" s="48">
        <f t="shared" si="286"/>
        <v>14835114</v>
      </c>
      <c r="CH486" s="48">
        <f t="shared" si="287"/>
        <v>12993864</v>
      </c>
      <c r="CI486" s="48">
        <f t="shared" si="288"/>
        <v>227718133</v>
      </c>
      <c r="CJ486" s="55">
        <f t="shared" si="289"/>
        <v>15.349941564318279</v>
      </c>
      <c r="CK486" s="46"/>
      <c r="CL486" s="48">
        <f t="shared" si="290"/>
        <v>14835114</v>
      </c>
      <c r="CM486" s="48">
        <f t="shared" si="290"/>
        <v>12993864</v>
      </c>
      <c r="CN486" s="48">
        <f t="shared" si="291"/>
        <v>421014408</v>
      </c>
      <c r="CO486" s="55">
        <f t="shared" si="292"/>
        <v>28.379586971829134</v>
      </c>
    </row>
    <row r="487" spans="1:93" x14ac:dyDescent="0.2">
      <c r="A487" s="30" t="s">
        <v>113</v>
      </c>
      <c r="B487" s="30">
        <v>1079</v>
      </c>
      <c r="C487" s="30">
        <v>2013</v>
      </c>
      <c r="D487" s="30" t="s">
        <v>114</v>
      </c>
      <c r="E487" s="30">
        <v>442864</v>
      </c>
      <c r="F487" s="30" t="s">
        <v>317</v>
      </c>
      <c r="G487" s="30">
        <v>53614965</v>
      </c>
      <c r="H487" s="30">
        <v>391267274</v>
      </c>
      <c r="I487" s="30">
        <v>50589426</v>
      </c>
      <c r="J487" s="30">
        <v>350718716</v>
      </c>
      <c r="K487" s="30">
        <v>26556715</v>
      </c>
      <c r="L487" s="30">
        <v>86421063</v>
      </c>
      <c r="M487" s="30">
        <v>33015888</v>
      </c>
      <c r="N487" s="30">
        <v>0</v>
      </c>
      <c r="O487" s="30">
        <v>0</v>
      </c>
      <c r="P487" s="30">
        <v>0</v>
      </c>
      <c r="Q487" s="30">
        <v>9594490</v>
      </c>
      <c r="R487" s="30">
        <v>13250625</v>
      </c>
      <c r="S487" s="30">
        <v>2209324</v>
      </c>
      <c r="T487" s="30">
        <v>72420525</v>
      </c>
      <c r="U487" s="30">
        <v>7021647</v>
      </c>
      <c r="V487" s="30">
        <v>490938962</v>
      </c>
      <c r="W487" s="30">
        <v>85814638</v>
      </c>
      <c r="X487" s="30">
        <v>576753600</v>
      </c>
      <c r="Y487" s="30">
        <v>50082467</v>
      </c>
      <c r="Z487" s="30">
        <v>3903969</v>
      </c>
      <c r="AA487" s="30">
        <v>53986436</v>
      </c>
      <c r="AB487" s="30">
        <v>37313845</v>
      </c>
      <c r="AC487" s="30">
        <v>26105738</v>
      </c>
      <c r="AD487" s="30">
        <v>27509227</v>
      </c>
      <c r="AE487" s="30">
        <v>19210991</v>
      </c>
      <c r="AF487" s="30">
        <v>13659229</v>
      </c>
      <c r="AG487" s="30">
        <v>422536</v>
      </c>
      <c r="AH487" s="30">
        <v>150082347</v>
      </c>
      <c r="AI487" s="30">
        <v>5675249</v>
      </c>
      <c r="AJ487" s="30">
        <v>155757596</v>
      </c>
      <c r="AK487" s="30">
        <v>7214674</v>
      </c>
      <c r="AL487" s="30">
        <v>69852014</v>
      </c>
      <c r="AM487" s="30">
        <v>21683329</v>
      </c>
      <c r="AN487" s="30">
        <v>5428351</v>
      </c>
      <c r="AO487" s="30">
        <v>7552401</v>
      </c>
      <c r="AP487" s="30">
        <v>1783998</v>
      </c>
      <c r="AQ487" s="30">
        <v>514805</v>
      </c>
      <c r="AR487" s="30">
        <v>454211</v>
      </c>
      <c r="AS487" s="30">
        <v>58500</v>
      </c>
      <c r="AT487" s="30">
        <v>1983</v>
      </c>
      <c r="AU487" s="30" t="s">
        <v>322</v>
      </c>
      <c r="AW487" s="48">
        <f t="shared" si="261"/>
        <v>14764750</v>
      </c>
      <c r="AX487" s="49">
        <f t="shared" si="262"/>
        <v>16672591</v>
      </c>
      <c r="AY487" s="50">
        <f t="shared" si="263"/>
        <v>1.129215936605767</v>
      </c>
      <c r="AZ487" s="12"/>
      <c r="BA487" s="48">
        <f t="shared" si="264"/>
        <v>514805</v>
      </c>
      <c r="BB487" s="48">
        <f t="shared" si="265"/>
        <v>16672591</v>
      </c>
      <c r="BC487" s="51">
        <f t="shared" si="266"/>
        <v>32.386225852507259</v>
      </c>
      <c r="BD487" s="12"/>
      <c r="BE487" s="52">
        <f t="shared" si="267"/>
        <v>514805</v>
      </c>
      <c r="BF487" s="48">
        <f t="shared" si="268"/>
        <v>19210991</v>
      </c>
      <c r="BG487" s="48">
        <f t="shared" si="268"/>
        <v>13659229</v>
      </c>
      <c r="BH487" s="48">
        <f t="shared" si="268"/>
        <v>422536</v>
      </c>
      <c r="BI487" s="48">
        <f t="shared" si="269"/>
        <v>33292756</v>
      </c>
      <c r="BJ487" s="51">
        <f t="shared" si="270"/>
        <v>64.670615087266057</v>
      </c>
      <c r="BK487" s="12"/>
      <c r="BL487" s="1">
        <f t="shared" si="271"/>
        <v>12980752</v>
      </c>
      <c r="BM487" s="53">
        <f t="shared" si="272"/>
        <v>14764750</v>
      </c>
      <c r="BN487" s="48">
        <f t="shared" si="273"/>
        <v>19210991</v>
      </c>
      <c r="BO487" s="48">
        <f t="shared" si="273"/>
        <v>13659229</v>
      </c>
      <c r="BP487" s="48">
        <f t="shared" si="273"/>
        <v>422536</v>
      </c>
      <c r="BQ487" s="48">
        <f t="shared" si="274"/>
        <v>33292756</v>
      </c>
      <c r="BR487" s="12">
        <f t="shared" si="275"/>
        <v>14764750</v>
      </c>
      <c r="BS487" s="54">
        <f t="shared" si="276"/>
        <v>2.2548811188811189</v>
      </c>
      <c r="BT487" s="12"/>
      <c r="BU487" s="48">
        <f t="shared" si="277"/>
        <v>14764750</v>
      </c>
      <c r="BV487" s="48">
        <f t="shared" si="278"/>
        <v>78690908</v>
      </c>
      <c r="BW487" s="54">
        <f t="shared" si="279"/>
        <v>5.3296471663929292</v>
      </c>
      <c r="BX487" s="12"/>
      <c r="BY487" s="52">
        <f t="shared" si="280"/>
        <v>514805</v>
      </c>
      <c r="BZ487" s="48">
        <f t="shared" si="281"/>
        <v>78690908</v>
      </c>
      <c r="CA487" s="55">
        <f t="shared" si="282"/>
        <v>152.85575703421685</v>
      </c>
      <c r="CB487" s="12"/>
      <c r="CC487" s="48">
        <f t="shared" si="283"/>
        <v>514805</v>
      </c>
      <c r="CD487" s="48">
        <f t="shared" si="284"/>
        <v>219585065</v>
      </c>
      <c r="CE487" s="55">
        <f t="shared" si="285"/>
        <v>426.5402725303756</v>
      </c>
      <c r="CF487" s="12"/>
      <c r="CG487" s="48">
        <f t="shared" si="286"/>
        <v>14764750</v>
      </c>
      <c r="CH487" s="48">
        <f t="shared" si="287"/>
        <v>12980752</v>
      </c>
      <c r="CI487" s="48">
        <f t="shared" si="288"/>
        <v>219585065</v>
      </c>
      <c r="CJ487" s="55">
        <f t="shared" si="289"/>
        <v>14.872250800047411</v>
      </c>
      <c r="CK487" s="46"/>
      <c r="CL487" s="48">
        <f t="shared" si="290"/>
        <v>14764750</v>
      </c>
      <c r="CM487" s="48">
        <f t="shared" si="290"/>
        <v>12980752</v>
      </c>
      <c r="CN487" s="48">
        <f t="shared" si="291"/>
        <v>409468744</v>
      </c>
      <c r="CO487" s="55">
        <f t="shared" si="292"/>
        <v>27.732859953605715</v>
      </c>
    </row>
    <row r="488" spans="1:93" x14ac:dyDescent="0.2">
      <c r="A488" s="30" t="s">
        <v>113</v>
      </c>
      <c r="B488" s="30">
        <v>1079</v>
      </c>
      <c r="C488" s="30">
        <v>2012</v>
      </c>
      <c r="D488" s="30" t="s">
        <v>114</v>
      </c>
      <c r="E488" s="30">
        <v>442864</v>
      </c>
      <c r="F488" s="30" t="s">
        <v>317</v>
      </c>
      <c r="G488" s="30">
        <v>48776423</v>
      </c>
      <c r="H488" s="30">
        <v>385875594</v>
      </c>
      <c r="I488" s="30">
        <v>48414162</v>
      </c>
      <c r="J488" s="30">
        <v>348084338</v>
      </c>
      <c r="K488" s="30">
        <v>28680763</v>
      </c>
      <c r="L488" s="30">
        <v>82473107</v>
      </c>
      <c r="M488" s="30">
        <v>37422882</v>
      </c>
      <c r="N488" s="30">
        <v>0</v>
      </c>
      <c r="O488" s="30">
        <v>0</v>
      </c>
      <c r="P488" s="30">
        <v>0</v>
      </c>
      <c r="Q488" s="30">
        <v>11729247</v>
      </c>
      <c r="R488" s="30">
        <v>14678966</v>
      </c>
      <c r="S488" s="30">
        <v>2884445</v>
      </c>
      <c r="T488" s="30">
        <v>43434262</v>
      </c>
      <c r="U488" s="30">
        <v>5621170</v>
      </c>
      <c r="V488" s="30">
        <v>483027667</v>
      </c>
      <c r="W488" s="30">
        <v>88721489</v>
      </c>
      <c r="X488" s="30">
        <v>571749156</v>
      </c>
      <c r="Y488" s="30">
        <v>36882973</v>
      </c>
      <c r="Z488" s="30">
        <v>4317579</v>
      </c>
      <c r="AA488" s="30">
        <v>41200552</v>
      </c>
      <c r="AB488" s="30">
        <v>23997074</v>
      </c>
      <c r="AC488" s="30">
        <v>24508438</v>
      </c>
      <c r="AD488" s="30">
        <v>24267985</v>
      </c>
      <c r="AE488" s="30">
        <v>18788540</v>
      </c>
      <c r="AF488" s="30">
        <v>11576055</v>
      </c>
      <c r="AG488" s="30">
        <v>496957</v>
      </c>
      <c r="AH488" s="30">
        <v>147861760</v>
      </c>
      <c r="AI488" s="30">
        <v>5293567</v>
      </c>
      <c r="AJ488" s="30">
        <v>153155327</v>
      </c>
      <c r="AK488" s="30">
        <v>6486664</v>
      </c>
      <c r="AL488" s="30">
        <v>69507283</v>
      </c>
      <c r="AM488" s="30">
        <v>21978891</v>
      </c>
      <c r="AN488" s="30">
        <v>5440280</v>
      </c>
      <c r="AO488" s="30">
        <v>7564784</v>
      </c>
      <c r="AP488" s="30">
        <v>1818134</v>
      </c>
      <c r="AQ488" s="30">
        <v>512820</v>
      </c>
      <c r="AR488" s="30">
        <v>452559</v>
      </c>
      <c r="AS488" s="30">
        <v>58140</v>
      </c>
      <c r="AT488" s="30">
        <v>2008</v>
      </c>
      <c r="AU488" s="30" t="s">
        <v>322</v>
      </c>
      <c r="AW488" s="48">
        <f t="shared" si="261"/>
        <v>14823198</v>
      </c>
      <c r="AX488" s="49">
        <f t="shared" si="262"/>
        <v>17203478</v>
      </c>
      <c r="AY488" s="50">
        <f t="shared" si="263"/>
        <v>1.1605780345105017</v>
      </c>
      <c r="AZ488" s="12"/>
      <c r="BA488" s="48">
        <f t="shared" si="264"/>
        <v>512820</v>
      </c>
      <c r="BB488" s="48">
        <f t="shared" si="265"/>
        <v>17203478</v>
      </c>
      <c r="BC488" s="51">
        <f t="shared" si="266"/>
        <v>33.546815646815645</v>
      </c>
      <c r="BD488" s="12"/>
      <c r="BE488" s="52">
        <f t="shared" si="267"/>
        <v>512820</v>
      </c>
      <c r="BF488" s="48">
        <f t="shared" si="268"/>
        <v>18788540</v>
      </c>
      <c r="BG488" s="48">
        <f t="shared" si="268"/>
        <v>11576055</v>
      </c>
      <c r="BH488" s="48">
        <f t="shared" si="268"/>
        <v>496957</v>
      </c>
      <c r="BI488" s="48">
        <f t="shared" si="269"/>
        <v>30861552</v>
      </c>
      <c r="BJ488" s="51">
        <f t="shared" si="270"/>
        <v>60.180086580086581</v>
      </c>
      <c r="BK488" s="12"/>
      <c r="BL488" s="1">
        <f t="shared" si="271"/>
        <v>13005064</v>
      </c>
      <c r="BM488" s="53">
        <f t="shared" si="272"/>
        <v>14823198</v>
      </c>
      <c r="BN488" s="48">
        <f t="shared" si="273"/>
        <v>18788540</v>
      </c>
      <c r="BO488" s="48">
        <f t="shared" si="273"/>
        <v>11576055</v>
      </c>
      <c r="BP488" s="48">
        <f t="shared" si="273"/>
        <v>496957</v>
      </c>
      <c r="BQ488" s="48">
        <f t="shared" si="274"/>
        <v>30861552</v>
      </c>
      <c r="BR488" s="12">
        <f t="shared" si="275"/>
        <v>14823198</v>
      </c>
      <c r="BS488" s="54">
        <f t="shared" si="276"/>
        <v>2.0819766422873123</v>
      </c>
      <c r="BT488" s="12"/>
      <c r="BU488" s="48">
        <f t="shared" si="277"/>
        <v>14823198</v>
      </c>
      <c r="BV488" s="48">
        <f t="shared" si="278"/>
        <v>77161380</v>
      </c>
      <c r="BW488" s="54">
        <f t="shared" si="279"/>
        <v>5.2054475694111355</v>
      </c>
      <c r="BX488" s="12"/>
      <c r="BY488" s="52">
        <f t="shared" si="280"/>
        <v>512820</v>
      </c>
      <c r="BZ488" s="48">
        <f t="shared" si="281"/>
        <v>77161380</v>
      </c>
      <c r="CA488" s="55">
        <f t="shared" si="282"/>
        <v>150.46484146484147</v>
      </c>
      <c r="CB488" s="12"/>
      <c r="CC488" s="48">
        <f t="shared" si="283"/>
        <v>512820</v>
      </c>
      <c r="CD488" s="48">
        <f t="shared" si="284"/>
        <v>197999907</v>
      </c>
      <c r="CE488" s="55">
        <f t="shared" si="285"/>
        <v>386.10020475020474</v>
      </c>
      <c r="CF488" s="12"/>
      <c r="CG488" s="48">
        <f t="shared" si="286"/>
        <v>14823198</v>
      </c>
      <c r="CH488" s="48">
        <f t="shared" si="287"/>
        <v>13005064</v>
      </c>
      <c r="CI488" s="48">
        <f t="shared" si="288"/>
        <v>197999907</v>
      </c>
      <c r="CJ488" s="55">
        <f t="shared" si="289"/>
        <v>13.357435217420694</v>
      </c>
      <c r="CK488" s="46"/>
      <c r="CL488" s="48">
        <f t="shared" si="290"/>
        <v>14823198</v>
      </c>
      <c r="CM488" s="48">
        <f t="shared" si="290"/>
        <v>13005064</v>
      </c>
      <c r="CN488" s="48">
        <f t="shared" si="291"/>
        <v>381254715</v>
      </c>
      <c r="CO488" s="55">
        <f t="shared" si="292"/>
        <v>25.720139135967827</v>
      </c>
    </row>
    <row r="489" spans="1:93" x14ac:dyDescent="0.2">
      <c r="A489" s="30" t="s">
        <v>113</v>
      </c>
      <c r="B489" s="30">
        <v>1079</v>
      </c>
      <c r="C489" s="30">
        <v>2011</v>
      </c>
      <c r="D489" s="30" t="s">
        <v>114</v>
      </c>
      <c r="E489" s="30">
        <v>442864</v>
      </c>
      <c r="F489" s="30" t="s">
        <v>317</v>
      </c>
      <c r="G489" s="30">
        <v>48282125</v>
      </c>
      <c r="H489" s="30">
        <v>339273178</v>
      </c>
      <c r="I489" s="30">
        <v>53871821</v>
      </c>
      <c r="J489" s="30">
        <v>296659065</v>
      </c>
      <c r="K489" s="30">
        <v>24810146</v>
      </c>
      <c r="L489" s="30">
        <v>76437777</v>
      </c>
      <c r="M489" s="30">
        <v>31081095</v>
      </c>
      <c r="N489" s="30">
        <v>0</v>
      </c>
      <c r="O489" s="30">
        <v>0</v>
      </c>
      <c r="P489" s="30">
        <v>0</v>
      </c>
      <c r="Q489" s="30">
        <v>15224468</v>
      </c>
      <c r="R489" s="30">
        <v>17947308</v>
      </c>
      <c r="S489" s="30">
        <v>3061946</v>
      </c>
      <c r="T489" s="30">
        <v>80208579</v>
      </c>
      <c r="U489" s="30">
        <v>6724937</v>
      </c>
      <c r="V489" s="30">
        <v>433658263</v>
      </c>
      <c r="W489" s="30">
        <v>88014862</v>
      </c>
      <c r="X489" s="30">
        <v>521673125</v>
      </c>
      <c r="Y489" s="30">
        <v>30258370</v>
      </c>
      <c r="Z489" s="30">
        <v>3778893</v>
      </c>
      <c r="AA489" s="30">
        <v>34037263</v>
      </c>
      <c r="AB489" s="30">
        <v>18811254</v>
      </c>
      <c r="AC489" s="30">
        <v>22854080</v>
      </c>
      <c r="AD489" s="30">
        <v>25428045</v>
      </c>
      <c r="AE489" s="30">
        <v>18655015</v>
      </c>
      <c r="AF489" s="30">
        <v>14910950</v>
      </c>
      <c r="AG489" s="30">
        <v>526696</v>
      </c>
      <c r="AH489" s="30">
        <v>168829267</v>
      </c>
      <c r="AI489" s="30">
        <v>4874542</v>
      </c>
      <c r="AJ489" s="30">
        <v>173703809</v>
      </c>
      <c r="AK489" s="30">
        <v>7039740</v>
      </c>
      <c r="AL489" s="30">
        <v>73493903</v>
      </c>
      <c r="AM489" s="30">
        <v>20374582</v>
      </c>
      <c r="AN489" s="30">
        <v>5623523</v>
      </c>
      <c r="AO489" s="30">
        <v>7613904</v>
      </c>
      <c r="AP489" s="30">
        <v>1884013</v>
      </c>
      <c r="AQ489" s="30">
        <v>512082</v>
      </c>
      <c r="AR489" s="30">
        <v>451812</v>
      </c>
      <c r="AS489" s="30">
        <v>58119</v>
      </c>
      <c r="AT489" s="30">
        <v>2039</v>
      </c>
      <c r="AU489" s="30" t="s">
        <v>322</v>
      </c>
      <c r="AW489" s="48">
        <f t="shared" si="261"/>
        <v>15121440</v>
      </c>
      <c r="AX489" s="49">
        <f t="shared" si="262"/>
        <v>15226009</v>
      </c>
      <c r="AY489" s="50">
        <f t="shared" si="263"/>
        <v>1.006915280555291</v>
      </c>
      <c r="AZ489" s="12"/>
      <c r="BA489" s="48">
        <f t="shared" si="264"/>
        <v>512082</v>
      </c>
      <c r="BB489" s="48">
        <f t="shared" si="265"/>
        <v>15226009</v>
      </c>
      <c r="BC489" s="51">
        <f t="shared" si="266"/>
        <v>29.733536816369252</v>
      </c>
      <c r="BD489" s="12"/>
      <c r="BE489" s="52">
        <f t="shared" si="267"/>
        <v>512082</v>
      </c>
      <c r="BF489" s="48">
        <f t="shared" si="268"/>
        <v>18655015</v>
      </c>
      <c r="BG489" s="48">
        <f t="shared" si="268"/>
        <v>14910950</v>
      </c>
      <c r="BH489" s="48">
        <f t="shared" si="268"/>
        <v>526696</v>
      </c>
      <c r="BI489" s="48">
        <f t="shared" si="269"/>
        <v>34092661</v>
      </c>
      <c r="BJ489" s="51">
        <f t="shared" si="270"/>
        <v>66.576565862498583</v>
      </c>
      <c r="BK489" s="12"/>
      <c r="BL489" s="1">
        <f t="shared" si="271"/>
        <v>13237427</v>
      </c>
      <c r="BM489" s="53">
        <f t="shared" si="272"/>
        <v>15121440</v>
      </c>
      <c r="BN489" s="48">
        <f t="shared" si="273"/>
        <v>18655015</v>
      </c>
      <c r="BO489" s="48">
        <f t="shared" si="273"/>
        <v>14910950</v>
      </c>
      <c r="BP489" s="48">
        <f t="shared" si="273"/>
        <v>526696</v>
      </c>
      <c r="BQ489" s="48">
        <f t="shared" si="274"/>
        <v>34092661</v>
      </c>
      <c r="BR489" s="12">
        <f t="shared" si="275"/>
        <v>15121440</v>
      </c>
      <c r="BS489" s="54">
        <f t="shared" si="276"/>
        <v>2.2545908987503838</v>
      </c>
      <c r="BT489" s="12"/>
      <c r="BU489" s="48">
        <f t="shared" si="277"/>
        <v>15121440</v>
      </c>
      <c r="BV489" s="48">
        <f t="shared" si="278"/>
        <v>93170166</v>
      </c>
      <c r="BW489" s="54">
        <f t="shared" si="279"/>
        <v>6.1614612100434876</v>
      </c>
      <c r="BX489" s="12"/>
      <c r="BY489" s="52">
        <f t="shared" si="280"/>
        <v>512082</v>
      </c>
      <c r="BZ489" s="48">
        <f t="shared" si="281"/>
        <v>93170166</v>
      </c>
      <c r="CA489" s="55">
        <f t="shared" si="282"/>
        <v>181.94384102546076</v>
      </c>
      <c r="CB489" s="12"/>
      <c r="CC489" s="48">
        <f t="shared" si="283"/>
        <v>512082</v>
      </c>
      <c r="CD489" s="48">
        <f t="shared" si="284"/>
        <v>209582215</v>
      </c>
      <c r="CE489" s="55">
        <f t="shared" si="285"/>
        <v>409.27471576817777</v>
      </c>
      <c r="CF489" s="12"/>
      <c r="CG489" s="48">
        <f t="shared" si="286"/>
        <v>15121440</v>
      </c>
      <c r="CH489" s="48">
        <f t="shared" si="287"/>
        <v>13237427</v>
      </c>
      <c r="CI489" s="48">
        <f t="shared" si="288"/>
        <v>209582215</v>
      </c>
      <c r="CJ489" s="55">
        <f t="shared" si="289"/>
        <v>13.859937611761843</v>
      </c>
      <c r="CK489" s="46"/>
      <c r="CL489" s="48">
        <f t="shared" si="290"/>
        <v>15121440</v>
      </c>
      <c r="CM489" s="48">
        <f t="shared" si="290"/>
        <v>13237427</v>
      </c>
      <c r="CN489" s="48">
        <f t="shared" si="291"/>
        <v>394561661</v>
      </c>
      <c r="CO489" s="55">
        <f t="shared" si="292"/>
        <v>26.092862915172098</v>
      </c>
    </row>
    <row r="490" spans="1:93" x14ac:dyDescent="0.2">
      <c r="A490" s="30" t="s">
        <v>113</v>
      </c>
      <c r="B490" s="30">
        <v>1079</v>
      </c>
      <c r="C490" s="30">
        <v>2010</v>
      </c>
      <c r="D490" s="30" t="s">
        <v>114</v>
      </c>
      <c r="E490" s="30">
        <v>442864</v>
      </c>
      <c r="F490" s="30" t="s">
        <v>317</v>
      </c>
      <c r="G490" s="30">
        <v>45929816</v>
      </c>
      <c r="H490" s="30">
        <v>275088744</v>
      </c>
      <c r="I490" s="30">
        <v>49449684</v>
      </c>
      <c r="J490" s="30">
        <v>232312462</v>
      </c>
      <c r="K490" s="30">
        <v>29169655</v>
      </c>
      <c r="L490" s="30">
        <v>74960596</v>
      </c>
      <c r="M490" s="30">
        <v>27204717</v>
      </c>
      <c r="N490" s="30">
        <v>0</v>
      </c>
      <c r="O490" s="30">
        <v>0</v>
      </c>
      <c r="P490" s="30">
        <v>0</v>
      </c>
      <c r="Q490" s="30">
        <v>17505409</v>
      </c>
      <c r="R490" s="30">
        <v>20553614</v>
      </c>
      <c r="S490" s="30">
        <v>2356106</v>
      </c>
      <c r="T490" s="30">
        <v>88110756</v>
      </c>
      <c r="U490" s="30">
        <v>6662962</v>
      </c>
      <c r="V490" s="30">
        <v>370602954</v>
      </c>
      <c r="W490" s="30">
        <v>79010507</v>
      </c>
      <c r="X490" s="30">
        <v>449613461</v>
      </c>
      <c r="Y490" s="30">
        <v>26090525</v>
      </c>
      <c r="Z490" s="30">
        <v>4435919</v>
      </c>
      <c r="AA490" s="30">
        <v>30526444</v>
      </c>
      <c r="AB490" s="30">
        <v>15022326</v>
      </c>
      <c r="AC490" s="30">
        <v>24124225</v>
      </c>
      <c r="AD490" s="30">
        <v>21805591</v>
      </c>
      <c r="AE490" s="30">
        <v>18606385</v>
      </c>
      <c r="AF490" s="30">
        <v>11994921</v>
      </c>
      <c r="AG490" s="30">
        <v>677931</v>
      </c>
      <c r="AH490" s="30">
        <v>148904965</v>
      </c>
      <c r="AI490" s="30">
        <v>3833950</v>
      </c>
      <c r="AJ490" s="30">
        <v>152738915</v>
      </c>
      <c r="AK490" s="30">
        <v>8656710</v>
      </c>
      <c r="AL490" s="30">
        <v>66520109</v>
      </c>
      <c r="AM490" s="30">
        <v>21517940</v>
      </c>
      <c r="AN490" s="30">
        <v>5718844</v>
      </c>
      <c r="AO490" s="30">
        <v>7705500</v>
      </c>
      <c r="AP490" s="30">
        <v>1955516</v>
      </c>
      <c r="AQ490" s="30">
        <v>511581</v>
      </c>
      <c r="AR490" s="30">
        <v>451466</v>
      </c>
      <c r="AS490" s="30">
        <v>57934</v>
      </c>
      <c r="AT490" s="30">
        <v>2068</v>
      </c>
      <c r="AU490" s="30" t="s">
        <v>322</v>
      </c>
      <c r="AW490" s="48">
        <f t="shared" si="261"/>
        <v>15379860</v>
      </c>
      <c r="AX490" s="49">
        <f t="shared" si="262"/>
        <v>15504118</v>
      </c>
      <c r="AY490" s="50">
        <f t="shared" si="263"/>
        <v>1.0080792673015229</v>
      </c>
      <c r="AZ490" s="12"/>
      <c r="BA490" s="48">
        <f t="shared" si="264"/>
        <v>511581</v>
      </c>
      <c r="BB490" s="48">
        <f t="shared" si="265"/>
        <v>15504118</v>
      </c>
      <c r="BC490" s="51">
        <f t="shared" si="266"/>
        <v>30.306281898663165</v>
      </c>
      <c r="BD490" s="12"/>
      <c r="BE490" s="52">
        <f t="shared" si="267"/>
        <v>511581</v>
      </c>
      <c r="BF490" s="48">
        <f t="shared" si="268"/>
        <v>18606385</v>
      </c>
      <c r="BG490" s="48">
        <f t="shared" si="268"/>
        <v>11994921</v>
      </c>
      <c r="BH490" s="48">
        <f t="shared" si="268"/>
        <v>677931</v>
      </c>
      <c r="BI490" s="48">
        <f t="shared" si="269"/>
        <v>31279237</v>
      </c>
      <c r="BJ490" s="51">
        <f t="shared" si="270"/>
        <v>61.14229613687764</v>
      </c>
      <c r="BK490" s="12"/>
      <c r="BL490" s="1">
        <f t="shared" si="271"/>
        <v>13424344</v>
      </c>
      <c r="BM490" s="53">
        <f t="shared" si="272"/>
        <v>15379860</v>
      </c>
      <c r="BN490" s="48">
        <f t="shared" si="273"/>
        <v>18606385</v>
      </c>
      <c r="BO490" s="48">
        <f t="shared" si="273"/>
        <v>11994921</v>
      </c>
      <c r="BP490" s="48">
        <f t="shared" si="273"/>
        <v>677931</v>
      </c>
      <c r="BQ490" s="48">
        <f t="shared" si="274"/>
        <v>31279237</v>
      </c>
      <c r="BR490" s="12">
        <f t="shared" si="275"/>
        <v>15379860</v>
      </c>
      <c r="BS490" s="54">
        <f t="shared" si="276"/>
        <v>2.0337790461031506</v>
      </c>
      <c r="BT490" s="12"/>
      <c r="BU490" s="48">
        <f t="shared" si="277"/>
        <v>15379860</v>
      </c>
      <c r="BV490" s="48">
        <f t="shared" si="278"/>
        <v>77562096</v>
      </c>
      <c r="BW490" s="54">
        <f t="shared" si="279"/>
        <v>5.0430950606832576</v>
      </c>
      <c r="BX490" s="12"/>
      <c r="BY490" s="52">
        <f t="shared" si="280"/>
        <v>511581</v>
      </c>
      <c r="BZ490" s="48">
        <f t="shared" si="281"/>
        <v>77562096</v>
      </c>
      <c r="CA490" s="55">
        <f t="shared" si="282"/>
        <v>151.61254229535498</v>
      </c>
      <c r="CB490" s="12"/>
      <c r="CC490" s="48">
        <f t="shared" si="283"/>
        <v>511581</v>
      </c>
      <c r="CD490" s="48">
        <f t="shared" si="284"/>
        <v>185297593</v>
      </c>
      <c r="CE490" s="55">
        <f t="shared" si="285"/>
        <v>362.20577582044683</v>
      </c>
      <c r="CF490" s="12"/>
      <c r="CG490" s="48">
        <f t="shared" si="286"/>
        <v>15379860</v>
      </c>
      <c r="CH490" s="48">
        <f t="shared" si="287"/>
        <v>13424344</v>
      </c>
      <c r="CI490" s="48">
        <f t="shared" si="288"/>
        <v>185297593</v>
      </c>
      <c r="CJ490" s="55">
        <f t="shared" si="289"/>
        <v>12.048067602695994</v>
      </c>
      <c r="CK490" s="46"/>
      <c r="CL490" s="48">
        <f t="shared" si="290"/>
        <v>15379860</v>
      </c>
      <c r="CM490" s="48">
        <f t="shared" si="290"/>
        <v>13424344</v>
      </c>
      <c r="CN490" s="48">
        <f t="shared" si="291"/>
        <v>355923528</v>
      </c>
      <c r="CO490" s="55">
        <f t="shared" si="292"/>
        <v>23.142182568631963</v>
      </c>
    </row>
    <row r="491" spans="1:93" x14ac:dyDescent="0.2">
      <c r="A491" s="30" t="s">
        <v>113</v>
      </c>
      <c r="B491" s="30">
        <v>1079</v>
      </c>
      <c r="C491" s="30">
        <v>2009</v>
      </c>
      <c r="D491" s="30" t="s">
        <v>114</v>
      </c>
      <c r="E491" s="30">
        <v>442864</v>
      </c>
      <c r="F491" s="30" t="s">
        <v>317</v>
      </c>
      <c r="G491" s="30">
        <v>46751907</v>
      </c>
      <c r="H491" s="30">
        <v>260510526</v>
      </c>
      <c r="I491" s="30">
        <v>39977730</v>
      </c>
      <c r="J491" s="30">
        <v>218502765</v>
      </c>
      <c r="K491" s="30">
        <v>20016098</v>
      </c>
      <c r="L491" s="30">
        <v>64067841</v>
      </c>
      <c r="M491" s="30">
        <v>20300135</v>
      </c>
      <c r="N491" s="30">
        <v>0</v>
      </c>
      <c r="O491" s="30">
        <v>0</v>
      </c>
      <c r="P491" s="30">
        <v>0</v>
      </c>
      <c r="Q491" s="30">
        <v>12732764</v>
      </c>
      <c r="R491" s="30">
        <v>23545837</v>
      </c>
      <c r="S491" s="30">
        <v>2930350</v>
      </c>
      <c r="T491" s="30">
        <v>77107109</v>
      </c>
      <c r="U491" s="30">
        <v>4406027</v>
      </c>
      <c r="V491" s="30">
        <v>348124204</v>
      </c>
      <c r="W491" s="30">
        <v>63208215</v>
      </c>
      <c r="X491" s="30">
        <v>411332419</v>
      </c>
      <c r="Y491" s="30">
        <v>22597333</v>
      </c>
      <c r="Z491" s="30">
        <v>2586353</v>
      </c>
      <c r="AA491" s="30">
        <v>25183686</v>
      </c>
      <c r="AB491" s="30">
        <v>12349274</v>
      </c>
      <c r="AC491" s="30">
        <v>22503988</v>
      </c>
      <c r="AD491" s="30">
        <v>24247919</v>
      </c>
      <c r="AE491" s="30">
        <v>17554524</v>
      </c>
      <c r="AF491" s="30">
        <v>8503864</v>
      </c>
      <c r="AG491" s="30">
        <v>975146</v>
      </c>
      <c r="AH491" s="30">
        <v>137445020</v>
      </c>
      <c r="AI491" s="30">
        <v>4648251</v>
      </c>
      <c r="AJ491" s="30">
        <v>142093271</v>
      </c>
      <c r="AK491" s="30">
        <v>6873749</v>
      </c>
      <c r="AL491" s="30">
        <v>60579650</v>
      </c>
      <c r="AM491" s="30">
        <v>20062162</v>
      </c>
      <c r="AN491" s="30">
        <v>5202904</v>
      </c>
      <c r="AO491" s="30">
        <v>7506464</v>
      </c>
      <c r="AP491" s="30">
        <v>1884401</v>
      </c>
      <c r="AQ491" s="30">
        <v>510296</v>
      </c>
      <c r="AR491" s="30">
        <v>450359</v>
      </c>
      <c r="AS491" s="30">
        <v>57725</v>
      </c>
      <c r="AT491" s="30">
        <v>2097</v>
      </c>
      <c r="AU491" s="30" t="s">
        <v>322</v>
      </c>
      <c r="AW491" s="48">
        <f t="shared" si="261"/>
        <v>14593769</v>
      </c>
      <c r="AX491" s="49">
        <f t="shared" si="262"/>
        <v>12834412</v>
      </c>
      <c r="AY491" s="50">
        <f t="shared" si="263"/>
        <v>0.87944464517699306</v>
      </c>
      <c r="AZ491" s="12"/>
      <c r="BA491" s="48">
        <f t="shared" si="264"/>
        <v>510296</v>
      </c>
      <c r="BB491" s="48">
        <f t="shared" si="265"/>
        <v>12834412</v>
      </c>
      <c r="BC491" s="51">
        <f t="shared" si="266"/>
        <v>25.150916330913823</v>
      </c>
      <c r="BD491" s="12"/>
      <c r="BE491" s="52">
        <f t="shared" si="267"/>
        <v>510296</v>
      </c>
      <c r="BF491" s="48">
        <f t="shared" si="268"/>
        <v>17554524</v>
      </c>
      <c r="BG491" s="48">
        <f t="shared" si="268"/>
        <v>8503864</v>
      </c>
      <c r="BH491" s="48">
        <f t="shared" si="268"/>
        <v>975146</v>
      </c>
      <c r="BI491" s="48">
        <f t="shared" si="269"/>
        <v>27033534</v>
      </c>
      <c r="BJ491" s="51">
        <f t="shared" si="270"/>
        <v>52.976182450969631</v>
      </c>
      <c r="BK491" s="12"/>
      <c r="BL491" s="1">
        <f t="shared" si="271"/>
        <v>12709368</v>
      </c>
      <c r="BM491" s="53">
        <f t="shared" si="272"/>
        <v>14593769</v>
      </c>
      <c r="BN491" s="48">
        <f t="shared" si="273"/>
        <v>17554524</v>
      </c>
      <c r="BO491" s="48">
        <f t="shared" si="273"/>
        <v>8503864</v>
      </c>
      <c r="BP491" s="48">
        <f t="shared" si="273"/>
        <v>975146</v>
      </c>
      <c r="BQ491" s="48">
        <f t="shared" si="274"/>
        <v>27033534</v>
      </c>
      <c r="BR491" s="12">
        <f t="shared" si="275"/>
        <v>14593769</v>
      </c>
      <c r="BS491" s="54">
        <f t="shared" si="276"/>
        <v>1.8524024876644272</v>
      </c>
      <c r="BT491" s="12"/>
      <c r="BU491" s="48">
        <f t="shared" si="277"/>
        <v>14593769</v>
      </c>
      <c r="BV491" s="48">
        <f t="shared" si="278"/>
        <v>74639872</v>
      </c>
      <c r="BW491" s="54">
        <f t="shared" si="279"/>
        <v>5.1145027716966052</v>
      </c>
      <c r="BX491" s="12"/>
      <c r="BY491" s="52">
        <f t="shared" si="280"/>
        <v>510296</v>
      </c>
      <c r="BZ491" s="48">
        <f t="shared" si="281"/>
        <v>74639872</v>
      </c>
      <c r="CA491" s="55">
        <f t="shared" si="282"/>
        <v>146.26779751359996</v>
      </c>
      <c r="CB491" s="12"/>
      <c r="CC491" s="48">
        <f t="shared" si="283"/>
        <v>510296</v>
      </c>
      <c r="CD491" s="48">
        <f t="shared" si="284"/>
        <v>173608999</v>
      </c>
      <c r="CE491" s="55">
        <f t="shared" si="285"/>
        <v>340.21234538385562</v>
      </c>
      <c r="CF491" s="12"/>
      <c r="CG491" s="48">
        <f t="shared" si="286"/>
        <v>14593769</v>
      </c>
      <c r="CH491" s="48">
        <f t="shared" si="287"/>
        <v>12709368</v>
      </c>
      <c r="CI491" s="48">
        <f t="shared" si="288"/>
        <v>173608999</v>
      </c>
      <c r="CJ491" s="55">
        <f t="shared" si="289"/>
        <v>11.896104357962635</v>
      </c>
      <c r="CK491" s="46"/>
      <c r="CL491" s="48">
        <f t="shared" si="290"/>
        <v>14593769</v>
      </c>
      <c r="CM491" s="48">
        <f t="shared" si="290"/>
        <v>12709368</v>
      </c>
      <c r="CN491" s="48">
        <f t="shared" si="291"/>
        <v>333689791</v>
      </c>
      <c r="CO491" s="55">
        <f t="shared" si="292"/>
        <v>22.865223575897357</v>
      </c>
    </row>
    <row r="492" spans="1:93" x14ac:dyDescent="0.2">
      <c r="A492" s="30" t="s">
        <v>113</v>
      </c>
      <c r="B492" s="30">
        <v>1079</v>
      </c>
      <c r="C492" s="30">
        <v>2008</v>
      </c>
      <c r="D492" s="30" t="s">
        <v>114</v>
      </c>
      <c r="E492" s="30">
        <v>442864</v>
      </c>
      <c r="F492" s="30" t="s">
        <v>317</v>
      </c>
      <c r="G492" s="30">
        <v>42781836</v>
      </c>
      <c r="H492" s="30">
        <v>244907808</v>
      </c>
      <c r="I492" s="30">
        <v>44071469</v>
      </c>
      <c r="J492" s="30">
        <v>207416889</v>
      </c>
      <c r="K492" s="30">
        <v>18244344</v>
      </c>
      <c r="L492" s="30">
        <v>59423798</v>
      </c>
      <c r="M492" s="30">
        <v>20625158</v>
      </c>
      <c r="N492" s="30">
        <v>0</v>
      </c>
      <c r="O492" s="30">
        <v>0</v>
      </c>
      <c r="P492" s="30">
        <v>0</v>
      </c>
      <c r="Q492" s="30">
        <v>27661733</v>
      </c>
      <c r="R492" s="30">
        <v>30279081</v>
      </c>
      <c r="S492" s="30">
        <v>1686210</v>
      </c>
      <c r="T492" s="30">
        <v>126588298</v>
      </c>
      <c r="U492" s="30">
        <v>5373941</v>
      </c>
      <c r="V492" s="30">
        <v>334610687</v>
      </c>
      <c r="W492" s="30">
        <v>66382837</v>
      </c>
      <c r="X492" s="30">
        <v>400993524</v>
      </c>
      <c r="Y492" s="30">
        <v>22604599</v>
      </c>
      <c r="Z492" s="30">
        <v>2042759</v>
      </c>
      <c r="AA492" s="30">
        <v>24647358</v>
      </c>
      <c r="AB492" s="30">
        <v>11119962</v>
      </c>
      <c r="AC492" s="30">
        <v>19897074</v>
      </c>
      <c r="AD492" s="30">
        <v>22884762</v>
      </c>
      <c r="AE492" s="30">
        <v>15780372</v>
      </c>
      <c r="AF492" s="30">
        <v>4586187</v>
      </c>
      <c r="AG492" s="30">
        <v>965027</v>
      </c>
      <c r="AH492" s="30">
        <v>148685378</v>
      </c>
      <c r="AI492" s="30">
        <v>7720377</v>
      </c>
      <c r="AJ492" s="30">
        <v>156405755</v>
      </c>
      <c r="AK492" s="30">
        <v>10116091</v>
      </c>
      <c r="AL492" s="30">
        <v>63342544</v>
      </c>
      <c r="AM492" s="30">
        <v>20288067</v>
      </c>
      <c r="AN492" s="30">
        <v>5412990</v>
      </c>
      <c r="AO492" s="30">
        <v>7704357</v>
      </c>
      <c r="AP492" s="30">
        <v>2061106</v>
      </c>
      <c r="AQ492" s="30">
        <v>509272</v>
      </c>
      <c r="AR492" s="30">
        <v>449149</v>
      </c>
      <c r="AS492" s="30">
        <v>57874</v>
      </c>
      <c r="AT492" s="30">
        <v>2134</v>
      </c>
      <c r="AU492" s="30" t="s">
        <v>322</v>
      </c>
      <c r="AW492" s="48">
        <f t="shared" si="261"/>
        <v>15178453</v>
      </c>
      <c r="AX492" s="49">
        <f t="shared" si="262"/>
        <v>13527396</v>
      </c>
      <c r="AY492" s="50">
        <f t="shared" si="263"/>
        <v>0.89122363128837967</v>
      </c>
      <c r="AZ492" s="12"/>
      <c r="BA492" s="48">
        <f t="shared" si="264"/>
        <v>509272</v>
      </c>
      <c r="BB492" s="48">
        <f t="shared" si="265"/>
        <v>13527396</v>
      </c>
      <c r="BC492" s="51">
        <f t="shared" si="266"/>
        <v>26.562222152405788</v>
      </c>
      <c r="BD492" s="12"/>
      <c r="BE492" s="52">
        <f t="shared" si="267"/>
        <v>509272</v>
      </c>
      <c r="BF492" s="48">
        <f t="shared" si="268"/>
        <v>15780372</v>
      </c>
      <c r="BG492" s="48">
        <f t="shared" si="268"/>
        <v>4586187</v>
      </c>
      <c r="BH492" s="48">
        <f t="shared" si="268"/>
        <v>965027</v>
      </c>
      <c r="BI492" s="48">
        <f t="shared" si="269"/>
        <v>21331586</v>
      </c>
      <c r="BJ492" s="51">
        <f t="shared" si="270"/>
        <v>41.886430041313872</v>
      </c>
      <c r="BK492" s="12"/>
      <c r="BL492" s="1">
        <f t="shared" si="271"/>
        <v>13117347</v>
      </c>
      <c r="BM492" s="53">
        <f t="shared" si="272"/>
        <v>15178453</v>
      </c>
      <c r="BN492" s="48">
        <f t="shared" si="273"/>
        <v>15780372</v>
      </c>
      <c r="BO492" s="48">
        <f t="shared" si="273"/>
        <v>4586187</v>
      </c>
      <c r="BP492" s="48">
        <f t="shared" si="273"/>
        <v>965027</v>
      </c>
      <c r="BQ492" s="48">
        <f t="shared" si="274"/>
        <v>21331586</v>
      </c>
      <c r="BR492" s="12">
        <f t="shared" si="275"/>
        <v>15178453</v>
      </c>
      <c r="BS492" s="54">
        <f t="shared" si="276"/>
        <v>1.4053860429649847</v>
      </c>
      <c r="BT492" s="12"/>
      <c r="BU492" s="48">
        <f t="shared" si="277"/>
        <v>15178453</v>
      </c>
      <c r="BV492" s="48">
        <f t="shared" si="278"/>
        <v>82947120</v>
      </c>
      <c r="BW492" s="54">
        <f t="shared" si="279"/>
        <v>5.4647940735462299</v>
      </c>
      <c r="BX492" s="12"/>
      <c r="BY492" s="52">
        <f t="shared" si="280"/>
        <v>509272</v>
      </c>
      <c r="BZ492" s="48">
        <f t="shared" si="281"/>
        <v>82947120</v>
      </c>
      <c r="CA492" s="55">
        <f t="shared" si="282"/>
        <v>162.87390628190829</v>
      </c>
      <c r="CB492" s="12"/>
      <c r="CC492" s="48">
        <f t="shared" si="283"/>
        <v>509272</v>
      </c>
      <c r="CD492" s="48">
        <f t="shared" si="284"/>
        <v>171707900</v>
      </c>
      <c r="CE492" s="55">
        <f t="shared" si="285"/>
        <v>337.1634411473633</v>
      </c>
      <c r="CF492" s="12"/>
      <c r="CG492" s="48">
        <f t="shared" si="286"/>
        <v>15178453</v>
      </c>
      <c r="CH492" s="48">
        <f t="shared" si="287"/>
        <v>13117347</v>
      </c>
      <c r="CI492" s="48">
        <f t="shared" si="288"/>
        <v>171707900</v>
      </c>
      <c r="CJ492" s="55">
        <f t="shared" si="289"/>
        <v>11.312608735554276</v>
      </c>
      <c r="CK492" s="46"/>
      <c r="CL492" s="48">
        <f t="shared" si="290"/>
        <v>15178453</v>
      </c>
      <c r="CM492" s="48">
        <f t="shared" si="290"/>
        <v>13117347</v>
      </c>
      <c r="CN492" s="48">
        <f t="shared" si="291"/>
        <v>319378458</v>
      </c>
      <c r="CO492" s="55">
        <f t="shared" si="292"/>
        <v>21.041568465508309</v>
      </c>
    </row>
    <row r="493" spans="1:93" x14ac:dyDescent="0.2">
      <c r="A493" s="30" t="s">
        <v>113</v>
      </c>
      <c r="B493" s="30">
        <v>1079</v>
      </c>
      <c r="C493" s="30">
        <v>2007</v>
      </c>
      <c r="D493" s="30" t="s">
        <v>114</v>
      </c>
      <c r="E493" s="30">
        <v>442864</v>
      </c>
      <c r="F493" s="30" t="s">
        <v>317</v>
      </c>
      <c r="G493" s="30">
        <v>41619597</v>
      </c>
      <c r="H493" s="30">
        <v>219423208</v>
      </c>
      <c r="I493" s="30">
        <v>39988428</v>
      </c>
      <c r="J493" s="30">
        <v>183797588</v>
      </c>
      <c r="K493" s="30">
        <v>22067927</v>
      </c>
      <c r="L493" s="30">
        <v>61088207</v>
      </c>
      <c r="M493" s="30">
        <v>18653109</v>
      </c>
      <c r="N493" s="30">
        <v>0</v>
      </c>
      <c r="O493" s="30">
        <v>0</v>
      </c>
      <c r="P493" s="30">
        <v>0</v>
      </c>
      <c r="Q493" s="30">
        <v>39657044</v>
      </c>
      <c r="R493" s="30">
        <v>42083658</v>
      </c>
      <c r="S493" s="30">
        <v>1511243</v>
      </c>
      <c r="T493" s="30">
        <v>108509148</v>
      </c>
      <c r="U493" s="30">
        <v>5390705</v>
      </c>
      <c r="V493" s="30">
        <v>322595073</v>
      </c>
      <c r="W493" s="30">
        <v>60152780</v>
      </c>
      <c r="X493" s="30">
        <v>382747853</v>
      </c>
      <c r="Y493" s="30">
        <v>22417770</v>
      </c>
      <c r="Z493" s="30">
        <v>1945923</v>
      </c>
      <c r="AA493" s="30">
        <v>24363693</v>
      </c>
      <c r="AB493" s="30">
        <v>11576571</v>
      </c>
      <c r="AC493" s="30">
        <v>19444288</v>
      </c>
      <c r="AD493" s="30">
        <v>22175309</v>
      </c>
      <c r="AE493" s="30">
        <v>14235760</v>
      </c>
      <c r="AF493" s="30">
        <v>3418822</v>
      </c>
      <c r="AG493" s="30">
        <v>854647</v>
      </c>
      <c r="AH493" s="30">
        <v>134321409</v>
      </c>
      <c r="AI493" s="30">
        <v>6395266</v>
      </c>
      <c r="AJ493" s="30">
        <v>140716675</v>
      </c>
      <c r="AK493" s="30">
        <v>8265670</v>
      </c>
      <c r="AL493" s="30">
        <v>60859546</v>
      </c>
      <c r="AM493" s="30">
        <v>21222471</v>
      </c>
      <c r="AN493" s="30">
        <v>5596559</v>
      </c>
      <c r="AO493" s="30">
        <v>7736564</v>
      </c>
      <c r="AP493" s="30">
        <v>2160893</v>
      </c>
      <c r="AQ493" s="30">
        <v>506502</v>
      </c>
      <c r="AR493" s="30">
        <v>446949</v>
      </c>
      <c r="AS493" s="30">
        <v>57288</v>
      </c>
      <c r="AT493" s="30">
        <v>2151</v>
      </c>
      <c r="AU493" s="30" t="s">
        <v>322</v>
      </c>
      <c r="AW493" s="48">
        <f t="shared" si="261"/>
        <v>15494016</v>
      </c>
      <c r="AX493" s="49">
        <f t="shared" si="262"/>
        <v>12787122</v>
      </c>
      <c r="AY493" s="50">
        <f t="shared" si="263"/>
        <v>0.825294229720687</v>
      </c>
      <c r="AZ493" s="12"/>
      <c r="BA493" s="48">
        <f t="shared" si="264"/>
        <v>506502</v>
      </c>
      <c r="BB493" s="48">
        <f t="shared" si="265"/>
        <v>12787122</v>
      </c>
      <c r="BC493" s="51">
        <f t="shared" si="266"/>
        <v>25.24594572183328</v>
      </c>
      <c r="BD493" s="12"/>
      <c r="BE493" s="52">
        <f t="shared" si="267"/>
        <v>506502</v>
      </c>
      <c r="BF493" s="48">
        <f t="shared" si="268"/>
        <v>14235760</v>
      </c>
      <c r="BG493" s="48">
        <f t="shared" si="268"/>
        <v>3418822</v>
      </c>
      <c r="BH493" s="48">
        <f t="shared" si="268"/>
        <v>854647</v>
      </c>
      <c r="BI493" s="48">
        <f t="shared" si="269"/>
        <v>18509229</v>
      </c>
      <c r="BJ493" s="51">
        <f t="shared" si="270"/>
        <v>36.543249582430079</v>
      </c>
      <c r="BK493" s="12"/>
      <c r="BL493" s="1">
        <f t="shared" si="271"/>
        <v>13333123</v>
      </c>
      <c r="BM493" s="53">
        <f t="shared" si="272"/>
        <v>15494016</v>
      </c>
      <c r="BN493" s="48">
        <f t="shared" si="273"/>
        <v>14235760</v>
      </c>
      <c r="BO493" s="48">
        <f t="shared" si="273"/>
        <v>3418822</v>
      </c>
      <c r="BP493" s="48">
        <f t="shared" si="273"/>
        <v>854647</v>
      </c>
      <c r="BQ493" s="48">
        <f t="shared" si="274"/>
        <v>18509229</v>
      </c>
      <c r="BR493" s="12">
        <f t="shared" si="275"/>
        <v>15494016</v>
      </c>
      <c r="BS493" s="54">
        <f t="shared" si="276"/>
        <v>1.1946050010533098</v>
      </c>
      <c r="BT493" s="12"/>
      <c r="BU493" s="48">
        <f t="shared" si="277"/>
        <v>15494016</v>
      </c>
      <c r="BV493" s="48">
        <f t="shared" si="278"/>
        <v>71591459</v>
      </c>
      <c r="BW493" s="54">
        <f t="shared" si="279"/>
        <v>4.6205876513874777</v>
      </c>
      <c r="BX493" s="12"/>
      <c r="BY493" s="52">
        <f t="shared" si="280"/>
        <v>506502</v>
      </c>
      <c r="BZ493" s="48">
        <f t="shared" si="281"/>
        <v>71591459</v>
      </c>
      <c r="CA493" s="55">
        <f t="shared" si="282"/>
        <v>141.3448693193709</v>
      </c>
      <c r="CB493" s="12"/>
      <c r="CC493" s="48">
        <f t="shared" si="283"/>
        <v>506502</v>
      </c>
      <c r="CD493" s="48">
        <f t="shared" si="284"/>
        <v>156083978</v>
      </c>
      <c r="CE493" s="55">
        <f t="shared" si="285"/>
        <v>308.16063510114469</v>
      </c>
      <c r="CF493" s="12"/>
      <c r="CG493" s="48">
        <f t="shared" si="286"/>
        <v>15494016</v>
      </c>
      <c r="CH493" s="48">
        <f t="shared" si="287"/>
        <v>13333123</v>
      </c>
      <c r="CI493" s="48">
        <f t="shared" si="288"/>
        <v>156083978</v>
      </c>
      <c r="CJ493" s="55">
        <f t="shared" si="289"/>
        <v>10.073823210199343</v>
      </c>
      <c r="CK493" s="46"/>
      <c r="CL493" s="48">
        <f t="shared" si="290"/>
        <v>15494016</v>
      </c>
      <c r="CM493" s="48">
        <f t="shared" si="290"/>
        <v>13333123</v>
      </c>
      <c r="CN493" s="48">
        <f t="shared" si="291"/>
        <v>293309272</v>
      </c>
      <c r="CO493" s="55">
        <f t="shared" si="292"/>
        <v>18.93048722810148</v>
      </c>
    </row>
    <row r="494" spans="1:93" x14ac:dyDescent="0.2">
      <c r="A494" s="30" t="s">
        <v>113</v>
      </c>
      <c r="B494" s="30">
        <v>1079</v>
      </c>
      <c r="C494" s="30">
        <v>2006</v>
      </c>
      <c r="D494" s="30" t="s">
        <v>114</v>
      </c>
      <c r="E494" s="30">
        <v>442864</v>
      </c>
      <c r="F494" s="30" t="s">
        <v>317</v>
      </c>
      <c r="G494" s="30">
        <v>44089765</v>
      </c>
      <c r="H494" s="30">
        <v>207937424</v>
      </c>
      <c r="I494" s="30">
        <v>35209869</v>
      </c>
      <c r="J494" s="30">
        <v>172731273</v>
      </c>
      <c r="K494" s="30">
        <v>18927051</v>
      </c>
      <c r="L494" s="30">
        <v>55934074</v>
      </c>
      <c r="M494" s="30">
        <v>17417089</v>
      </c>
      <c r="N494" s="30">
        <v>0</v>
      </c>
      <c r="O494" s="30">
        <v>0</v>
      </c>
      <c r="P494" s="30">
        <v>0</v>
      </c>
      <c r="Q494" s="30">
        <v>37810699</v>
      </c>
      <c r="R494" s="30">
        <v>39766017</v>
      </c>
      <c r="S494" s="30">
        <v>1080898</v>
      </c>
      <c r="T494" s="30">
        <v>34696028</v>
      </c>
      <c r="U494" s="30">
        <v>5923153</v>
      </c>
      <c r="V494" s="30">
        <v>303637515</v>
      </c>
      <c r="W494" s="30">
        <v>53707856</v>
      </c>
      <c r="X494" s="30">
        <v>357345371</v>
      </c>
      <c r="Y494" s="30">
        <v>18303346</v>
      </c>
      <c r="Z494" s="30">
        <v>1783928</v>
      </c>
      <c r="AA494" s="30">
        <v>20087274</v>
      </c>
      <c r="AB494" s="30">
        <v>7195625</v>
      </c>
      <c r="AC494" s="30">
        <v>20541921</v>
      </c>
      <c r="AD494" s="30">
        <v>23547844</v>
      </c>
      <c r="AE494" s="30">
        <v>15162286</v>
      </c>
      <c r="AF494" s="30">
        <v>2327169</v>
      </c>
      <c r="AG494" s="30">
        <v>782751</v>
      </c>
      <c r="AH494" s="30">
        <v>124885223</v>
      </c>
      <c r="AI494" s="30">
        <v>4793181</v>
      </c>
      <c r="AJ494" s="30">
        <v>129678404</v>
      </c>
      <c r="AK494" s="30">
        <v>7128973</v>
      </c>
      <c r="AL494" s="30">
        <v>41555196</v>
      </c>
      <c r="AM494" s="30">
        <v>19725536</v>
      </c>
      <c r="AN494" s="30">
        <v>5412876</v>
      </c>
      <c r="AO494" s="30">
        <v>7402749</v>
      </c>
      <c r="AP494" s="30">
        <v>2148004</v>
      </c>
      <c r="AQ494" s="30">
        <v>503517</v>
      </c>
      <c r="AR494" s="30">
        <v>444276</v>
      </c>
      <c r="AS494" s="30">
        <v>56936</v>
      </c>
      <c r="AT494" s="30">
        <v>2190</v>
      </c>
      <c r="AU494" s="30" t="s">
        <v>322</v>
      </c>
      <c r="AW494" s="48">
        <f t="shared" si="261"/>
        <v>14963629</v>
      </c>
      <c r="AX494" s="49">
        <f t="shared" si="262"/>
        <v>12891649</v>
      </c>
      <c r="AY494" s="50">
        <f t="shared" si="263"/>
        <v>0.86153225263737832</v>
      </c>
      <c r="AZ494" s="12"/>
      <c r="BA494" s="48">
        <f t="shared" si="264"/>
        <v>503517</v>
      </c>
      <c r="BB494" s="48">
        <f t="shared" si="265"/>
        <v>12891649</v>
      </c>
      <c r="BC494" s="51">
        <f t="shared" si="266"/>
        <v>25.603205055638639</v>
      </c>
      <c r="BD494" s="12"/>
      <c r="BE494" s="52">
        <f t="shared" si="267"/>
        <v>503517</v>
      </c>
      <c r="BF494" s="48">
        <f t="shared" si="268"/>
        <v>15162286</v>
      </c>
      <c r="BG494" s="48">
        <f t="shared" si="268"/>
        <v>2327169</v>
      </c>
      <c r="BH494" s="48">
        <f t="shared" si="268"/>
        <v>782751</v>
      </c>
      <c r="BI494" s="48">
        <f t="shared" si="269"/>
        <v>18272206</v>
      </c>
      <c r="BJ494" s="51">
        <f t="shared" si="270"/>
        <v>36.289154090130026</v>
      </c>
      <c r="BK494" s="12"/>
      <c r="BL494" s="1">
        <f t="shared" si="271"/>
        <v>12815625</v>
      </c>
      <c r="BM494" s="53">
        <f t="shared" si="272"/>
        <v>14963629</v>
      </c>
      <c r="BN494" s="48">
        <f t="shared" si="273"/>
        <v>15162286</v>
      </c>
      <c r="BO494" s="48">
        <f t="shared" si="273"/>
        <v>2327169</v>
      </c>
      <c r="BP494" s="48">
        <f t="shared" si="273"/>
        <v>782751</v>
      </c>
      <c r="BQ494" s="48">
        <f t="shared" si="274"/>
        <v>18272206</v>
      </c>
      <c r="BR494" s="12">
        <f t="shared" si="275"/>
        <v>14963629</v>
      </c>
      <c r="BS494" s="54">
        <f t="shared" si="276"/>
        <v>1.2211079277627106</v>
      </c>
      <c r="BT494" s="12"/>
      <c r="BU494" s="48">
        <f t="shared" si="277"/>
        <v>14963629</v>
      </c>
      <c r="BV494" s="48">
        <f t="shared" si="278"/>
        <v>80994235</v>
      </c>
      <c r="BW494" s="54">
        <f t="shared" si="279"/>
        <v>5.412740118055587</v>
      </c>
      <c r="BX494" s="12"/>
      <c r="BY494" s="52">
        <f t="shared" si="280"/>
        <v>503517</v>
      </c>
      <c r="BZ494" s="48">
        <f t="shared" si="281"/>
        <v>80994235</v>
      </c>
      <c r="CA494" s="55">
        <f t="shared" si="282"/>
        <v>160.85700184899417</v>
      </c>
      <c r="CB494" s="12"/>
      <c r="CC494" s="48">
        <f t="shared" si="283"/>
        <v>503517</v>
      </c>
      <c r="CD494" s="48">
        <f t="shared" si="284"/>
        <v>163443480</v>
      </c>
      <c r="CE494" s="55">
        <f t="shared" si="285"/>
        <v>324.60369759114388</v>
      </c>
      <c r="CF494" s="12"/>
      <c r="CG494" s="48">
        <f t="shared" si="286"/>
        <v>14963629</v>
      </c>
      <c r="CH494" s="48">
        <f t="shared" si="287"/>
        <v>12815625</v>
      </c>
      <c r="CI494" s="48">
        <f t="shared" si="288"/>
        <v>163443480</v>
      </c>
      <c r="CJ494" s="55">
        <f t="shared" si="289"/>
        <v>10.922716675212945</v>
      </c>
      <c r="CK494" s="46"/>
      <c r="CL494" s="48">
        <f t="shared" si="290"/>
        <v>14963629</v>
      </c>
      <c r="CM494" s="48">
        <f t="shared" si="290"/>
        <v>12815625</v>
      </c>
      <c r="CN494" s="48">
        <f t="shared" si="291"/>
        <v>291319828</v>
      </c>
      <c r="CO494" s="55">
        <f t="shared" si="292"/>
        <v>19.468527855107876</v>
      </c>
    </row>
    <row r="495" spans="1:93" x14ac:dyDescent="0.2">
      <c r="A495" s="30" t="s">
        <v>113</v>
      </c>
      <c r="B495" s="30">
        <v>1079</v>
      </c>
      <c r="C495" s="30">
        <v>2005</v>
      </c>
      <c r="D495" s="30" t="s">
        <v>114</v>
      </c>
      <c r="E495" s="30">
        <v>442864</v>
      </c>
      <c r="F495" s="30" t="s">
        <v>317</v>
      </c>
      <c r="G495" s="30">
        <v>53874196</v>
      </c>
      <c r="H495" s="30">
        <v>185805769</v>
      </c>
      <c r="I495" s="30">
        <v>38091799</v>
      </c>
      <c r="J495" s="30">
        <v>150584982</v>
      </c>
      <c r="K495" s="30">
        <v>18066445</v>
      </c>
      <c r="L495" s="30">
        <v>56922650</v>
      </c>
      <c r="M495" s="30">
        <v>19015219</v>
      </c>
      <c r="N495" s="30">
        <v>0</v>
      </c>
      <c r="O495" s="30">
        <v>0</v>
      </c>
      <c r="P495" s="30">
        <v>0</v>
      </c>
      <c r="Q495" s="30">
        <v>39223450</v>
      </c>
      <c r="R495" s="30">
        <v>43264242</v>
      </c>
      <c r="S495" s="30">
        <v>502203</v>
      </c>
      <c r="T495" s="30">
        <v>69368224</v>
      </c>
      <c r="U495" s="30">
        <v>5166163</v>
      </c>
      <c r="V495" s="30">
        <v>285992661</v>
      </c>
      <c r="W495" s="30">
        <v>57609221</v>
      </c>
      <c r="X495" s="30">
        <v>343601882</v>
      </c>
      <c r="Y495" s="30">
        <v>13831189</v>
      </c>
      <c r="Z495" s="30">
        <v>1942108</v>
      </c>
      <c r="AA495" s="30">
        <v>15773297</v>
      </c>
      <c r="AB495" s="30">
        <v>2386931</v>
      </c>
      <c r="AC495" s="30">
        <v>25663470</v>
      </c>
      <c r="AD495" s="30">
        <v>28210726</v>
      </c>
      <c r="AE495" s="30">
        <v>19820836</v>
      </c>
      <c r="AF495" s="30">
        <v>1462770</v>
      </c>
      <c r="AG495" s="30">
        <v>1011507</v>
      </c>
      <c r="AH495" s="30">
        <v>119451086</v>
      </c>
      <c r="AI495" s="30">
        <v>2555353</v>
      </c>
      <c r="AJ495" s="30">
        <v>122006439</v>
      </c>
      <c r="AK495" s="30">
        <v>9025832</v>
      </c>
      <c r="AL495" s="30">
        <v>39543929</v>
      </c>
      <c r="AM495" s="30">
        <v>19529759</v>
      </c>
      <c r="AN495" s="30">
        <v>5383096</v>
      </c>
      <c r="AO495" s="30">
        <v>7292062</v>
      </c>
      <c r="AP495" s="30">
        <v>2164604</v>
      </c>
      <c r="AQ495" s="30">
        <v>497877</v>
      </c>
      <c r="AR495" s="30">
        <v>439382</v>
      </c>
      <c r="AS495" s="30">
        <v>56168</v>
      </c>
      <c r="AT495" s="30">
        <v>2214</v>
      </c>
      <c r="AU495" s="30" t="s">
        <v>322</v>
      </c>
      <c r="AW495" s="48">
        <f t="shared" si="261"/>
        <v>14839762</v>
      </c>
      <c r="AX495" s="49">
        <f t="shared" si="262"/>
        <v>13386366</v>
      </c>
      <c r="AY495" s="50">
        <f t="shared" si="263"/>
        <v>0.90206069342621531</v>
      </c>
      <c r="AZ495" s="12"/>
      <c r="BA495" s="48">
        <f t="shared" si="264"/>
        <v>497877</v>
      </c>
      <c r="BB495" s="48">
        <f t="shared" si="265"/>
        <v>13386366</v>
      </c>
      <c r="BC495" s="51">
        <f t="shared" si="266"/>
        <v>26.886893750866179</v>
      </c>
      <c r="BD495" s="12"/>
      <c r="BE495" s="52">
        <f t="shared" si="267"/>
        <v>497877</v>
      </c>
      <c r="BF495" s="48">
        <f t="shared" ref="BF495:BH538" si="293">+AE495</f>
        <v>19820836</v>
      </c>
      <c r="BG495" s="48">
        <f t="shared" si="293"/>
        <v>1462770</v>
      </c>
      <c r="BH495" s="48">
        <f t="shared" si="293"/>
        <v>1011507</v>
      </c>
      <c r="BI495" s="48">
        <f t="shared" si="269"/>
        <v>22295113</v>
      </c>
      <c r="BJ495" s="51">
        <f t="shared" si="270"/>
        <v>44.780363423094457</v>
      </c>
      <c r="BK495" s="12"/>
      <c r="BL495" s="1">
        <f t="shared" si="271"/>
        <v>12675158</v>
      </c>
      <c r="BM495" s="53">
        <f t="shared" si="272"/>
        <v>14839762</v>
      </c>
      <c r="BN495" s="48">
        <f t="shared" ref="BN495:BP538" si="294">+AE495</f>
        <v>19820836</v>
      </c>
      <c r="BO495" s="48">
        <f t="shared" si="294"/>
        <v>1462770</v>
      </c>
      <c r="BP495" s="48">
        <f t="shared" si="294"/>
        <v>1011507</v>
      </c>
      <c r="BQ495" s="48">
        <f t="shared" si="274"/>
        <v>22295113</v>
      </c>
      <c r="BR495" s="12">
        <f t="shared" si="275"/>
        <v>14839762</v>
      </c>
      <c r="BS495" s="54">
        <f t="shared" si="276"/>
        <v>1.5023902000584646</v>
      </c>
      <c r="BT495" s="12"/>
      <c r="BU495" s="48">
        <f t="shared" si="277"/>
        <v>14839762</v>
      </c>
      <c r="BV495" s="48">
        <f t="shared" si="278"/>
        <v>73436678</v>
      </c>
      <c r="BW495" s="54">
        <f t="shared" si="279"/>
        <v>4.9486425725695602</v>
      </c>
      <c r="BX495" s="12"/>
      <c r="BY495" s="52">
        <f t="shared" si="280"/>
        <v>497877</v>
      </c>
      <c r="BZ495" s="48">
        <f t="shared" si="281"/>
        <v>73436678</v>
      </c>
      <c r="CA495" s="55">
        <f t="shared" si="282"/>
        <v>147.49963946918618</v>
      </c>
      <c r="CB495" s="12"/>
      <c r="CC495" s="48">
        <f t="shared" si="283"/>
        <v>497877</v>
      </c>
      <c r="CD495" s="48">
        <f t="shared" si="284"/>
        <v>165379284</v>
      </c>
      <c r="CE495" s="55">
        <f t="shared" si="285"/>
        <v>332.16895739309109</v>
      </c>
      <c r="CF495" s="12"/>
      <c r="CG495" s="48">
        <f t="shared" si="286"/>
        <v>14839762</v>
      </c>
      <c r="CH495" s="48">
        <f t="shared" si="287"/>
        <v>12675158</v>
      </c>
      <c r="CI495" s="48">
        <f t="shared" si="288"/>
        <v>165379284</v>
      </c>
      <c r="CJ495" s="55">
        <f t="shared" si="289"/>
        <v>11.14433533367988</v>
      </c>
      <c r="CK495" s="46"/>
      <c r="CL495" s="48">
        <f t="shared" ref="CL495:CM538" si="295">CG495</f>
        <v>14839762</v>
      </c>
      <c r="CM495" s="48">
        <f t="shared" si="295"/>
        <v>12675158</v>
      </c>
      <c r="CN495" s="48">
        <f t="shared" si="291"/>
        <v>301106289</v>
      </c>
      <c r="CO495" s="55">
        <f t="shared" si="292"/>
        <v>20.290506613246222</v>
      </c>
    </row>
    <row r="496" spans="1:93" x14ac:dyDescent="0.2">
      <c r="A496" s="30" t="s">
        <v>115</v>
      </c>
      <c r="B496" s="30">
        <v>1080</v>
      </c>
      <c r="C496" s="30">
        <v>2014</v>
      </c>
      <c r="D496" s="30" t="s">
        <v>116</v>
      </c>
      <c r="E496" s="30">
        <v>582921</v>
      </c>
      <c r="F496" s="30" t="s">
        <v>317</v>
      </c>
      <c r="G496" s="30">
        <v>45361430</v>
      </c>
      <c r="H496" s="30">
        <v>201031533</v>
      </c>
      <c r="I496" s="30">
        <v>23792403</v>
      </c>
      <c r="J496" s="30">
        <v>165567120</v>
      </c>
      <c r="K496" s="30">
        <v>27322225</v>
      </c>
      <c r="L496" s="30">
        <v>85804666</v>
      </c>
      <c r="M496" s="30">
        <v>39505610</v>
      </c>
      <c r="N496" s="30">
        <v>0</v>
      </c>
      <c r="O496" s="30">
        <v>0</v>
      </c>
      <c r="P496" s="30">
        <v>0</v>
      </c>
      <c r="Q496" s="30">
        <v>29544</v>
      </c>
      <c r="R496" s="30">
        <v>437776</v>
      </c>
      <c r="S496" s="30">
        <v>430103</v>
      </c>
      <c r="T496" s="30">
        <v>82634075</v>
      </c>
      <c r="U496" s="30">
        <v>-257859</v>
      </c>
      <c r="V496" s="30">
        <v>287273975</v>
      </c>
      <c r="W496" s="30">
        <v>63728116</v>
      </c>
      <c r="X496" s="30">
        <v>351002091</v>
      </c>
      <c r="Y496" s="30">
        <v>116468907</v>
      </c>
      <c r="Z496" s="30">
        <v>8137228</v>
      </c>
      <c r="AA496" s="30">
        <v>124606135</v>
      </c>
      <c r="AB496" s="30">
        <v>3426020</v>
      </c>
      <c r="AC496" s="30">
        <v>15112553</v>
      </c>
      <c r="AD496" s="30">
        <v>30248877</v>
      </c>
      <c r="AE496" s="30">
        <v>15741101</v>
      </c>
      <c r="AF496" s="30">
        <v>1764738</v>
      </c>
      <c r="AG496" s="30">
        <v>5</v>
      </c>
      <c r="AH496" s="30">
        <v>93508877</v>
      </c>
      <c r="AI496" s="30">
        <v>5842641</v>
      </c>
      <c r="AJ496" s="30">
        <v>99351518</v>
      </c>
      <c r="AK496" s="30">
        <v>3326976</v>
      </c>
      <c r="AL496" s="30">
        <v>36601678</v>
      </c>
      <c r="AM496" s="30">
        <v>10800465</v>
      </c>
      <c r="AN496" s="30">
        <v>3146186</v>
      </c>
      <c r="AO496" s="30">
        <v>3119818</v>
      </c>
      <c r="AP496" s="30">
        <v>3514421</v>
      </c>
      <c r="AQ496" s="30">
        <v>321501</v>
      </c>
      <c r="AR496" s="30">
        <v>281983</v>
      </c>
      <c r="AS496" s="30">
        <v>36020</v>
      </c>
      <c r="AT496" s="30">
        <v>3498</v>
      </c>
      <c r="AU496" s="30" t="s">
        <v>348</v>
      </c>
      <c r="AW496" s="48">
        <f t="shared" si="261"/>
        <v>9780425</v>
      </c>
      <c r="AX496" s="49">
        <f t="shared" si="262"/>
        <v>121180115</v>
      </c>
      <c r="AY496" s="50">
        <f t="shared" si="263"/>
        <v>12.390066382595847</v>
      </c>
      <c r="AZ496" s="12"/>
      <c r="BA496" s="48">
        <f t="shared" si="264"/>
        <v>321501</v>
      </c>
      <c r="BB496" s="48">
        <f t="shared" si="265"/>
        <v>121180115</v>
      </c>
      <c r="BC496" s="51">
        <f t="shared" si="266"/>
        <v>376.91986961160308</v>
      </c>
      <c r="BD496" s="12"/>
      <c r="BE496" s="52">
        <f t="shared" si="267"/>
        <v>321501</v>
      </c>
      <c r="BF496" s="48">
        <f t="shared" si="293"/>
        <v>15741101</v>
      </c>
      <c r="BG496" s="48">
        <f t="shared" si="293"/>
        <v>1764738</v>
      </c>
      <c r="BH496" s="48">
        <f t="shared" si="293"/>
        <v>5</v>
      </c>
      <c r="BI496" s="48">
        <f t="shared" si="269"/>
        <v>17505844</v>
      </c>
      <c r="BJ496" s="51">
        <f t="shared" si="270"/>
        <v>54.450356297492078</v>
      </c>
      <c r="BK496" s="12"/>
      <c r="BL496" s="1">
        <f t="shared" si="271"/>
        <v>6266004</v>
      </c>
      <c r="BM496" s="53">
        <f t="shared" si="272"/>
        <v>9780425</v>
      </c>
      <c r="BN496" s="48">
        <f t="shared" si="294"/>
        <v>15741101</v>
      </c>
      <c r="BO496" s="48">
        <f t="shared" si="294"/>
        <v>1764738</v>
      </c>
      <c r="BP496" s="48">
        <f t="shared" si="294"/>
        <v>5</v>
      </c>
      <c r="BQ496" s="48">
        <f t="shared" si="274"/>
        <v>17505844</v>
      </c>
      <c r="BR496" s="12">
        <f t="shared" si="275"/>
        <v>9780425</v>
      </c>
      <c r="BS496" s="54">
        <f t="shared" si="276"/>
        <v>1.789885817845339</v>
      </c>
      <c r="BT496" s="12"/>
      <c r="BU496" s="48">
        <f t="shared" si="277"/>
        <v>9780425</v>
      </c>
      <c r="BV496" s="48">
        <f t="shared" si="278"/>
        <v>59422864</v>
      </c>
      <c r="BW496" s="54">
        <f t="shared" si="279"/>
        <v>6.0756934386798118</v>
      </c>
      <c r="BX496" s="12"/>
      <c r="BY496" s="52">
        <f t="shared" si="280"/>
        <v>321501</v>
      </c>
      <c r="BZ496" s="48">
        <f t="shared" si="281"/>
        <v>59422864</v>
      </c>
      <c r="CA496" s="55">
        <f t="shared" si="282"/>
        <v>184.82948420067123</v>
      </c>
      <c r="CB496" s="12"/>
      <c r="CC496" s="48">
        <f t="shared" si="283"/>
        <v>321501</v>
      </c>
      <c r="CD496" s="48">
        <f t="shared" si="284"/>
        <v>246896273</v>
      </c>
      <c r="CE496" s="55">
        <f t="shared" si="285"/>
        <v>767.94869378322312</v>
      </c>
      <c r="CF496" s="12"/>
      <c r="CG496" s="48">
        <f t="shared" si="286"/>
        <v>9780425</v>
      </c>
      <c r="CH496" s="48">
        <f t="shared" si="287"/>
        <v>6266004</v>
      </c>
      <c r="CI496" s="48">
        <f t="shared" si="288"/>
        <v>246896273</v>
      </c>
      <c r="CJ496" s="55">
        <f t="shared" si="289"/>
        <v>25.243920688518138</v>
      </c>
      <c r="CK496" s="46"/>
      <c r="CL496" s="48">
        <f t="shared" si="295"/>
        <v>9780425</v>
      </c>
      <c r="CM496" s="48">
        <f t="shared" si="295"/>
        <v>6266004</v>
      </c>
      <c r="CN496" s="48">
        <f t="shared" si="291"/>
        <v>404979475</v>
      </c>
      <c r="CO496" s="55">
        <f t="shared" si="292"/>
        <v>41.407144883785726</v>
      </c>
    </row>
    <row r="497" spans="1:93" x14ac:dyDescent="0.2">
      <c r="A497" s="30" t="s">
        <v>115</v>
      </c>
      <c r="B497" s="30">
        <v>1080</v>
      </c>
      <c r="C497" s="30">
        <v>2013</v>
      </c>
      <c r="D497" s="30" t="s">
        <v>116</v>
      </c>
      <c r="E497" s="30">
        <v>582921</v>
      </c>
      <c r="F497" s="30" t="s">
        <v>317</v>
      </c>
      <c r="G497" s="30">
        <v>41913291</v>
      </c>
      <c r="H497" s="30">
        <v>194290594</v>
      </c>
      <c r="I497" s="30">
        <v>25948733</v>
      </c>
      <c r="J497" s="30">
        <v>159205156</v>
      </c>
      <c r="K497" s="30">
        <v>26482780</v>
      </c>
      <c r="L497" s="30">
        <v>85964665</v>
      </c>
      <c r="M497" s="30">
        <v>34558571</v>
      </c>
      <c r="N497" s="30">
        <v>0</v>
      </c>
      <c r="O497" s="30">
        <v>0</v>
      </c>
      <c r="P497" s="30">
        <v>0</v>
      </c>
      <c r="Q497" s="30">
        <v>27247</v>
      </c>
      <c r="R497" s="30">
        <v>379661</v>
      </c>
      <c r="S497" s="30">
        <v>288221</v>
      </c>
      <c r="T497" s="30">
        <v>55215683</v>
      </c>
      <c r="U497" s="30">
        <v>1194533</v>
      </c>
      <c r="V497" s="30">
        <v>280634920</v>
      </c>
      <c r="W497" s="30">
        <v>60795525</v>
      </c>
      <c r="X497" s="30">
        <v>341430445</v>
      </c>
      <c r="Y497" s="30">
        <v>95826252</v>
      </c>
      <c r="Z497" s="30">
        <v>4689095</v>
      </c>
      <c r="AA497" s="30">
        <v>100515347</v>
      </c>
      <c r="AB497" s="30">
        <v>2635985</v>
      </c>
      <c r="AC497" s="30">
        <v>13663855</v>
      </c>
      <c r="AD497" s="30">
        <v>28249436</v>
      </c>
      <c r="AE497" s="30">
        <v>12619262</v>
      </c>
      <c r="AF497" s="30">
        <v>1827205</v>
      </c>
      <c r="AG497" s="30">
        <v>250</v>
      </c>
      <c r="AH497" s="30">
        <v>98102346</v>
      </c>
      <c r="AI497" s="30">
        <v>5763178</v>
      </c>
      <c r="AJ497" s="30">
        <v>103865524</v>
      </c>
      <c r="AK497" s="30">
        <v>2827321</v>
      </c>
      <c r="AL497" s="30">
        <v>46429594</v>
      </c>
      <c r="AM497" s="30">
        <v>10605055</v>
      </c>
      <c r="AN497" s="30">
        <v>3113287</v>
      </c>
      <c r="AO497" s="30">
        <v>3098337</v>
      </c>
      <c r="AP497" s="30">
        <v>3423872</v>
      </c>
      <c r="AQ497" s="30">
        <v>319937</v>
      </c>
      <c r="AR497" s="30">
        <v>280635</v>
      </c>
      <c r="AS497" s="30">
        <v>35765</v>
      </c>
      <c r="AT497" s="30">
        <v>3537</v>
      </c>
      <c r="AU497" s="30" t="s">
        <v>348</v>
      </c>
      <c r="AW497" s="48">
        <f t="shared" si="261"/>
        <v>9635496</v>
      </c>
      <c r="AX497" s="49">
        <f t="shared" si="262"/>
        <v>97879362</v>
      </c>
      <c r="AY497" s="50">
        <f t="shared" si="263"/>
        <v>10.158206904968878</v>
      </c>
      <c r="AZ497" s="12"/>
      <c r="BA497" s="48">
        <f t="shared" si="264"/>
        <v>319937</v>
      </c>
      <c r="BB497" s="48">
        <f t="shared" si="265"/>
        <v>97879362</v>
      </c>
      <c r="BC497" s="51">
        <f t="shared" si="266"/>
        <v>305.93323685600603</v>
      </c>
      <c r="BD497" s="12"/>
      <c r="BE497" s="52">
        <f t="shared" si="267"/>
        <v>319937</v>
      </c>
      <c r="BF497" s="48">
        <f t="shared" si="293"/>
        <v>12619262</v>
      </c>
      <c r="BG497" s="48">
        <f t="shared" si="293"/>
        <v>1827205</v>
      </c>
      <c r="BH497" s="48">
        <f t="shared" si="293"/>
        <v>250</v>
      </c>
      <c r="BI497" s="48">
        <f t="shared" si="269"/>
        <v>14446717</v>
      </c>
      <c r="BJ497" s="51">
        <f t="shared" si="270"/>
        <v>45.154880492096879</v>
      </c>
      <c r="BK497" s="12"/>
      <c r="BL497" s="1">
        <f t="shared" si="271"/>
        <v>6211624</v>
      </c>
      <c r="BM497" s="53">
        <f t="shared" si="272"/>
        <v>9635496</v>
      </c>
      <c r="BN497" s="48">
        <f t="shared" si="294"/>
        <v>12619262</v>
      </c>
      <c r="BO497" s="48">
        <f t="shared" si="294"/>
        <v>1827205</v>
      </c>
      <c r="BP497" s="48">
        <f t="shared" si="294"/>
        <v>250</v>
      </c>
      <c r="BQ497" s="48">
        <f t="shared" si="274"/>
        <v>14446717</v>
      </c>
      <c r="BR497" s="12">
        <f t="shared" si="275"/>
        <v>9635496</v>
      </c>
      <c r="BS497" s="54">
        <f t="shared" si="276"/>
        <v>1.4993226088205527</v>
      </c>
      <c r="BT497" s="12"/>
      <c r="BU497" s="48">
        <f t="shared" si="277"/>
        <v>9635496</v>
      </c>
      <c r="BV497" s="48">
        <f t="shared" si="278"/>
        <v>54608609</v>
      </c>
      <c r="BW497" s="54">
        <f t="shared" si="279"/>
        <v>5.6674414062337837</v>
      </c>
      <c r="BX497" s="12"/>
      <c r="BY497" s="52">
        <f t="shared" si="280"/>
        <v>319937</v>
      </c>
      <c r="BZ497" s="48">
        <f t="shared" si="281"/>
        <v>54608609</v>
      </c>
      <c r="CA497" s="55">
        <f t="shared" si="282"/>
        <v>170.68550683415796</v>
      </c>
      <c r="CB497" s="12"/>
      <c r="CC497" s="48">
        <f t="shared" si="283"/>
        <v>319937</v>
      </c>
      <c r="CD497" s="48">
        <f t="shared" si="284"/>
        <v>211483964</v>
      </c>
      <c r="CE497" s="55">
        <f t="shared" si="285"/>
        <v>661.01752532529838</v>
      </c>
      <c r="CF497" s="12"/>
      <c r="CG497" s="48">
        <f t="shared" si="286"/>
        <v>9635496</v>
      </c>
      <c r="CH497" s="48">
        <f t="shared" si="287"/>
        <v>6211624</v>
      </c>
      <c r="CI497" s="48">
        <f t="shared" si="288"/>
        <v>211483964</v>
      </c>
      <c r="CJ497" s="55">
        <f t="shared" si="289"/>
        <v>21.948425280857364</v>
      </c>
      <c r="CK497" s="46"/>
      <c r="CL497" s="48">
        <f t="shared" si="295"/>
        <v>9635496</v>
      </c>
      <c r="CM497" s="48">
        <f t="shared" si="295"/>
        <v>6211624</v>
      </c>
      <c r="CN497" s="48">
        <f t="shared" si="291"/>
        <v>367199226</v>
      </c>
      <c r="CO497" s="55">
        <f t="shared" si="292"/>
        <v>38.109011305697187</v>
      </c>
    </row>
    <row r="498" spans="1:93" x14ac:dyDescent="0.2">
      <c r="A498" s="30" t="s">
        <v>115</v>
      </c>
      <c r="B498" s="30">
        <v>1080</v>
      </c>
      <c r="C498" s="30">
        <v>2012</v>
      </c>
      <c r="D498" s="30" t="s">
        <v>116</v>
      </c>
      <c r="E498" s="30">
        <v>582921</v>
      </c>
      <c r="F498" s="30" t="s">
        <v>317</v>
      </c>
      <c r="G498" s="30">
        <v>38967788</v>
      </c>
      <c r="H498" s="30">
        <v>192694490</v>
      </c>
      <c r="I498" s="30">
        <v>23060264</v>
      </c>
      <c r="J498" s="30">
        <v>156735833</v>
      </c>
      <c r="K498" s="30">
        <v>28339048</v>
      </c>
      <c r="L498" s="30">
        <v>80883062</v>
      </c>
      <c r="M498" s="30">
        <v>36479927</v>
      </c>
      <c r="N498" s="30">
        <v>0</v>
      </c>
      <c r="O498" s="30">
        <v>0</v>
      </c>
      <c r="P498" s="30">
        <v>0</v>
      </c>
      <c r="Q498" s="30">
        <v>25462</v>
      </c>
      <c r="R498" s="30">
        <v>417711</v>
      </c>
      <c r="S498" s="30">
        <v>342997</v>
      </c>
      <c r="T498" s="30">
        <v>30983434</v>
      </c>
      <c r="U498" s="30">
        <v>1257184</v>
      </c>
      <c r="V498" s="30">
        <v>273995263</v>
      </c>
      <c r="W498" s="30">
        <v>59883188</v>
      </c>
      <c r="X498" s="30">
        <v>333878451</v>
      </c>
      <c r="Y498" s="30">
        <v>91528092</v>
      </c>
      <c r="Z498" s="30">
        <v>4938407</v>
      </c>
      <c r="AA498" s="30">
        <v>96466499</v>
      </c>
      <c r="AB498" s="30">
        <v>2691908</v>
      </c>
      <c r="AC498" s="30">
        <v>13000866</v>
      </c>
      <c r="AD498" s="30">
        <v>25966922</v>
      </c>
      <c r="AE498" s="30">
        <v>12456648</v>
      </c>
      <c r="AF498" s="30">
        <v>1892856</v>
      </c>
      <c r="AG498" s="30">
        <v>474</v>
      </c>
      <c r="AH498" s="30">
        <v>104848796</v>
      </c>
      <c r="AI498" s="30">
        <v>6121501</v>
      </c>
      <c r="AJ498" s="30">
        <v>110970297</v>
      </c>
      <c r="AK498" s="30">
        <v>2796982</v>
      </c>
      <c r="AL498" s="30">
        <v>52279043</v>
      </c>
      <c r="AM498" s="30">
        <v>10623466</v>
      </c>
      <c r="AN498" s="30">
        <v>3199530</v>
      </c>
      <c r="AO498" s="30">
        <v>3127702</v>
      </c>
      <c r="AP498" s="30">
        <v>3569073</v>
      </c>
      <c r="AQ498" s="30">
        <v>318678</v>
      </c>
      <c r="AR498" s="30">
        <v>279585</v>
      </c>
      <c r="AS498" s="30">
        <v>35522</v>
      </c>
      <c r="AT498" s="30">
        <v>3571</v>
      </c>
      <c r="AU498" s="30" t="s">
        <v>348</v>
      </c>
      <c r="AW498" s="48">
        <f t="shared" si="261"/>
        <v>9896305</v>
      </c>
      <c r="AX498" s="49">
        <f t="shared" si="262"/>
        <v>93774591</v>
      </c>
      <c r="AY498" s="50">
        <f t="shared" si="263"/>
        <v>9.4757175531675717</v>
      </c>
      <c r="AZ498" s="12"/>
      <c r="BA498" s="48">
        <f t="shared" si="264"/>
        <v>318678</v>
      </c>
      <c r="BB498" s="48">
        <f t="shared" si="265"/>
        <v>93774591</v>
      </c>
      <c r="BC498" s="51">
        <f t="shared" si="266"/>
        <v>294.26126372074634</v>
      </c>
      <c r="BD498" s="12"/>
      <c r="BE498" s="52">
        <f t="shared" si="267"/>
        <v>318678</v>
      </c>
      <c r="BF498" s="48">
        <f t="shared" si="293"/>
        <v>12456648</v>
      </c>
      <c r="BG498" s="48">
        <f t="shared" si="293"/>
        <v>1892856</v>
      </c>
      <c r="BH498" s="48">
        <f t="shared" si="293"/>
        <v>474</v>
      </c>
      <c r="BI498" s="48">
        <f t="shared" si="269"/>
        <v>14349978</v>
      </c>
      <c r="BJ498" s="51">
        <f t="shared" si="270"/>
        <v>45.029710240430781</v>
      </c>
      <c r="BK498" s="12"/>
      <c r="BL498" s="1">
        <f t="shared" si="271"/>
        <v>6327232</v>
      </c>
      <c r="BM498" s="53">
        <f t="shared" si="272"/>
        <v>9896305</v>
      </c>
      <c r="BN498" s="48">
        <f t="shared" si="294"/>
        <v>12456648</v>
      </c>
      <c r="BO498" s="48">
        <f t="shared" si="294"/>
        <v>1892856</v>
      </c>
      <c r="BP498" s="48">
        <f t="shared" si="294"/>
        <v>474</v>
      </c>
      <c r="BQ498" s="48">
        <f t="shared" si="274"/>
        <v>14349978</v>
      </c>
      <c r="BR498" s="12">
        <f t="shared" si="275"/>
        <v>9896305</v>
      </c>
      <c r="BS498" s="54">
        <f t="shared" si="276"/>
        <v>1.4500339268039941</v>
      </c>
      <c r="BT498" s="12"/>
      <c r="BU498" s="48">
        <f t="shared" si="277"/>
        <v>9896305</v>
      </c>
      <c r="BV498" s="48">
        <f t="shared" si="278"/>
        <v>55894272</v>
      </c>
      <c r="BW498" s="54">
        <f t="shared" si="279"/>
        <v>5.6479940745561095</v>
      </c>
      <c r="BX498" s="12"/>
      <c r="BY498" s="52">
        <f t="shared" si="280"/>
        <v>318678</v>
      </c>
      <c r="BZ498" s="48">
        <f t="shared" si="281"/>
        <v>55894272</v>
      </c>
      <c r="CA498" s="55">
        <f t="shared" si="282"/>
        <v>175.39419727750268</v>
      </c>
      <c r="CB498" s="12"/>
      <c r="CC498" s="48">
        <f t="shared" si="283"/>
        <v>318678</v>
      </c>
      <c r="CD498" s="48">
        <f t="shared" si="284"/>
        <v>205678537</v>
      </c>
      <c r="CE498" s="55">
        <f t="shared" si="285"/>
        <v>645.41178556411171</v>
      </c>
      <c r="CF498" s="12"/>
      <c r="CG498" s="48">
        <f t="shared" si="286"/>
        <v>9896305</v>
      </c>
      <c r="CH498" s="48">
        <f t="shared" si="287"/>
        <v>6327232</v>
      </c>
      <c r="CI498" s="48">
        <f t="shared" si="288"/>
        <v>205678537</v>
      </c>
      <c r="CJ498" s="55">
        <f t="shared" si="289"/>
        <v>20.78336682226346</v>
      </c>
      <c r="CK498" s="46"/>
      <c r="CL498" s="48">
        <f t="shared" si="295"/>
        <v>9896305</v>
      </c>
      <c r="CM498" s="48">
        <f t="shared" si="295"/>
        <v>6327232</v>
      </c>
      <c r="CN498" s="48">
        <f t="shared" si="291"/>
        <v>354456645</v>
      </c>
      <c r="CO498" s="55">
        <f t="shared" si="292"/>
        <v>35.817069603250907</v>
      </c>
    </row>
    <row r="499" spans="1:93" x14ac:dyDescent="0.2">
      <c r="A499" s="30" t="s">
        <v>115</v>
      </c>
      <c r="B499" s="30">
        <v>1080</v>
      </c>
      <c r="C499" s="30">
        <v>2011</v>
      </c>
      <c r="D499" s="30" t="s">
        <v>116</v>
      </c>
      <c r="E499" s="30">
        <v>582921</v>
      </c>
      <c r="F499" s="30" t="s">
        <v>317</v>
      </c>
      <c r="G499" s="30">
        <v>36118170</v>
      </c>
      <c r="H499" s="30">
        <v>204771278</v>
      </c>
      <c r="I499" s="30">
        <v>26524983</v>
      </c>
      <c r="J499" s="30">
        <v>169392332</v>
      </c>
      <c r="K499" s="30">
        <v>24587539</v>
      </c>
      <c r="L499" s="30">
        <v>76077812</v>
      </c>
      <c r="M499" s="30">
        <v>32968344</v>
      </c>
      <c r="N499" s="30">
        <v>0</v>
      </c>
      <c r="O499" s="30">
        <v>0</v>
      </c>
      <c r="P499" s="30">
        <v>0</v>
      </c>
      <c r="Q499" s="30">
        <v>25848</v>
      </c>
      <c r="R499" s="30">
        <v>338009</v>
      </c>
      <c r="S499" s="30">
        <v>408692</v>
      </c>
      <c r="T499" s="30">
        <v>52049258</v>
      </c>
      <c r="U499" s="30">
        <v>1833909</v>
      </c>
      <c r="V499" s="30">
        <v>281187099</v>
      </c>
      <c r="W499" s="30">
        <v>59902019</v>
      </c>
      <c r="X499" s="30">
        <v>341089118</v>
      </c>
      <c r="Y499" s="30">
        <v>75122863</v>
      </c>
      <c r="Z499" s="30">
        <v>5443626</v>
      </c>
      <c r="AA499" s="30">
        <v>80566489</v>
      </c>
      <c r="AB499" s="30">
        <v>3285394</v>
      </c>
      <c r="AC499" s="30">
        <v>13373270</v>
      </c>
      <c r="AD499" s="30">
        <v>22744900</v>
      </c>
      <c r="AE499" s="30">
        <v>13107008</v>
      </c>
      <c r="AF499" s="30">
        <v>1899544</v>
      </c>
      <c r="AG499" s="30">
        <v>1264</v>
      </c>
      <c r="AH499" s="30">
        <v>98180474</v>
      </c>
      <c r="AI499" s="30">
        <v>6041365</v>
      </c>
      <c r="AJ499" s="30">
        <v>104221839</v>
      </c>
      <c r="AK499" s="30">
        <v>3021982</v>
      </c>
      <c r="AL499" s="30">
        <v>46825335</v>
      </c>
      <c r="AM499" s="30">
        <v>10951749</v>
      </c>
      <c r="AN499" s="30">
        <v>3372839</v>
      </c>
      <c r="AO499" s="30">
        <v>3121317</v>
      </c>
      <c r="AP499" s="30">
        <v>3621150</v>
      </c>
      <c r="AQ499" s="30">
        <v>317580</v>
      </c>
      <c r="AR499" s="30">
        <v>278917</v>
      </c>
      <c r="AS499" s="30">
        <v>35087</v>
      </c>
      <c r="AT499" s="30">
        <v>3576</v>
      </c>
      <c r="AU499" s="30" t="s">
        <v>348</v>
      </c>
      <c r="AW499" s="48">
        <f t="shared" si="261"/>
        <v>10115306</v>
      </c>
      <c r="AX499" s="49">
        <f t="shared" si="262"/>
        <v>77281095</v>
      </c>
      <c r="AY499" s="50">
        <f t="shared" si="263"/>
        <v>7.6400155368507887</v>
      </c>
      <c r="AZ499" s="12"/>
      <c r="BA499" s="48">
        <f t="shared" si="264"/>
        <v>317580</v>
      </c>
      <c r="BB499" s="48">
        <f t="shared" si="265"/>
        <v>77281095</v>
      </c>
      <c r="BC499" s="51">
        <f t="shared" si="266"/>
        <v>243.34370867183071</v>
      </c>
      <c r="BD499" s="12"/>
      <c r="BE499" s="52">
        <f t="shared" si="267"/>
        <v>317580</v>
      </c>
      <c r="BF499" s="48">
        <f t="shared" si="293"/>
        <v>13107008</v>
      </c>
      <c r="BG499" s="48">
        <f t="shared" si="293"/>
        <v>1899544</v>
      </c>
      <c r="BH499" s="48">
        <f t="shared" si="293"/>
        <v>1264</v>
      </c>
      <c r="BI499" s="48">
        <f t="shared" si="269"/>
        <v>15007816</v>
      </c>
      <c r="BJ499" s="51">
        <f t="shared" si="270"/>
        <v>47.256804584671578</v>
      </c>
      <c r="BK499" s="12"/>
      <c r="BL499" s="1">
        <f t="shared" si="271"/>
        <v>6494156</v>
      </c>
      <c r="BM499" s="53">
        <f t="shared" si="272"/>
        <v>10115306</v>
      </c>
      <c r="BN499" s="48">
        <f t="shared" si="294"/>
        <v>13107008</v>
      </c>
      <c r="BO499" s="48">
        <f t="shared" si="294"/>
        <v>1899544</v>
      </c>
      <c r="BP499" s="48">
        <f t="shared" si="294"/>
        <v>1264</v>
      </c>
      <c r="BQ499" s="48">
        <f t="shared" si="274"/>
        <v>15007816</v>
      </c>
      <c r="BR499" s="12">
        <f t="shared" si="275"/>
        <v>10115306</v>
      </c>
      <c r="BS499" s="54">
        <f t="shared" si="276"/>
        <v>1.483673949161795</v>
      </c>
      <c r="BT499" s="12"/>
      <c r="BU499" s="48">
        <f t="shared" si="277"/>
        <v>10115306</v>
      </c>
      <c r="BV499" s="48">
        <f t="shared" si="278"/>
        <v>54374522</v>
      </c>
      <c r="BW499" s="54">
        <f t="shared" si="279"/>
        <v>5.3754698078337917</v>
      </c>
      <c r="BX499" s="12"/>
      <c r="BY499" s="52">
        <f t="shared" si="280"/>
        <v>317580</v>
      </c>
      <c r="BZ499" s="48">
        <f t="shared" si="281"/>
        <v>54374522</v>
      </c>
      <c r="CA499" s="55">
        <f t="shared" si="282"/>
        <v>171.21519617104352</v>
      </c>
      <c r="CB499" s="12"/>
      <c r="CC499" s="48">
        <f t="shared" si="283"/>
        <v>317580</v>
      </c>
      <c r="CD499" s="48">
        <f t="shared" si="284"/>
        <v>186066997</v>
      </c>
      <c r="CE499" s="55">
        <f t="shared" si="285"/>
        <v>585.89015995969521</v>
      </c>
      <c r="CF499" s="12"/>
      <c r="CG499" s="48">
        <f t="shared" si="286"/>
        <v>10115306</v>
      </c>
      <c r="CH499" s="48">
        <f t="shared" si="287"/>
        <v>6494156</v>
      </c>
      <c r="CI499" s="48">
        <f t="shared" si="288"/>
        <v>186066997</v>
      </c>
      <c r="CJ499" s="55">
        <f t="shared" si="289"/>
        <v>18.394598937491363</v>
      </c>
      <c r="CK499" s="46"/>
      <c r="CL499" s="48">
        <f t="shared" si="295"/>
        <v>10115306</v>
      </c>
      <c r="CM499" s="48">
        <f t="shared" si="295"/>
        <v>6494156</v>
      </c>
      <c r="CN499" s="48">
        <f t="shared" si="291"/>
        <v>333150396</v>
      </c>
      <c r="CO499" s="55">
        <f t="shared" si="292"/>
        <v>32.935276105339767</v>
      </c>
    </row>
    <row r="500" spans="1:93" x14ac:dyDescent="0.2">
      <c r="A500" s="30" t="s">
        <v>115</v>
      </c>
      <c r="B500" s="30">
        <v>1080</v>
      </c>
      <c r="C500" s="30">
        <v>2010</v>
      </c>
      <c r="D500" s="30" t="s">
        <v>116</v>
      </c>
      <c r="E500" s="30">
        <v>582921</v>
      </c>
      <c r="F500" s="30" t="s">
        <v>317</v>
      </c>
      <c r="G500" s="30">
        <v>38536001</v>
      </c>
      <c r="H500" s="30">
        <v>189650826</v>
      </c>
      <c r="I500" s="30">
        <v>26349301</v>
      </c>
      <c r="J500" s="30">
        <v>154839104</v>
      </c>
      <c r="K500" s="30">
        <v>29202012</v>
      </c>
      <c r="L500" s="30">
        <v>73832222</v>
      </c>
      <c r="M500" s="30">
        <v>26833248</v>
      </c>
      <c r="N500" s="30">
        <v>0</v>
      </c>
      <c r="O500" s="30">
        <v>0</v>
      </c>
      <c r="P500" s="30">
        <v>0</v>
      </c>
      <c r="Q500" s="30">
        <v>24831</v>
      </c>
      <c r="R500" s="30">
        <v>229404</v>
      </c>
      <c r="S500" s="30">
        <v>405592</v>
      </c>
      <c r="T500" s="30">
        <v>13672364</v>
      </c>
      <c r="U500" s="30">
        <v>1632503</v>
      </c>
      <c r="V500" s="30">
        <v>263712452</v>
      </c>
      <c r="W500" s="30">
        <v>53588141</v>
      </c>
      <c r="X500" s="30">
        <v>317300593</v>
      </c>
      <c r="Y500" s="30">
        <v>65772959</v>
      </c>
      <c r="Z500" s="30">
        <v>4575958</v>
      </c>
      <c r="AA500" s="30">
        <v>70348917</v>
      </c>
      <c r="AB500" s="30">
        <v>2735413</v>
      </c>
      <c r="AC500" s="30">
        <v>12064340</v>
      </c>
      <c r="AD500" s="30">
        <v>26471661</v>
      </c>
      <c r="AE500" s="30">
        <v>12217461</v>
      </c>
      <c r="AF500" s="30">
        <v>1727369</v>
      </c>
      <c r="AG500" s="30">
        <v>963</v>
      </c>
      <c r="AH500" s="30">
        <v>93458412</v>
      </c>
      <c r="AI500" s="30">
        <v>5819882</v>
      </c>
      <c r="AJ500" s="30">
        <v>99278294</v>
      </c>
      <c r="AK500" s="30">
        <v>3327087</v>
      </c>
      <c r="AL500" s="30">
        <v>40633528</v>
      </c>
      <c r="AM500" s="30">
        <v>10764495</v>
      </c>
      <c r="AN500" s="30">
        <v>3324443</v>
      </c>
      <c r="AO500" s="30">
        <v>3076596</v>
      </c>
      <c r="AP500" s="30">
        <v>3631616</v>
      </c>
      <c r="AQ500" s="30">
        <v>317329</v>
      </c>
      <c r="AR500" s="30">
        <v>278765</v>
      </c>
      <c r="AS500" s="30">
        <v>34927</v>
      </c>
      <c r="AT500" s="30">
        <v>3637</v>
      </c>
      <c r="AU500" s="30" t="s">
        <v>348</v>
      </c>
      <c r="AW500" s="48">
        <f t="shared" ref="AW500:AW543" si="296">+AN500+AO500+AP500</f>
        <v>10032655</v>
      </c>
      <c r="AX500" s="49">
        <f t="shared" ref="AX500:AX543" si="297">+AA500-AB500</f>
        <v>67613504</v>
      </c>
      <c r="AY500" s="50">
        <f t="shared" ref="AY500:AY543" si="298">IF(AW500=0,0,IF(AX500=0,0,AX500/AW500))</f>
        <v>6.7393430751879739</v>
      </c>
      <c r="AZ500" s="12"/>
      <c r="BA500" s="48">
        <f t="shared" ref="BA500:BA543" si="299">+AQ500</f>
        <v>317329</v>
      </c>
      <c r="BB500" s="48">
        <f t="shared" ref="BB500:BB543" si="300">+AX500</f>
        <v>67613504</v>
      </c>
      <c r="BC500" s="51">
        <f t="shared" ref="BC500:BC543" si="301">IF(BA500=0,0,IF(BB500=0,0,BB500/BA500))</f>
        <v>213.07067428441775</v>
      </c>
      <c r="BD500" s="12"/>
      <c r="BE500" s="52">
        <f t="shared" ref="BE500:BE543" si="302">+AQ500</f>
        <v>317329</v>
      </c>
      <c r="BF500" s="48">
        <f t="shared" si="293"/>
        <v>12217461</v>
      </c>
      <c r="BG500" s="48">
        <f t="shared" si="293"/>
        <v>1727369</v>
      </c>
      <c r="BH500" s="48">
        <f t="shared" si="293"/>
        <v>963</v>
      </c>
      <c r="BI500" s="48">
        <f t="shared" ref="BI500:BI543" si="303">SUM(BF500:BH500)</f>
        <v>13945793</v>
      </c>
      <c r="BJ500" s="51">
        <f t="shared" ref="BJ500:BJ543" si="304">IF(BE500=0,0,IF(BI500=0,0,BI500/BE500))</f>
        <v>43.947426803097102</v>
      </c>
      <c r="BK500" s="12"/>
      <c r="BL500" s="1">
        <f t="shared" ref="BL500:BL543" si="305">AO500+AN500</f>
        <v>6401039</v>
      </c>
      <c r="BM500" s="53">
        <f t="shared" ref="BM500:BM543" si="306">+AN500+AO500+AP500</f>
        <v>10032655</v>
      </c>
      <c r="BN500" s="48">
        <f t="shared" si="294"/>
        <v>12217461</v>
      </c>
      <c r="BO500" s="48">
        <f t="shared" si="294"/>
        <v>1727369</v>
      </c>
      <c r="BP500" s="48">
        <f t="shared" si="294"/>
        <v>963</v>
      </c>
      <c r="BQ500" s="48">
        <f t="shared" ref="BQ500:BQ543" si="307">SUM(BN500:BP500)</f>
        <v>13945793</v>
      </c>
      <c r="BR500" s="12">
        <f t="shared" ref="BR500:BR543" si="308">+BM500</f>
        <v>10032655</v>
      </c>
      <c r="BS500" s="54">
        <f t="shared" ref="BS500:BS543" si="309">+IF(BQ500=0,0,IF(BR500=0,0,BQ500/BR500))</f>
        <v>1.3900401239751592</v>
      </c>
      <c r="BT500" s="12"/>
      <c r="BU500" s="48">
        <f t="shared" ref="BU500:BU543" si="310">+AN500+AO500+AP500</f>
        <v>10032655</v>
      </c>
      <c r="BV500" s="48">
        <f t="shared" ref="BV500:BV543" si="311">+(AJ500)-AK500-AL500</f>
        <v>55317679</v>
      </c>
      <c r="BW500" s="54">
        <f t="shared" ref="BW500:BW543" si="312">IF(BU500=0,0,IF(BV500=0,0,BV500/BU500))</f>
        <v>5.5137627078774258</v>
      </c>
      <c r="BX500" s="12"/>
      <c r="BY500" s="52">
        <f t="shared" ref="BY500:BY543" si="313">+AQ500</f>
        <v>317329</v>
      </c>
      <c r="BZ500" s="48">
        <f t="shared" ref="BZ500:BZ543" si="314">+AJ500-AK500-AL500</f>
        <v>55317679</v>
      </c>
      <c r="CA500" s="55">
        <f t="shared" ref="CA500:CA543" si="315">IF(BY500=0,0,IF(BZ500=0,0,BZ500/BY500))</f>
        <v>174.32279747517561</v>
      </c>
      <c r="CB500" s="12"/>
      <c r="CC500" s="48">
        <f t="shared" ref="CC500:CC543" si="316">+AQ500</f>
        <v>317329</v>
      </c>
      <c r="CD500" s="48">
        <f t="shared" ref="CD500:CD543" si="317">+(AJ500-AK500-AL500)+(AC500+AD500)+(AA500)+(AE500+AF500+AG500)</f>
        <v>178148390</v>
      </c>
      <c r="CE500" s="55">
        <f t="shared" ref="CE500:CE543" si="318">IF(CC500=0,0,IF(CD500=0,0,CD500/CC500))</f>
        <v>561.39965146582881</v>
      </c>
      <c r="CF500" s="12"/>
      <c r="CG500" s="48">
        <f t="shared" ref="CG500:CG543" si="319">+AN500+AO500+AP500</f>
        <v>10032655</v>
      </c>
      <c r="CH500" s="48">
        <f t="shared" ref="CH500:CH543" si="320">+AN500+AO500</f>
        <v>6401039</v>
      </c>
      <c r="CI500" s="48">
        <f t="shared" ref="CI500:CI543" si="321">+(AJ500-AK500-AL500)+(AC500+AD500)+(AA500)+(AE500+AF500+AG500)</f>
        <v>178148390</v>
      </c>
      <c r="CJ500" s="55">
        <f t="shared" ref="CJ500:CJ543" si="322">IF(CG500=0,0,IF(CI500=0,0,CI500/CG500))</f>
        <v>17.756853993284928</v>
      </c>
      <c r="CK500" s="46"/>
      <c r="CL500" s="48">
        <f t="shared" si="295"/>
        <v>10032655</v>
      </c>
      <c r="CM500" s="48">
        <f t="shared" si="295"/>
        <v>6401039</v>
      </c>
      <c r="CN500" s="48">
        <f t="shared" ref="CN500:CN543" si="323">(AJ500-AK500-AL500)+(AC500+AD500)+(AA500)+(AE500+AF500+AG500)+(X500-Q500-N500-K500-J500)</f>
        <v>311383036</v>
      </c>
      <c r="CO500" s="55">
        <f t="shared" ref="CO500:CO543" si="324">IF(CL500=0,0,IF(CN500=0,0,CN500/CL500))</f>
        <v>31.036952431833846</v>
      </c>
    </row>
    <row r="501" spans="1:93" x14ac:dyDescent="0.2">
      <c r="A501" s="30" t="s">
        <v>115</v>
      </c>
      <c r="B501" s="30">
        <v>1080</v>
      </c>
      <c r="C501" s="30">
        <v>2009</v>
      </c>
      <c r="D501" s="30" t="s">
        <v>116</v>
      </c>
      <c r="E501" s="30">
        <v>582921</v>
      </c>
      <c r="F501" s="30" t="s">
        <v>317</v>
      </c>
      <c r="G501" s="30">
        <v>37493164</v>
      </c>
      <c r="H501" s="30">
        <v>179294326</v>
      </c>
      <c r="I501" s="30">
        <v>24469463</v>
      </c>
      <c r="J501" s="30">
        <v>144032274</v>
      </c>
      <c r="K501" s="30">
        <v>20054164</v>
      </c>
      <c r="L501" s="30">
        <v>63073355</v>
      </c>
      <c r="M501" s="30">
        <v>21470294</v>
      </c>
      <c r="N501" s="30">
        <v>0</v>
      </c>
      <c r="O501" s="30">
        <v>0</v>
      </c>
      <c r="P501" s="30">
        <v>0</v>
      </c>
      <c r="Q501" s="30">
        <v>34307</v>
      </c>
      <c r="R501" s="30">
        <v>345701</v>
      </c>
      <c r="S501" s="30">
        <v>411892</v>
      </c>
      <c r="T501" s="30">
        <v>7980352</v>
      </c>
      <c r="U501" s="30">
        <v>953914</v>
      </c>
      <c r="V501" s="30">
        <v>242713382</v>
      </c>
      <c r="W501" s="30">
        <v>46351649</v>
      </c>
      <c r="X501" s="30">
        <v>289065031</v>
      </c>
      <c r="Y501" s="30">
        <v>59130296</v>
      </c>
      <c r="Z501" s="30">
        <v>5953526</v>
      </c>
      <c r="AA501" s="30">
        <v>65083822</v>
      </c>
      <c r="AB501" s="30">
        <v>2716322</v>
      </c>
      <c r="AC501" s="30">
        <v>13839260</v>
      </c>
      <c r="AD501" s="30">
        <v>23653904</v>
      </c>
      <c r="AE501" s="30">
        <v>11257506</v>
      </c>
      <c r="AF501" s="30">
        <v>1711665</v>
      </c>
      <c r="AG501" s="30">
        <v>735</v>
      </c>
      <c r="AH501" s="30">
        <v>86644962</v>
      </c>
      <c r="AI501" s="30">
        <v>6150787</v>
      </c>
      <c r="AJ501" s="30">
        <v>92795749</v>
      </c>
      <c r="AK501" s="30">
        <v>3211704</v>
      </c>
      <c r="AL501" s="30">
        <v>39264685</v>
      </c>
      <c r="AM501" s="30">
        <v>10386191</v>
      </c>
      <c r="AN501" s="30">
        <v>3065975</v>
      </c>
      <c r="AO501" s="30">
        <v>2954778</v>
      </c>
      <c r="AP501" s="30">
        <v>3384688</v>
      </c>
      <c r="AQ501" s="30">
        <v>315910</v>
      </c>
      <c r="AR501" s="30">
        <v>277550</v>
      </c>
      <c r="AS501" s="30">
        <v>34758</v>
      </c>
      <c r="AT501" s="30">
        <v>3602</v>
      </c>
      <c r="AU501" s="30" t="s">
        <v>348</v>
      </c>
      <c r="AW501" s="48">
        <f t="shared" si="296"/>
        <v>9405441</v>
      </c>
      <c r="AX501" s="49">
        <f t="shared" si="297"/>
        <v>62367500</v>
      </c>
      <c r="AY501" s="50">
        <f t="shared" si="298"/>
        <v>6.6310022039370615</v>
      </c>
      <c r="AZ501" s="12"/>
      <c r="BA501" s="48">
        <f t="shared" si="299"/>
        <v>315910</v>
      </c>
      <c r="BB501" s="48">
        <f t="shared" si="300"/>
        <v>62367500</v>
      </c>
      <c r="BC501" s="51">
        <f t="shared" si="301"/>
        <v>197.42173403817543</v>
      </c>
      <c r="BD501" s="12"/>
      <c r="BE501" s="52">
        <f t="shared" si="302"/>
        <v>315910</v>
      </c>
      <c r="BF501" s="48">
        <f t="shared" si="293"/>
        <v>11257506</v>
      </c>
      <c r="BG501" s="48">
        <f t="shared" si="293"/>
        <v>1711665</v>
      </c>
      <c r="BH501" s="48">
        <f t="shared" si="293"/>
        <v>735</v>
      </c>
      <c r="BI501" s="48">
        <f t="shared" si="303"/>
        <v>12969906</v>
      </c>
      <c r="BJ501" s="51">
        <f t="shared" si="304"/>
        <v>41.055699408059255</v>
      </c>
      <c r="BK501" s="12"/>
      <c r="BL501" s="1">
        <f t="shared" si="305"/>
        <v>6020753</v>
      </c>
      <c r="BM501" s="53">
        <f t="shared" si="306"/>
        <v>9405441</v>
      </c>
      <c r="BN501" s="48">
        <f t="shared" si="294"/>
        <v>11257506</v>
      </c>
      <c r="BO501" s="48">
        <f t="shared" si="294"/>
        <v>1711665</v>
      </c>
      <c r="BP501" s="48">
        <f t="shared" si="294"/>
        <v>735</v>
      </c>
      <c r="BQ501" s="48">
        <f t="shared" si="307"/>
        <v>12969906</v>
      </c>
      <c r="BR501" s="12">
        <f t="shared" si="308"/>
        <v>9405441</v>
      </c>
      <c r="BS501" s="54">
        <f t="shared" si="309"/>
        <v>1.3789790398982886</v>
      </c>
      <c r="BT501" s="12"/>
      <c r="BU501" s="48">
        <f t="shared" si="310"/>
        <v>9405441</v>
      </c>
      <c r="BV501" s="48">
        <f t="shared" si="311"/>
        <v>50319360</v>
      </c>
      <c r="BW501" s="54">
        <f t="shared" si="312"/>
        <v>5.350026649468111</v>
      </c>
      <c r="BX501" s="12"/>
      <c r="BY501" s="52">
        <f t="shared" si="313"/>
        <v>315910</v>
      </c>
      <c r="BZ501" s="48">
        <f t="shared" si="314"/>
        <v>50319360</v>
      </c>
      <c r="CA501" s="55">
        <f t="shared" si="315"/>
        <v>159.28384666518946</v>
      </c>
      <c r="CB501" s="12"/>
      <c r="CC501" s="48">
        <f t="shared" si="316"/>
        <v>315910</v>
      </c>
      <c r="CD501" s="48">
        <f t="shared" si="317"/>
        <v>165866252</v>
      </c>
      <c r="CE501" s="55">
        <f t="shared" si="318"/>
        <v>525.04274002089198</v>
      </c>
      <c r="CF501" s="12"/>
      <c r="CG501" s="48">
        <f t="shared" si="319"/>
        <v>9405441</v>
      </c>
      <c r="CH501" s="48">
        <f t="shared" si="320"/>
        <v>6020753</v>
      </c>
      <c r="CI501" s="48">
        <f t="shared" si="321"/>
        <v>165866252</v>
      </c>
      <c r="CJ501" s="55">
        <f t="shared" si="322"/>
        <v>17.635138214146473</v>
      </c>
      <c r="CK501" s="46"/>
      <c r="CL501" s="48">
        <f t="shared" si="295"/>
        <v>9405441</v>
      </c>
      <c r="CM501" s="48">
        <f t="shared" si="295"/>
        <v>6020753</v>
      </c>
      <c r="CN501" s="48">
        <f t="shared" si="323"/>
        <v>290810538</v>
      </c>
      <c r="CO501" s="55">
        <f t="shared" si="324"/>
        <v>30.919394210223636</v>
      </c>
    </row>
    <row r="502" spans="1:93" x14ac:dyDescent="0.2">
      <c r="A502" s="30" t="s">
        <v>115</v>
      </c>
      <c r="B502" s="30">
        <v>1080</v>
      </c>
      <c r="C502" s="30">
        <v>2008</v>
      </c>
      <c r="D502" s="30" t="s">
        <v>116</v>
      </c>
      <c r="E502" s="30">
        <v>582921</v>
      </c>
      <c r="F502" s="30" t="s">
        <v>317</v>
      </c>
      <c r="G502" s="30">
        <v>36859350</v>
      </c>
      <c r="H502" s="30">
        <v>219111734</v>
      </c>
      <c r="I502" s="30">
        <v>24651183</v>
      </c>
      <c r="J502" s="30">
        <v>185765456</v>
      </c>
      <c r="K502" s="30">
        <v>18259246</v>
      </c>
      <c r="L502" s="30">
        <v>58426140</v>
      </c>
      <c r="M502" s="30">
        <v>21179238</v>
      </c>
      <c r="N502" s="30">
        <v>0</v>
      </c>
      <c r="O502" s="30">
        <v>0</v>
      </c>
      <c r="P502" s="30">
        <v>0</v>
      </c>
      <c r="Q502" s="30">
        <v>3205</v>
      </c>
      <c r="R502" s="30">
        <v>318946</v>
      </c>
      <c r="S502" s="30">
        <v>384101</v>
      </c>
      <c r="T502" s="30">
        <v>46462270</v>
      </c>
      <c r="U502" s="30">
        <v>954414</v>
      </c>
      <c r="V502" s="30">
        <v>277856820</v>
      </c>
      <c r="W502" s="30">
        <v>46214522</v>
      </c>
      <c r="X502" s="30">
        <v>324071342</v>
      </c>
      <c r="Y502" s="30">
        <v>46295839</v>
      </c>
      <c r="Z502" s="30">
        <v>5477005</v>
      </c>
      <c r="AA502" s="30">
        <v>51772844</v>
      </c>
      <c r="AB502" s="30">
        <v>3100171</v>
      </c>
      <c r="AC502" s="30">
        <v>12752365</v>
      </c>
      <c r="AD502" s="30">
        <v>24106985</v>
      </c>
      <c r="AE502" s="30">
        <v>10405736</v>
      </c>
      <c r="AF502" s="30">
        <v>2109322</v>
      </c>
      <c r="AG502" s="30">
        <v>3917</v>
      </c>
      <c r="AH502" s="30">
        <v>76612535</v>
      </c>
      <c r="AI502" s="30">
        <v>5735272</v>
      </c>
      <c r="AJ502" s="30">
        <v>82347807</v>
      </c>
      <c r="AK502" s="30">
        <v>3709634</v>
      </c>
      <c r="AL502" s="30">
        <v>33085536</v>
      </c>
      <c r="AM502" s="30">
        <v>11285016</v>
      </c>
      <c r="AN502" s="30">
        <v>3081023</v>
      </c>
      <c r="AO502" s="30">
        <v>3003260</v>
      </c>
      <c r="AP502" s="30">
        <v>3842996</v>
      </c>
      <c r="AQ502" s="30">
        <v>313060</v>
      </c>
      <c r="AR502" s="30">
        <v>274906</v>
      </c>
      <c r="AS502" s="30">
        <v>34592</v>
      </c>
      <c r="AT502" s="30">
        <v>3562</v>
      </c>
      <c r="AU502" s="30" t="s">
        <v>348</v>
      </c>
      <c r="AW502" s="48">
        <f t="shared" si="296"/>
        <v>9927279</v>
      </c>
      <c r="AX502" s="49">
        <f t="shared" si="297"/>
        <v>48672673</v>
      </c>
      <c r="AY502" s="50">
        <f t="shared" si="298"/>
        <v>4.9029218378973738</v>
      </c>
      <c r="AZ502" s="12"/>
      <c r="BA502" s="48">
        <f t="shared" si="299"/>
        <v>313060</v>
      </c>
      <c r="BB502" s="48">
        <f t="shared" si="300"/>
        <v>48672673</v>
      </c>
      <c r="BC502" s="51">
        <f t="shared" si="301"/>
        <v>155.47394429182904</v>
      </c>
      <c r="BD502" s="12"/>
      <c r="BE502" s="52">
        <f t="shared" si="302"/>
        <v>313060</v>
      </c>
      <c r="BF502" s="48">
        <f t="shared" si="293"/>
        <v>10405736</v>
      </c>
      <c r="BG502" s="48">
        <f t="shared" si="293"/>
        <v>2109322</v>
      </c>
      <c r="BH502" s="48">
        <f t="shared" si="293"/>
        <v>3917</v>
      </c>
      <c r="BI502" s="48">
        <f t="shared" si="303"/>
        <v>12518975</v>
      </c>
      <c r="BJ502" s="51">
        <f t="shared" si="304"/>
        <v>39.989059605187506</v>
      </c>
      <c r="BK502" s="12"/>
      <c r="BL502" s="1">
        <f t="shared" si="305"/>
        <v>6084283</v>
      </c>
      <c r="BM502" s="53">
        <f t="shared" si="306"/>
        <v>9927279</v>
      </c>
      <c r="BN502" s="48">
        <f t="shared" si="294"/>
        <v>10405736</v>
      </c>
      <c r="BO502" s="48">
        <f t="shared" si="294"/>
        <v>2109322</v>
      </c>
      <c r="BP502" s="48">
        <f t="shared" si="294"/>
        <v>3917</v>
      </c>
      <c r="BQ502" s="48">
        <f t="shared" si="307"/>
        <v>12518975</v>
      </c>
      <c r="BR502" s="12">
        <f t="shared" si="308"/>
        <v>9927279</v>
      </c>
      <c r="BS502" s="54">
        <f t="shared" si="309"/>
        <v>1.2610681134276573</v>
      </c>
      <c r="BT502" s="12"/>
      <c r="BU502" s="48">
        <f t="shared" si="310"/>
        <v>9927279</v>
      </c>
      <c r="BV502" s="48">
        <f t="shared" si="311"/>
        <v>45552637</v>
      </c>
      <c r="BW502" s="54">
        <f t="shared" si="312"/>
        <v>4.588632695827326</v>
      </c>
      <c r="BX502" s="12"/>
      <c r="BY502" s="52">
        <f t="shared" si="313"/>
        <v>313060</v>
      </c>
      <c r="BZ502" s="48">
        <f t="shared" si="314"/>
        <v>45552637</v>
      </c>
      <c r="CA502" s="55">
        <f t="shared" si="315"/>
        <v>145.50768862198939</v>
      </c>
      <c r="CB502" s="12"/>
      <c r="CC502" s="48">
        <f t="shared" si="316"/>
        <v>313060</v>
      </c>
      <c r="CD502" s="48">
        <f t="shared" si="317"/>
        <v>146703806</v>
      </c>
      <c r="CE502" s="55">
        <f t="shared" si="318"/>
        <v>468.6124257330863</v>
      </c>
      <c r="CF502" s="12"/>
      <c r="CG502" s="48">
        <f t="shared" si="319"/>
        <v>9927279</v>
      </c>
      <c r="CH502" s="48">
        <f t="shared" si="320"/>
        <v>6084283</v>
      </c>
      <c r="CI502" s="48">
        <f t="shared" si="321"/>
        <v>146703806</v>
      </c>
      <c r="CJ502" s="55">
        <f t="shared" si="322"/>
        <v>14.777846578100606</v>
      </c>
      <c r="CK502" s="46"/>
      <c r="CL502" s="48">
        <f t="shared" si="295"/>
        <v>9927279</v>
      </c>
      <c r="CM502" s="48">
        <f t="shared" si="295"/>
        <v>6084283</v>
      </c>
      <c r="CN502" s="48">
        <f t="shared" si="323"/>
        <v>266747241</v>
      </c>
      <c r="CO502" s="55">
        <f t="shared" si="324"/>
        <v>26.870126345799289</v>
      </c>
    </row>
    <row r="503" spans="1:93" x14ac:dyDescent="0.2">
      <c r="A503" s="30" t="s">
        <v>115</v>
      </c>
      <c r="B503" s="30">
        <v>1080</v>
      </c>
      <c r="C503" s="30">
        <v>2007</v>
      </c>
      <c r="D503" s="30" t="s">
        <v>116</v>
      </c>
      <c r="E503" s="30">
        <v>582921</v>
      </c>
      <c r="F503" s="30" t="s">
        <v>317</v>
      </c>
      <c r="G503" s="30">
        <v>40511034</v>
      </c>
      <c r="H503" s="30">
        <v>199584274</v>
      </c>
      <c r="I503" s="30">
        <v>23917737</v>
      </c>
      <c r="J503" s="30">
        <v>166480661</v>
      </c>
      <c r="K503" s="30">
        <v>21735096</v>
      </c>
      <c r="L503" s="30">
        <v>59705909</v>
      </c>
      <c r="M503" s="30">
        <v>19052626</v>
      </c>
      <c r="N503" s="30">
        <v>0</v>
      </c>
      <c r="O503" s="30">
        <v>0</v>
      </c>
      <c r="P503" s="30">
        <v>0</v>
      </c>
      <c r="Q503" s="30">
        <v>7733</v>
      </c>
      <c r="R503" s="30">
        <v>129555</v>
      </c>
      <c r="S503" s="30">
        <v>290608</v>
      </c>
      <c r="T503" s="30">
        <v>-21018476</v>
      </c>
      <c r="U503" s="30">
        <v>945344</v>
      </c>
      <c r="V503" s="30">
        <v>259419738</v>
      </c>
      <c r="W503" s="30">
        <v>43260971</v>
      </c>
      <c r="X503" s="30">
        <v>302680709</v>
      </c>
      <c r="Y503" s="30">
        <v>53926306</v>
      </c>
      <c r="Z503" s="30">
        <v>5762042</v>
      </c>
      <c r="AA503" s="30">
        <v>59688348</v>
      </c>
      <c r="AB503" s="30">
        <v>9451859</v>
      </c>
      <c r="AC503" s="30">
        <v>12384629</v>
      </c>
      <c r="AD503" s="30">
        <v>28126405</v>
      </c>
      <c r="AE503" s="30">
        <v>9666192</v>
      </c>
      <c r="AF503" s="30">
        <v>838439</v>
      </c>
      <c r="AG503" s="30">
        <v>11697</v>
      </c>
      <c r="AH503" s="30">
        <v>77158917</v>
      </c>
      <c r="AI503" s="30">
        <v>5799452</v>
      </c>
      <c r="AJ503" s="30">
        <v>82958369</v>
      </c>
      <c r="AK503" s="30">
        <v>4173692</v>
      </c>
      <c r="AL503" s="30">
        <v>36106702</v>
      </c>
      <c r="AM503" s="30">
        <v>11329409</v>
      </c>
      <c r="AN503" s="30">
        <v>3150059</v>
      </c>
      <c r="AO503" s="30">
        <v>3098774</v>
      </c>
      <c r="AP503" s="30">
        <v>3853398</v>
      </c>
      <c r="AQ503" s="30">
        <v>310540</v>
      </c>
      <c r="AR503" s="30">
        <v>273181</v>
      </c>
      <c r="AS503" s="30">
        <v>33826</v>
      </c>
      <c r="AT503" s="30">
        <v>3533</v>
      </c>
      <c r="AU503" s="30" t="s">
        <v>348</v>
      </c>
      <c r="AW503" s="48">
        <f t="shared" si="296"/>
        <v>10102231</v>
      </c>
      <c r="AX503" s="49">
        <f t="shared" si="297"/>
        <v>50236489</v>
      </c>
      <c r="AY503" s="50">
        <f t="shared" si="298"/>
        <v>4.9728113522646629</v>
      </c>
      <c r="AZ503" s="12"/>
      <c r="BA503" s="48">
        <f t="shared" si="299"/>
        <v>310540</v>
      </c>
      <c r="BB503" s="48">
        <f t="shared" si="300"/>
        <v>50236489</v>
      </c>
      <c r="BC503" s="51">
        <f t="shared" si="301"/>
        <v>161.77139498937336</v>
      </c>
      <c r="BD503" s="12"/>
      <c r="BE503" s="52">
        <f t="shared" si="302"/>
        <v>310540</v>
      </c>
      <c r="BF503" s="48">
        <f t="shared" si="293"/>
        <v>9666192</v>
      </c>
      <c r="BG503" s="48">
        <f t="shared" si="293"/>
        <v>838439</v>
      </c>
      <c r="BH503" s="48">
        <f t="shared" si="293"/>
        <v>11697</v>
      </c>
      <c r="BI503" s="48">
        <f t="shared" si="303"/>
        <v>10516328</v>
      </c>
      <c r="BJ503" s="51">
        <f t="shared" si="304"/>
        <v>33.864648676499002</v>
      </c>
      <c r="BK503" s="12"/>
      <c r="BL503" s="1">
        <f t="shared" si="305"/>
        <v>6248833</v>
      </c>
      <c r="BM503" s="53">
        <f t="shared" si="306"/>
        <v>10102231</v>
      </c>
      <c r="BN503" s="48">
        <f t="shared" si="294"/>
        <v>9666192</v>
      </c>
      <c r="BO503" s="48">
        <f t="shared" si="294"/>
        <v>838439</v>
      </c>
      <c r="BP503" s="48">
        <f t="shared" si="294"/>
        <v>11697</v>
      </c>
      <c r="BQ503" s="48">
        <f t="shared" si="307"/>
        <v>10516328</v>
      </c>
      <c r="BR503" s="12">
        <f t="shared" si="308"/>
        <v>10102231</v>
      </c>
      <c r="BS503" s="54">
        <f t="shared" si="309"/>
        <v>1.0409906485013063</v>
      </c>
      <c r="BT503" s="12"/>
      <c r="BU503" s="48">
        <f t="shared" si="310"/>
        <v>10102231</v>
      </c>
      <c r="BV503" s="48">
        <f t="shared" si="311"/>
        <v>42677975</v>
      </c>
      <c r="BW503" s="54">
        <f t="shared" si="312"/>
        <v>4.2246089007467758</v>
      </c>
      <c r="BX503" s="12"/>
      <c r="BY503" s="52">
        <f t="shared" si="313"/>
        <v>310540</v>
      </c>
      <c r="BZ503" s="48">
        <f t="shared" si="314"/>
        <v>42677975</v>
      </c>
      <c r="CA503" s="55">
        <f t="shared" si="315"/>
        <v>137.43149030720681</v>
      </c>
      <c r="CB503" s="12"/>
      <c r="CC503" s="48">
        <f t="shared" si="316"/>
        <v>310540</v>
      </c>
      <c r="CD503" s="48">
        <f t="shared" si="317"/>
        <v>153393685</v>
      </c>
      <c r="CE503" s="55">
        <f t="shared" si="318"/>
        <v>493.95789592323052</v>
      </c>
      <c r="CF503" s="12"/>
      <c r="CG503" s="48">
        <f t="shared" si="319"/>
        <v>10102231</v>
      </c>
      <c r="CH503" s="48">
        <f t="shared" si="320"/>
        <v>6248833</v>
      </c>
      <c r="CI503" s="48">
        <f t="shared" si="321"/>
        <v>153393685</v>
      </c>
      <c r="CJ503" s="55">
        <f t="shared" si="322"/>
        <v>15.184139523239965</v>
      </c>
      <c r="CK503" s="46"/>
      <c r="CL503" s="48">
        <f t="shared" si="295"/>
        <v>10102231</v>
      </c>
      <c r="CM503" s="48">
        <f t="shared" si="295"/>
        <v>6248833</v>
      </c>
      <c r="CN503" s="48">
        <f t="shared" si="323"/>
        <v>267850904</v>
      </c>
      <c r="CO503" s="55">
        <f t="shared" si="324"/>
        <v>26.514034771131247</v>
      </c>
    </row>
    <row r="504" spans="1:93" x14ac:dyDescent="0.2">
      <c r="A504" s="30" t="s">
        <v>115</v>
      </c>
      <c r="B504" s="30">
        <v>1080</v>
      </c>
      <c r="C504" s="30">
        <v>2006</v>
      </c>
      <c r="D504" s="30" t="s">
        <v>116</v>
      </c>
      <c r="E504" s="30">
        <v>582921</v>
      </c>
      <c r="F504" s="30" t="s">
        <v>317</v>
      </c>
      <c r="G504" s="30">
        <v>39978211</v>
      </c>
      <c r="H504" s="30">
        <v>168682510</v>
      </c>
      <c r="I504" s="30">
        <v>28272046</v>
      </c>
      <c r="J504" s="30">
        <v>133671461</v>
      </c>
      <c r="K504" s="30">
        <v>18813230</v>
      </c>
      <c r="L504" s="30">
        <v>56899537</v>
      </c>
      <c r="M504" s="30">
        <v>18202177</v>
      </c>
      <c r="N504" s="30">
        <v>0</v>
      </c>
      <c r="O504" s="30">
        <v>0</v>
      </c>
      <c r="P504" s="30">
        <v>0</v>
      </c>
      <c r="Q504" s="30">
        <v>3193</v>
      </c>
      <c r="R504" s="30">
        <v>619291</v>
      </c>
      <c r="S504" s="30">
        <v>302809</v>
      </c>
      <c r="T504" s="30">
        <v>31909292</v>
      </c>
      <c r="U504" s="30">
        <v>736908</v>
      </c>
      <c r="V504" s="30">
        <v>226201338</v>
      </c>
      <c r="W504" s="30">
        <v>46777032</v>
      </c>
      <c r="X504" s="30">
        <v>272978370</v>
      </c>
      <c r="Y504" s="30">
        <v>48155641</v>
      </c>
      <c r="Z504" s="30">
        <v>5022803</v>
      </c>
      <c r="AA504" s="30">
        <v>53178444</v>
      </c>
      <c r="AB504" s="30">
        <v>6030877</v>
      </c>
      <c r="AC504" s="30">
        <v>13951124</v>
      </c>
      <c r="AD504" s="30">
        <v>26027087</v>
      </c>
      <c r="AE504" s="30">
        <v>9656550</v>
      </c>
      <c r="AF504" s="30">
        <v>743355</v>
      </c>
      <c r="AG504" s="30">
        <v>16598</v>
      </c>
      <c r="AH504" s="30">
        <v>71766737</v>
      </c>
      <c r="AI504" s="30">
        <v>5556385</v>
      </c>
      <c r="AJ504" s="30">
        <v>77323122</v>
      </c>
      <c r="AK504" s="30">
        <v>3053354</v>
      </c>
      <c r="AL504" s="30">
        <v>32293199</v>
      </c>
      <c r="AM504" s="30">
        <v>11250774</v>
      </c>
      <c r="AN504" s="30">
        <v>3081078</v>
      </c>
      <c r="AO504" s="30">
        <v>2954771</v>
      </c>
      <c r="AP504" s="30">
        <v>3864155</v>
      </c>
      <c r="AQ504" s="30">
        <v>307753</v>
      </c>
      <c r="AR504" s="30">
        <v>271612</v>
      </c>
      <c r="AS504" s="30">
        <v>32647</v>
      </c>
      <c r="AT504" s="30">
        <v>3494</v>
      </c>
      <c r="AU504" s="30" t="s">
        <v>348</v>
      </c>
      <c r="AW504" s="48">
        <f t="shared" si="296"/>
        <v>9900004</v>
      </c>
      <c r="AX504" s="49">
        <f t="shared" si="297"/>
        <v>47147567</v>
      </c>
      <c r="AY504" s="50">
        <f t="shared" si="298"/>
        <v>4.7623785808571393</v>
      </c>
      <c r="AZ504" s="12"/>
      <c r="BA504" s="48">
        <f t="shared" si="299"/>
        <v>307753</v>
      </c>
      <c r="BB504" s="48">
        <f t="shared" si="300"/>
        <v>47147567</v>
      </c>
      <c r="BC504" s="51">
        <f t="shared" si="301"/>
        <v>153.19937417344428</v>
      </c>
      <c r="BD504" s="12"/>
      <c r="BE504" s="52">
        <f t="shared" si="302"/>
        <v>307753</v>
      </c>
      <c r="BF504" s="48">
        <f t="shared" si="293"/>
        <v>9656550</v>
      </c>
      <c r="BG504" s="48">
        <f t="shared" si="293"/>
        <v>743355</v>
      </c>
      <c r="BH504" s="48">
        <f t="shared" si="293"/>
        <v>16598</v>
      </c>
      <c r="BI504" s="48">
        <f t="shared" si="303"/>
        <v>10416503</v>
      </c>
      <c r="BJ504" s="51">
        <f t="shared" si="304"/>
        <v>33.846958437448215</v>
      </c>
      <c r="BK504" s="12"/>
      <c r="BL504" s="1">
        <f t="shared" si="305"/>
        <v>6035849</v>
      </c>
      <c r="BM504" s="53">
        <f t="shared" si="306"/>
        <v>9900004</v>
      </c>
      <c r="BN504" s="48">
        <f t="shared" si="294"/>
        <v>9656550</v>
      </c>
      <c r="BO504" s="48">
        <f t="shared" si="294"/>
        <v>743355</v>
      </c>
      <c r="BP504" s="48">
        <f t="shared" si="294"/>
        <v>16598</v>
      </c>
      <c r="BQ504" s="48">
        <f t="shared" si="307"/>
        <v>10416503</v>
      </c>
      <c r="BR504" s="12">
        <f t="shared" si="308"/>
        <v>9900004</v>
      </c>
      <c r="BS504" s="54">
        <f t="shared" si="309"/>
        <v>1.0521715950821837</v>
      </c>
      <c r="BT504" s="12"/>
      <c r="BU504" s="48">
        <f t="shared" si="310"/>
        <v>9900004</v>
      </c>
      <c r="BV504" s="48">
        <f t="shared" si="311"/>
        <v>41976569</v>
      </c>
      <c r="BW504" s="54">
        <f t="shared" si="312"/>
        <v>4.2400557615936316</v>
      </c>
      <c r="BX504" s="12"/>
      <c r="BY504" s="52">
        <f t="shared" si="313"/>
        <v>307753</v>
      </c>
      <c r="BZ504" s="48">
        <f t="shared" si="314"/>
        <v>41976569</v>
      </c>
      <c r="CA504" s="55">
        <f t="shared" si="315"/>
        <v>136.3969449526081</v>
      </c>
      <c r="CB504" s="12"/>
      <c r="CC504" s="48">
        <f t="shared" si="316"/>
        <v>307753</v>
      </c>
      <c r="CD504" s="48">
        <f t="shared" si="317"/>
        <v>145549727</v>
      </c>
      <c r="CE504" s="55">
        <f t="shared" si="318"/>
        <v>472.94332467920702</v>
      </c>
      <c r="CF504" s="12"/>
      <c r="CG504" s="48">
        <f t="shared" si="319"/>
        <v>9900004</v>
      </c>
      <c r="CH504" s="48">
        <f t="shared" si="320"/>
        <v>6035849</v>
      </c>
      <c r="CI504" s="48">
        <f t="shared" si="321"/>
        <v>145549727</v>
      </c>
      <c r="CJ504" s="55">
        <f t="shared" si="322"/>
        <v>14.701986686065986</v>
      </c>
      <c r="CK504" s="46"/>
      <c r="CL504" s="48">
        <f t="shared" si="295"/>
        <v>9900004</v>
      </c>
      <c r="CM504" s="48">
        <f t="shared" si="295"/>
        <v>6035849</v>
      </c>
      <c r="CN504" s="48">
        <f t="shared" si="323"/>
        <v>266040213</v>
      </c>
      <c r="CO504" s="55">
        <f t="shared" si="324"/>
        <v>26.872737930206895</v>
      </c>
    </row>
    <row r="505" spans="1:93" x14ac:dyDescent="0.2">
      <c r="A505" s="30" t="s">
        <v>115</v>
      </c>
      <c r="B505" s="30">
        <v>1080</v>
      </c>
      <c r="C505" s="30">
        <v>2005</v>
      </c>
      <c r="D505" s="30" t="s">
        <v>116</v>
      </c>
      <c r="E505" s="30">
        <v>582921</v>
      </c>
      <c r="F505" s="30" t="s">
        <v>317</v>
      </c>
      <c r="G505" s="30">
        <v>29856805</v>
      </c>
      <c r="H505" s="30">
        <v>195531854</v>
      </c>
      <c r="I505" s="30">
        <v>23101569</v>
      </c>
      <c r="J505" s="30">
        <v>156022399</v>
      </c>
      <c r="K505" s="30">
        <v>18007657</v>
      </c>
      <c r="L505" s="30">
        <v>56282780</v>
      </c>
      <c r="M505" s="30">
        <v>17660542</v>
      </c>
      <c r="N505" s="30">
        <v>0</v>
      </c>
      <c r="O505" s="30">
        <v>0</v>
      </c>
      <c r="P505" s="30">
        <v>0</v>
      </c>
      <c r="Q505" s="30">
        <v>2603</v>
      </c>
      <c r="R505" s="30">
        <v>413857</v>
      </c>
      <c r="S505" s="30">
        <v>356073</v>
      </c>
      <c r="T505" s="30">
        <v>62975827</v>
      </c>
      <c r="U505" s="30">
        <v>733082</v>
      </c>
      <c r="V505" s="30">
        <v>252228491</v>
      </c>
      <c r="W505" s="30">
        <v>41118184</v>
      </c>
      <c r="X505" s="30">
        <v>293346675</v>
      </c>
      <c r="Y505" s="30">
        <v>43084393</v>
      </c>
      <c r="Z505" s="30">
        <v>3973574</v>
      </c>
      <c r="AA505" s="30">
        <v>47057967</v>
      </c>
      <c r="AB505" s="30">
        <v>5851503</v>
      </c>
      <c r="AC505" s="30">
        <v>13839033</v>
      </c>
      <c r="AD505" s="30">
        <v>16017772</v>
      </c>
      <c r="AE505" s="30">
        <v>7466781</v>
      </c>
      <c r="AF505" s="30">
        <v>638027</v>
      </c>
      <c r="AG505" s="30">
        <v>13524</v>
      </c>
      <c r="AH505" s="30">
        <v>69326881</v>
      </c>
      <c r="AI505" s="30">
        <v>5168650</v>
      </c>
      <c r="AJ505" s="30">
        <v>74495531</v>
      </c>
      <c r="AK505" s="30">
        <v>3782075</v>
      </c>
      <c r="AL505" s="30">
        <v>29962097</v>
      </c>
      <c r="AM505" s="30">
        <v>12496304</v>
      </c>
      <c r="AN505" s="30">
        <v>3033093</v>
      </c>
      <c r="AO505" s="30">
        <v>2934610</v>
      </c>
      <c r="AP505" s="30">
        <v>3617165</v>
      </c>
      <c r="AQ505" s="30">
        <v>304107</v>
      </c>
      <c r="AR505" s="30">
        <v>269070</v>
      </c>
      <c r="AS505" s="30">
        <v>31590</v>
      </c>
      <c r="AT505" s="30">
        <v>3447</v>
      </c>
      <c r="AU505" s="30" t="s">
        <v>348</v>
      </c>
      <c r="AW505" s="48">
        <f t="shared" si="296"/>
        <v>9584868</v>
      </c>
      <c r="AX505" s="49">
        <f t="shared" si="297"/>
        <v>41206464</v>
      </c>
      <c r="AY505" s="50">
        <f t="shared" si="298"/>
        <v>4.2991164823553127</v>
      </c>
      <c r="AZ505" s="12"/>
      <c r="BA505" s="48">
        <f t="shared" si="299"/>
        <v>304107</v>
      </c>
      <c r="BB505" s="48">
        <f t="shared" si="300"/>
        <v>41206464</v>
      </c>
      <c r="BC505" s="51">
        <f t="shared" si="301"/>
        <v>135.49988655308823</v>
      </c>
      <c r="BD505" s="12"/>
      <c r="BE505" s="52">
        <f t="shared" si="302"/>
        <v>304107</v>
      </c>
      <c r="BF505" s="48">
        <f t="shared" si="293"/>
        <v>7466781</v>
      </c>
      <c r="BG505" s="48">
        <f t="shared" si="293"/>
        <v>638027</v>
      </c>
      <c r="BH505" s="48">
        <f t="shared" si="293"/>
        <v>13524</v>
      </c>
      <c r="BI505" s="48">
        <f t="shared" si="303"/>
        <v>8118332</v>
      </c>
      <c r="BJ505" s="51">
        <f t="shared" si="304"/>
        <v>26.695643309756104</v>
      </c>
      <c r="BK505" s="12"/>
      <c r="BL505" s="1">
        <f t="shared" si="305"/>
        <v>5967703</v>
      </c>
      <c r="BM505" s="53">
        <f t="shared" si="306"/>
        <v>9584868</v>
      </c>
      <c r="BN505" s="48">
        <f t="shared" si="294"/>
        <v>7466781</v>
      </c>
      <c r="BO505" s="48">
        <f t="shared" si="294"/>
        <v>638027</v>
      </c>
      <c r="BP505" s="48">
        <f t="shared" si="294"/>
        <v>13524</v>
      </c>
      <c r="BQ505" s="48">
        <f t="shared" si="307"/>
        <v>8118332</v>
      </c>
      <c r="BR505" s="12">
        <f t="shared" si="308"/>
        <v>9584868</v>
      </c>
      <c r="BS505" s="54">
        <f t="shared" si="309"/>
        <v>0.84699465866405255</v>
      </c>
      <c r="BT505" s="12"/>
      <c r="BU505" s="48">
        <f t="shared" si="310"/>
        <v>9584868</v>
      </c>
      <c r="BV505" s="48">
        <f t="shared" si="311"/>
        <v>40751359</v>
      </c>
      <c r="BW505" s="54">
        <f t="shared" si="312"/>
        <v>4.2516348686283418</v>
      </c>
      <c r="BX505" s="12"/>
      <c r="BY505" s="52">
        <f t="shared" si="313"/>
        <v>304107</v>
      </c>
      <c r="BZ505" s="48">
        <f t="shared" si="314"/>
        <v>40751359</v>
      </c>
      <c r="CA505" s="55">
        <f t="shared" si="315"/>
        <v>134.00335737092536</v>
      </c>
      <c r="CB505" s="12"/>
      <c r="CC505" s="48">
        <f t="shared" si="316"/>
        <v>304107</v>
      </c>
      <c r="CD505" s="48">
        <f t="shared" si="317"/>
        <v>125784463</v>
      </c>
      <c r="CE505" s="55">
        <f t="shared" si="318"/>
        <v>413.61909788331081</v>
      </c>
      <c r="CF505" s="12"/>
      <c r="CG505" s="48">
        <f t="shared" si="319"/>
        <v>9584868</v>
      </c>
      <c r="CH505" s="48">
        <f t="shared" si="320"/>
        <v>5967703</v>
      </c>
      <c r="CI505" s="48">
        <f t="shared" si="321"/>
        <v>125784463</v>
      </c>
      <c r="CJ505" s="55">
        <f t="shared" si="322"/>
        <v>13.123233726327792</v>
      </c>
      <c r="CK505" s="46"/>
      <c r="CL505" s="48">
        <f t="shared" si="295"/>
        <v>9584868</v>
      </c>
      <c r="CM505" s="48">
        <f t="shared" si="295"/>
        <v>5967703</v>
      </c>
      <c r="CN505" s="48">
        <f t="shared" si="323"/>
        <v>245098479</v>
      </c>
      <c r="CO505" s="55">
        <f t="shared" si="324"/>
        <v>25.571398479353082</v>
      </c>
    </row>
    <row r="506" spans="1:93" x14ac:dyDescent="0.2">
      <c r="A506" s="30" t="s">
        <v>117</v>
      </c>
      <c r="B506" s="30">
        <v>1081</v>
      </c>
      <c r="C506" s="30">
        <v>2014</v>
      </c>
      <c r="D506" s="30" t="s">
        <v>60</v>
      </c>
      <c r="E506" s="30">
        <v>442978</v>
      </c>
      <c r="F506" s="30" t="s">
        <v>317</v>
      </c>
      <c r="G506" s="30">
        <v>45048806</v>
      </c>
      <c r="H506" s="30">
        <v>302181533</v>
      </c>
      <c r="I506" s="30">
        <v>29053762</v>
      </c>
      <c r="J506" s="30">
        <v>266538733</v>
      </c>
      <c r="K506" s="30">
        <v>0</v>
      </c>
      <c r="L506" s="30">
        <v>0</v>
      </c>
      <c r="M506" s="30">
        <v>0</v>
      </c>
      <c r="N506" s="30">
        <v>0</v>
      </c>
      <c r="O506" s="30">
        <v>0</v>
      </c>
      <c r="P506" s="30">
        <v>0</v>
      </c>
      <c r="Q506" s="30">
        <v>0</v>
      </c>
      <c r="R506" s="30">
        <v>0</v>
      </c>
      <c r="S506" s="30">
        <v>0</v>
      </c>
      <c r="T506" s="30">
        <v>166268241</v>
      </c>
      <c r="U506" s="30">
        <v>1851763</v>
      </c>
      <c r="V506" s="30">
        <v>302181533</v>
      </c>
      <c r="W506" s="30">
        <v>29053762</v>
      </c>
      <c r="X506" s="30">
        <v>331235295</v>
      </c>
      <c r="Y506" s="30">
        <v>17625971</v>
      </c>
      <c r="Z506" s="30">
        <v>4439207</v>
      </c>
      <c r="AA506" s="30">
        <v>22065178</v>
      </c>
      <c r="AB506" s="30">
        <v>12040231</v>
      </c>
      <c r="AC506" s="30">
        <v>8705094</v>
      </c>
      <c r="AD506" s="30">
        <v>36343712</v>
      </c>
      <c r="AE506" s="30">
        <v>6200821</v>
      </c>
      <c r="AF506" s="30">
        <v>4938100</v>
      </c>
      <c r="AG506" s="30">
        <v>53656</v>
      </c>
      <c r="AH506" s="30">
        <v>19825887</v>
      </c>
      <c r="AI506" s="30">
        <v>1975632</v>
      </c>
      <c r="AJ506" s="30">
        <v>21801519</v>
      </c>
      <c r="AK506" s="30">
        <v>1555922</v>
      </c>
      <c r="AL506" s="30">
        <v>4874031</v>
      </c>
      <c r="AM506" s="30">
        <v>11993933</v>
      </c>
      <c r="AN506" s="30">
        <v>2350431</v>
      </c>
      <c r="AO506" s="30">
        <v>1360775</v>
      </c>
      <c r="AP506" s="30">
        <v>2810191</v>
      </c>
      <c r="AQ506" s="30">
        <v>171011</v>
      </c>
      <c r="AR506" s="30">
        <v>138958</v>
      </c>
      <c r="AS506" s="30">
        <v>30387</v>
      </c>
      <c r="AT506" s="30">
        <v>1296</v>
      </c>
      <c r="AU506" s="30" t="s">
        <v>349</v>
      </c>
      <c r="AW506" s="48">
        <f t="shared" si="296"/>
        <v>6521397</v>
      </c>
      <c r="AX506" s="49">
        <f t="shared" si="297"/>
        <v>10024947</v>
      </c>
      <c r="AY506" s="50">
        <f t="shared" si="298"/>
        <v>1.5372391835675701</v>
      </c>
      <c r="AZ506" s="12"/>
      <c r="BA506" s="48">
        <f t="shared" si="299"/>
        <v>171011</v>
      </c>
      <c r="BB506" s="48">
        <f t="shared" si="300"/>
        <v>10024947</v>
      </c>
      <c r="BC506" s="51">
        <f t="shared" si="301"/>
        <v>58.621650069293786</v>
      </c>
      <c r="BD506" s="12"/>
      <c r="BE506" s="52">
        <f t="shared" si="302"/>
        <v>171011</v>
      </c>
      <c r="BF506" s="48">
        <f t="shared" si="293"/>
        <v>6200821</v>
      </c>
      <c r="BG506" s="48">
        <f t="shared" si="293"/>
        <v>4938100</v>
      </c>
      <c r="BH506" s="48">
        <f t="shared" si="293"/>
        <v>53656</v>
      </c>
      <c r="BI506" s="48">
        <f t="shared" si="303"/>
        <v>11192577</v>
      </c>
      <c r="BJ506" s="51">
        <f t="shared" si="304"/>
        <v>65.449456467712608</v>
      </c>
      <c r="BK506" s="12"/>
      <c r="BL506" s="1">
        <f t="shared" si="305"/>
        <v>3711206</v>
      </c>
      <c r="BM506" s="53">
        <f t="shared" si="306"/>
        <v>6521397</v>
      </c>
      <c r="BN506" s="48">
        <f t="shared" si="294"/>
        <v>6200821</v>
      </c>
      <c r="BO506" s="48">
        <f t="shared" si="294"/>
        <v>4938100</v>
      </c>
      <c r="BP506" s="48">
        <f t="shared" si="294"/>
        <v>53656</v>
      </c>
      <c r="BQ506" s="48">
        <f t="shared" si="307"/>
        <v>11192577</v>
      </c>
      <c r="BR506" s="12">
        <f t="shared" si="308"/>
        <v>6521397</v>
      </c>
      <c r="BS506" s="54">
        <f t="shared" si="309"/>
        <v>1.7162851763203497</v>
      </c>
      <c r="BT506" s="12"/>
      <c r="BU506" s="48">
        <f t="shared" si="310"/>
        <v>6521397</v>
      </c>
      <c r="BV506" s="48">
        <f t="shared" si="311"/>
        <v>15371566</v>
      </c>
      <c r="BW506" s="54">
        <f t="shared" si="312"/>
        <v>2.3570971066475481</v>
      </c>
      <c r="BX506" s="12"/>
      <c r="BY506" s="52">
        <f t="shared" si="313"/>
        <v>171011</v>
      </c>
      <c r="BZ506" s="48">
        <f t="shared" si="314"/>
        <v>15371566</v>
      </c>
      <c r="CA506" s="55">
        <f t="shared" si="315"/>
        <v>89.886416663255574</v>
      </c>
      <c r="CB506" s="12"/>
      <c r="CC506" s="48">
        <f t="shared" si="316"/>
        <v>171011</v>
      </c>
      <c r="CD506" s="48">
        <f t="shared" si="317"/>
        <v>93678127</v>
      </c>
      <c r="CE506" s="55">
        <f t="shared" si="318"/>
        <v>547.79006613609647</v>
      </c>
      <c r="CF506" s="12"/>
      <c r="CG506" s="48">
        <f t="shared" si="319"/>
        <v>6521397</v>
      </c>
      <c r="CH506" s="48">
        <f t="shared" si="320"/>
        <v>3711206</v>
      </c>
      <c r="CI506" s="48">
        <f t="shared" si="321"/>
        <v>93678127</v>
      </c>
      <c r="CJ506" s="55">
        <f t="shared" si="322"/>
        <v>14.364733047228992</v>
      </c>
      <c r="CK506" s="46"/>
      <c r="CL506" s="48">
        <f t="shared" si="295"/>
        <v>6521397</v>
      </c>
      <c r="CM506" s="48">
        <f t="shared" si="295"/>
        <v>3711206</v>
      </c>
      <c r="CN506" s="48">
        <f t="shared" si="323"/>
        <v>158374689</v>
      </c>
      <c r="CO506" s="55">
        <f t="shared" si="324"/>
        <v>24.285392991716346</v>
      </c>
    </row>
    <row r="507" spans="1:93" x14ac:dyDescent="0.2">
      <c r="A507" s="30" t="s">
        <v>117</v>
      </c>
      <c r="B507" s="30">
        <v>1081</v>
      </c>
      <c r="C507" s="30">
        <v>2013</v>
      </c>
      <c r="D507" s="30" t="s">
        <v>60</v>
      </c>
      <c r="E507" s="30">
        <v>442978</v>
      </c>
      <c r="F507" s="30" t="s">
        <v>317</v>
      </c>
      <c r="G507" s="30">
        <v>39260806</v>
      </c>
      <c r="H507" s="30">
        <v>108732032</v>
      </c>
      <c r="I507" s="30">
        <v>12835397</v>
      </c>
      <c r="J507" s="30">
        <v>93485022</v>
      </c>
      <c r="K507" s="30">
        <v>0</v>
      </c>
      <c r="L507" s="30">
        <v>1074</v>
      </c>
      <c r="M507" s="30">
        <v>0</v>
      </c>
      <c r="N507" s="30">
        <v>0</v>
      </c>
      <c r="O507" s="30">
        <v>0</v>
      </c>
      <c r="P507" s="30">
        <v>0</v>
      </c>
      <c r="Q507" s="30">
        <v>0</v>
      </c>
      <c r="R507" s="30">
        <v>0</v>
      </c>
      <c r="S507" s="30">
        <v>0</v>
      </c>
      <c r="T507" s="30">
        <v>297958531</v>
      </c>
      <c r="U507" s="30">
        <v>1337696</v>
      </c>
      <c r="V507" s="30">
        <v>108733106</v>
      </c>
      <c r="W507" s="30">
        <v>12835397</v>
      </c>
      <c r="X507" s="30">
        <v>121568503</v>
      </c>
      <c r="Y507" s="30">
        <v>11309849</v>
      </c>
      <c r="Z507" s="30">
        <v>3074026</v>
      </c>
      <c r="AA507" s="30">
        <v>14383875</v>
      </c>
      <c r="AB507" s="30">
        <v>6702896</v>
      </c>
      <c r="AC507" s="30">
        <v>8167255</v>
      </c>
      <c r="AD507" s="30">
        <v>31093551</v>
      </c>
      <c r="AE507" s="30">
        <v>5733556</v>
      </c>
      <c r="AF507" s="30">
        <v>3691017</v>
      </c>
      <c r="AG507" s="30">
        <v>30713</v>
      </c>
      <c r="AH507" s="30">
        <v>18190351</v>
      </c>
      <c r="AI507" s="30">
        <v>1600140</v>
      </c>
      <c r="AJ507" s="30">
        <v>19790491</v>
      </c>
      <c r="AK507" s="30">
        <v>1641114</v>
      </c>
      <c r="AL507" s="30">
        <v>3897159</v>
      </c>
      <c r="AM507" s="30">
        <v>9933527</v>
      </c>
      <c r="AN507" s="30">
        <v>2311805</v>
      </c>
      <c r="AO507" s="30">
        <v>1345467</v>
      </c>
      <c r="AP507" s="30">
        <v>2869662</v>
      </c>
      <c r="AQ507" s="30">
        <v>172138</v>
      </c>
      <c r="AR507" s="30">
        <v>140164</v>
      </c>
      <c r="AS507" s="30">
        <v>30265</v>
      </c>
      <c r="AT507" s="30">
        <v>1324</v>
      </c>
      <c r="AU507" s="30" t="s">
        <v>349</v>
      </c>
      <c r="AW507" s="48">
        <f t="shared" si="296"/>
        <v>6526934</v>
      </c>
      <c r="AX507" s="49">
        <f t="shared" si="297"/>
        <v>7680979</v>
      </c>
      <c r="AY507" s="50">
        <f t="shared" si="298"/>
        <v>1.1768127270782882</v>
      </c>
      <c r="AZ507" s="12"/>
      <c r="BA507" s="48">
        <f t="shared" si="299"/>
        <v>172138</v>
      </c>
      <c r="BB507" s="48">
        <f t="shared" si="300"/>
        <v>7680979</v>
      </c>
      <c r="BC507" s="51">
        <f t="shared" si="301"/>
        <v>44.621054038039247</v>
      </c>
      <c r="BD507" s="12"/>
      <c r="BE507" s="52">
        <f t="shared" si="302"/>
        <v>172138</v>
      </c>
      <c r="BF507" s="48">
        <f t="shared" si="293"/>
        <v>5733556</v>
      </c>
      <c r="BG507" s="48">
        <f t="shared" si="293"/>
        <v>3691017</v>
      </c>
      <c r="BH507" s="48">
        <f t="shared" si="293"/>
        <v>30713</v>
      </c>
      <c r="BI507" s="48">
        <f t="shared" si="303"/>
        <v>9455286</v>
      </c>
      <c r="BJ507" s="51">
        <f t="shared" si="304"/>
        <v>54.928522464534268</v>
      </c>
      <c r="BK507" s="12"/>
      <c r="BL507" s="1">
        <f t="shared" si="305"/>
        <v>3657272</v>
      </c>
      <c r="BM507" s="53">
        <f t="shared" si="306"/>
        <v>6526934</v>
      </c>
      <c r="BN507" s="48">
        <f t="shared" si="294"/>
        <v>5733556</v>
      </c>
      <c r="BO507" s="48">
        <f t="shared" si="294"/>
        <v>3691017</v>
      </c>
      <c r="BP507" s="48">
        <f t="shared" si="294"/>
        <v>30713</v>
      </c>
      <c r="BQ507" s="48">
        <f t="shared" si="307"/>
        <v>9455286</v>
      </c>
      <c r="BR507" s="12">
        <f t="shared" si="308"/>
        <v>6526934</v>
      </c>
      <c r="BS507" s="54">
        <f t="shared" si="309"/>
        <v>1.4486565974161834</v>
      </c>
      <c r="BT507" s="12"/>
      <c r="BU507" s="48">
        <f t="shared" si="310"/>
        <v>6526934</v>
      </c>
      <c r="BV507" s="48">
        <f t="shared" si="311"/>
        <v>14252218</v>
      </c>
      <c r="BW507" s="54">
        <f t="shared" si="312"/>
        <v>2.1836007534318562</v>
      </c>
      <c r="BX507" s="12"/>
      <c r="BY507" s="52">
        <f t="shared" si="313"/>
        <v>172138</v>
      </c>
      <c r="BZ507" s="48">
        <f t="shared" si="314"/>
        <v>14252218</v>
      </c>
      <c r="CA507" s="55">
        <f t="shared" si="315"/>
        <v>82.795303767907143</v>
      </c>
      <c r="CB507" s="12"/>
      <c r="CC507" s="48">
        <f t="shared" si="316"/>
        <v>172138</v>
      </c>
      <c r="CD507" s="48">
        <f t="shared" si="317"/>
        <v>77352185</v>
      </c>
      <c r="CE507" s="55">
        <f t="shared" si="318"/>
        <v>449.36147160998735</v>
      </c>
      <c r="CF507" s="12"/>
      <c r="CG507" s="48">
        <f t="shared" si="319"/>
        <v>6526934</v>
      </c>
      <c r="CH507" s="48">
        <f t="shared" si="320"/>
        <v>3657272</v>
      </c>
      <c r="CI507" s="48">
        <f t="shared" si="321"/>
        <v>77352185</v>
      </c>
      <c r="CJ507" s="55">
        <f t="shared" si="322"/>
        <v>11.851228310260224</v>
      </c>
      <c r="CK507" s="46"/>
      <c r="CL507" s="48">
        <f t="shared" si="295"/>
        <v>6526934</v>
      </c>
      <c r="CM507" s="48">
        <f t="shared" si="295"/>
        <v>3657272</v>
      </c>
      <c r="CN507" s="48">
        <f t="shared" si="323"/>
        <v>105435666</v>
      </c>
      <c r="CO507" s="55">
        <f t="shared" si="324"/>
        <v>16.153934757115668</v>
      </c>
    </row>
    <row r="508" spans="1:93" x14ac:dyDescent="0.2">
      <c r="A508" s="30" t="s">
        <v>117</v>
      </c>
      <c r="B508" s="30">
        <v>1081</v>
      </c>
      <c r="C508" s="30">
        <v>2012</v>
      </c>
      <c r="D508" s="30" t="s">
        <v>60</v>
      </c>
      <c r="E508" s="30">
        <v>442978</v>
      </c>
      <c r="F508" s="30" t="s">
        <v>317</v>
      </c>
      <c r="G508" s="30">
        <v>40373125</v>
      </c>
      <c r="H508" s="30">
        <v>112668664</v>
      </c>
      <c r="I508" s="30">
        <v>10200233</v>
      </c>
      <c r="J508" s="30">
        <v>93157360</v>
      </c>
      <c r="K508" s="30">
        <v>0</v>
      </c>
      <c r="L508" s="30">
        <v>0</v>
      </c>
      <c r="M508" s="30">
        <v>0</v>
      </c>
      <c r="N508" s="30">
        <v>0</v>
      </c>
      <c r="O508" s="30">
        <v>0</v>
      </c>
      <c r="P508" s="30">
        <v>0</v>
      </c>
      <c r="Q508" s="30">
        <v>0</v>
      </c>
      <c r="R508" s="30">
        <v>0</v>
      </c>
      <c r="S508" s="30">
        <v>0</v>
      </c>
      <c r="T508" s="30">
        <v>248833019</v>
      </c>
      <c r="U508" s="30">
        <v>1458376</v>
      </c>
      <c r="V508" s="30">
        <v>112668664</v>
      </c>
      <c r="W508" s="30">
        <v>10200233</v>
      </c>
      <c r="X508" s="30">
        <v>122868897</v>
      </c>
      <c r="Y508" s="30">
        <v>8886303</v>
      </c>
      <c r="Z508" s="30">
        <v>3316610</v>
      </c>
      <c r="AA508" s="30">
        <v>12202913</v>
      </c>
      <c r="AB508" s="30">
        <v>4361575</v>
      </c>
      <c r="AC508" s="30">
        <v>9004006</v>
      </c>
      <c r="AD508" s="30">
        <v>31369119</v>
      </c>
      <c r="AE508" s="30">
        <v>6226256</v>
      </c>
      <c r="AF508" s="30">
        <v>2996520</v>
      </c>
      <c r="AG508" s="30">
        <v>-3</v>
      </c>
      <c r="AH508" s="30">
        <v>18327268</v>
      </c>
      <c r="AI508" s="30">
        <v>1578835</v>
      </c>
      <c r="AJ508" s="30">
        <v>19906103</v>
      </c>
      <c r="AK508" s="30">
        <v>1010501</v>
      </c>
      <c r="AL508" s="30">
        <v>5291855</v>
      </c>
      <c r="AM508" s="30">
        <v>9596887</v>
      </c>
      <c r="AN508" s="30">
        <v>2240727</v>
      </c>
      <c r="AO508" s="30">
        <v>1349653</v>
      </c>
      <c r="AP508" s="30">
        <v>3059752</v>
      </c>
      <c r="AQ508" s="30">
        <v>172757</v>
      </c>
      <c r="AR508" s="30">
        <v>140929</v>
      </c>
      <c r="AS508" s="30">
        <v>30059</v>
      </c>
      <c r="AT508" s="30">
        <v>1368</v>
      </c>
      <c r="AU508" s="30" t="s">
        <v>349</v>
      </c>
      <c r="AW508" s="48">
        <f t="shared" si="296"/>
        <v>6650132</v>
      </c>
      <c r="AX508" s="49">
        <f t="shared" si="297"/>
        <v>7841338</v>
      </c>
      <c r="AY508" s="50">
        <f t="shared" si="298"/>
        <v>1.1791251662373017</v>
      </c>
      <c r="AZ508" s="12"/>
      <c r="BA508" s="48">
        <f t="shared" si="299"/>
        <v>172757</v>
      </c>
      <c r="BB508" s="48">
        <f t="shared" si="300"/>
        <v>7841338</v>
      </c>
      <c r="BC508" s="51">
        <f t="shared" si="301"/>
        <v>45.389408243949596</v>
      </c>
      <c r="BD508" s="12"/>
      <c r="BE508" s="52">
        <f t="shared" si="302"/>
        <v>172757</v>
      </c>
      <c r="BF508" s="48">
        <f t="shared" si="293"/>
        <v>6226256</v>
      </c>
      <c r="BG508" s="48">
        <f t="shared" si="293"/>
        <v>2996520</v>
      </c>
      <c r="BH508" s="48">
        <f t="shared" si="293"/>
        <v>-3</v>
      </c>
      <c r="BI508" s="48">
        <f t="shared" si="303"/>
        <v>9222773</v>
      </c>
      <c r="BJ508" s="51">
        <f t="shared" si="304"/>
        <v>53.385813599448937</v>
      </c>
      <c r="BK508" s="12"/>
      <c r="BL508" s="1">
        <f t="shared" si="305"/>
        <v>3590380</v>
      </c>
      <c r="BM508" s="53">
        <f t="shared" si="306"/>
        <v>6650132</v>
      </c>
      <c r="BN508" s="48">
        <f t="shared" si="294"/>
        <v>6226256</v>
      </c>
      <c r="BO508" s="48">
        <f t="shared" si="294"/>
        <v>2996520</v>
      </c>
      <c r="BP508" s="48">
        <f t="shared" si="294"/>
        <v>-3</v>
      </c>
      <c r="BQ508" s="48">
        <f t="shared" si="307"/>
        <v>9222773</v>
      </c>
      <c r="BR508" s="12">
        <f t="shared" si="308"/>
        <v>6650132</v>
      </c>
      <c r="BS508" s="54">
        <f t="shared" si="309"/>
        <v>1.386855629331869</v>
      </c>
      <c r="BT508" s="12"/>
      <c r="BU508" s="48">
        <f t="shared" si="310"/>
        <v>6650132</v>
      </c>
      <c r="BV508" s="48">
        <f t="shared" si="311"/>
        <v>13603747</v>
      </c>
      <c r="BW508" s="54">
        <f t="shared" si="312"/>
        <v>2.0456356355031748</v>
      </c>
      <c r="BX508" s="12"/>
      <c r="BY508" s="52">
        <f t="shared" si="313"/>
        <v>172757</v>
      </c>
      <c r="BZ508" s="48">
        <f t="shared" si="314"/>
        <v>13603747</v>
      </c>
      <c r="CA508" s="55">
        <f t="shared" si="315"/>
        <v>78.744982837164343</v>
      </c>
      <c r="CB508" s="12"/>
      <c r="CC508" s="48">
        <f t="shared" si="316"/>
        <v>172757</v>
      </c>
      <c r="CD508" s="48">
        <f t="shared" si="317"/>
        <v>75402558</v>
      </c>
      <c r="CE508" s="55">
        <f t="shared" si="318"/>
        <v>436.46600716613511</v>
      </c>
      <c r="CF508" s="12"/>
      <c r="CG508" s="48">
        <f t="shared" si="319"/>
        <v>6650132</v>
      </c>
      <c r="CH508" s="48">
        <f t="shared" si="320"/>
        <v>3590380</v>
      </c>
      <c r="CI508" s="48">
        <f t="shared" si="321"/>
        <v>75402558</v>
      </c>
      <c r="CJ508" s="55">
        <f t="shared" si="322"/>
        <v>11.33850546124498</v>
      </c>
      <c r="CK508" s="46"/>
      <c r="CL508" s="48">
        <f t="shared" si="295"/>
        <v>6650132</v>
      </c>
      <c r="CM508" s="48">
        <f t="shared" si="295"/>
        <v>3590380</v>
      </c>
      <c r="CN508" s="48">
        <f t="shared" si="323"/>
        <v>105114095</v>
      </c>
      <c r="CO508" s="55">
        <f t="shared" si="324"/>
        <v>15.806317077615903</v>
      </c>
    </row>
    <row r="509" spans="1:93" x14ac:dyDescent="0.2">
      <c r="A509" s="30" t="s">
        <v>117</v>
      </c>
      <c r="B509" s="30">
        <v>1081</v>
      </c>
      <c r="C509" s="30">
        <v>2011</v>
      </c>
      <c r="D509" s="30" t="s">
        <v>60</v>
      </c>
      <c r="E509" s="30">
        <v>442978</v>
      </c>
      <c r="F509" s="30" t="s">
        <v>317</v>
      </c>
      <c r="G509" s="30">
        <v>44369059</v>
      </c>
      <c r="H509" s="30">
        <v>221242624</v>
      </c>
      <c r="I509" s="30">
        <v>11383432</v>
      </c>
      <c r="J509" s="30">
        <v>193705334</v>
      </c>
      <c r="K509" s="30">
        <v>0</v>
      </c>
      <c r="L509" s="30">
        <v>0</v>
      </c>
      <c r="M509" s="30">
        <v>0</v>
      </c>
      <c r="N509" s="30">
        <v>0</v>
      </c>
      <c r="O509" s="30">
        <v>0</v>
      </c>
      <c r="P509" s="30">
        <v>0</v>
      </c>
      <c r="Q509" s="30">
        <v>0</v>
      </c>
      <c r="R509" s="30">
        <v>0</v>
      </c>
      <c r="S509" s="30">
        <v>0</v>
      </c>
      <c r="T509" s="30">
        <v>252466870</v>
      </c>
      <c r="U509" s="30">
        <v>2263835</v>
      </c>
      <c r="V509" s="30">
        <v>221242624</v>
      </c>
      <c r="W509" s="30">
        <v>11383432</v>
      </c>
      <c r="X509" s="30">
        <v>232626056</v>
      </c>
      <c r="Y509" s="30">
        <v>7588747</v>
      </c>
      <c r="Z509" s="30">
        <v>3246148</v>
      </c>
      <c r="AA509" s="30">
        <v>10834895</v>
      </c>
      <c r="AB509" s="30">
        <v>3208715</v>
      </c>
      <c r="AC509" s="30">
        <v>9445565</v>
      </c>
      <c r="AD509" s="30">
        <v>34923494</v>
      </c>
      <c r="AE509" s="30">
        <v>7043916</v>
      </c>
      <c r="AF509" s="30">
        <v>3536508</v>
      </c>
      <c r="AG509" s="30">
        <v>14</v>
      </c>
      <c r="AH509" s="30">
        <v>18614164</v>
      </c>
      <c r="AI509" s="30">
        <v>1801219</v>
      </c>
      <c r="AJ509" s="30">
        <v>20415383</v>
      </c>
      <c r="AK509" s="30">
        <v>1712263</v>
      </c>
      <c r="AL509" s="30">
        <v>5311103</v>
      </c>
      <c r="AM509" s="30">
        <v>11135209</v>
      </c>
      <c r="AN509" s="30">
        <v>2342021</v>
      </c>
      <c r="AO509" s="30">
        <v>1380707</v>
      </c>
      <c r="AP509" s="30">
        <v>3249891</v>
      </c>
      <c r="AQ509" s="30">
        <v>173641</v>
      </c>
      <c r="AR509" s="30">
        <v>141860</v>
      </c>
      <c r="AS509" s="30">
        <v>29964</v>
      </c>
      <c r="AT509" s="30">
        <v>1406</v>
      </c>
      <c r="AU509" s="30" t="s">
        <v>349</v>
      </c>
      <c r="AW509" s="48">
        <f t="shared" si="296"/>
        <v>6972619</v>
      </c>
      <c r="AX509" s="49">
        <f t="shared" si="297"/>
        <v>7626180</v>
      </c>
      <c r="AY509" s="50">
        <f t="shared" si="298"/>
        <v>1.0937324985059416</v>
      </c>
      <c r="AZ509" s="12"/>
      <c r="BA509" s="48">
        <f t="shared" si="299"/>
        <v>173641</v>
      </c>
      <c r="BB509" s="48">
        <f t="shared" si="300"/>
        <v>7626180</v>
      </c>
      <c r="BC509" s="51">
        <f t="shared" si="301"/>
        <v>43.919235664388019</v>
      </c>
      <c r="BD509" s="12"/>
      <c r="BE509" s="52">
        <f t="shared" si="302"/>
        <v>173641</v>
      </c>
      <c r="BF509" s="48">
        <f t="shared" si="293"/>
        <v>7043916</v>
      </c>
      <c r="BG509" s="48">
        <f t="shared" si="293"/>
        <v>3536508</v>
      </c>
      <c r="BH509" s="48">
        <f t="shared" si="293"/>
        <v>14</v>
      </c>
      <c r="BI509" s="48">
        <f t="shared" si="303"/>
        <v>10580438</v>
      </c>
      <c r="BJ509" s="51">
        <f t="shared" si="304"/>
        <v>60.932832683525206</v>
      </c>
      <c r="BK509" s="12"/>
      <c r="BL509" s="1">
        <f t="shared" si="305"/>
        <v>3722728</v>
      </c>
      <c r="BM509" s="53">
        <f t="shared" si="306"/>
        <v>6972619</v>
      </c>
      <c r="BN509" s="48">
        <f t="shared" si="294"/>
        <v>7043916</v>
      </c>
      <c r="BO509" s="48">
        <f t="shared" si="294"/>
        <v>3536508</v>
      </c>
      <c r="BP509" s="48">
        <f t="shared" si="294"/>
        <v>14</v>
      </c>
      <c r="BQ509" s="48">
        <f t="shared" si="307"/>
        <v>10580438</v>
      </c>
      <c r="BR509" s="12">
        <f t="shared" si="308"/>
        <v>6972619</v>
      </c>
      <c r="BS509" s="54">
        <f t="shared" si="309"/>
        <v>1.5174266656474418</v>
      </c>
      <c r="BT509" s="12"/>
      <c r="BU509" s="48">
        <f t="shared" si="310"/>
        <v>6972619</v>
      </c>
      <c r="BV509" s="48">
        <f t="shared" si="311"/>
        <v>13392017</v>
      </c>
      <c r="BW509" s="54">
        <f t="shared" si="312"/>
        <v>1.9206580769722252</v>
      </c>
      <c r="BX509" s="12"/>
      <c r="BY509" s="52">
        <f t="shared" si="313"/>
        <v>173641</v>
      </c>
      <c r="BZ509" s="48">
        <f t="shared" si="314"/>
        <v>13392017</v>
      </c>
      <c r="CA509" s="55">
        <f t="shared" si="315"/>
        <v>77.124740124740129</v>
      </c>
      <c r="CB509" s="12"/>
      <c r="CC509" s="48">
        <f t="shared" si="316"/>
        <v>173641</v>
      </c>
      <c r="CD509" s="48">
        <f t="shared" si="317"/>
        <v>79176409</v>
      </c>
      <c r="CE509" s="55">
        <f t="shared" si="318"/>
        <v>455.97761473384742</v>
      </c>
      <c r="CF509" s="12"/>
      <c r="CG509" s="48">
        <f t="shared" si="319"/>
        <v>6972619</v>
      </c>
      <c r="CH509" s="48">
        <f t="shared" si="320"/>
        <v>3722728</v>
      </c>
      <c r="CI509" s="48">
        <f t="shared" si="321"/>
        <v>79176409</v>
      </c>
      <c r="CJ509" s="55">
        <f t="shared" si="322"/>
        <v>11.355332766640483</v>
      </c>
      <c r="CK509" s="46"/>
      <c r="CL509" s="48">
        <f t="shared" si="295"/>
        <v>6972619</v>
      </c>
      <c r="CM509" s="48">
        <f t="shared" si="295"/>
        <v>3722728</v>
      </c>
      <c r="CN509" s="48">
        <f t="shared" si="323"/>
        <v>118097131</v>
      </c>
      <c r="CO509" s="55">
        <f t="shared" si="324"/>
        <v>16.937270055914428</v>
      </c>
    </row>
    <row r="510" spans="1:93" x14ac:dyDescent="0.2">
      <c r="A510" s="30" t="s">
        <v>117</v>
      </c>
      <c r="B510" s="30">
        <v>1081</v>
      </c>
      <c r="C510" s="30">
        <v>2010</v>
      </c>
      <c r="D510" s="30" t="s">
        <v>60</v>
      </c>
      <c r="E510" s="30">
        <v>442978</v>
      </c>
      <c r="F510" s="30" t="s">
        <v>317</v>
      </c>
      <c r="G510" s="30">
        <v>39642497</v>
      </c>
      <c r="H510" s="30">
        <v>201111818</v>
      </c>
      <c r="I510" s="30">
        <v>17368536</v>
      </c>
      <c r="J510" s="30">
        <v>174003691</v>
      </c>
      <c r="K510" s="30">
        <v>0</v>
      </c>
      <c r="L510" s="30">
        <v>0</v>
      </c>
      <c r="M510" s="30">
        <v>0</v>
      </c>
      <c r="N510" s="30">
        <v>0</v>
      </c>
      <c r="O510" s="30">
        <v>0</v>
      </c>
      <c r="P510" s="30">
        <v>0</v>
      </c>
      <c r="Q510" s="30">
        <v>0</v>
      </c>
      <c r="R510" s="30">
        <v>0</v>
      </c>
      <c r="S510" s="30">
        <v>0</v>
      </c>
      <c r="T510" s="30">
        <v>260157299</v>
      </c>
      <c r="U510" s="30">
        <v>2461157</v>
      </c>
      <c r="V510" s="30">
        <v>201111818</v>
      </c>
      <c r="W510" s="30">
        <v>17368536</v>
      </c>
      <c r="X510" s="30">
        <v>218480354</v>
      </c>
      <c r="Y510" s="30">
        <v>-31247</v>
      </c>
      <c r="Z510" s="30">
        <v>2796499</v>
      </c>
      <c r="AA510" s="30">
        <v>2765252</v>
      </c>
      <c r="AB510" s="30">
        <v>-5815169</v>
      </c>
      <c r="AC510" s="30">
        <v>15510356</v>
      </c>
      <c r="AD510" s="30">
        <v>24132141</v>
      </c>
      <c r="AE510" s="30">
        <v>6506720</v>
      </c>
      <c r="AF510" s="30">
        <v>2793891</v>
      </c>
      <c r="AG510" s="30">
        <v>69</v>
      </c>
      <c r="AH510" s="30">
        <v>22158393</v>
      </c>
      <c r="AI510" s="30">
        <v>1925935</v>
      </c>
      <c r="AJ510" s="30">
        <v>24084328</v>
      </c>
      <c r="AK510" s="30">
        <v>1514980</v>
      </c>
      <c r="AL510" s="30">
        <v>6710251</v>
      </c>
      <c r="AM510" s="30">
        <v>11202665</v>
      </c>
      <c r="AN510" s="30">
        <v>2613510</v>
      </c>
      <c r="AO510" s="30">
        <v>1468960</v>
      </c>
      <c r="AP510" s="30">
        <v>3255731</v>
      </c>
      <c r="AQ510" s="30">
        <v>174579</v>
      </c>
      <c r="AR510" s="30">
        <v>142971</v>
      </c>
      <c r="AS510" s="30">
        <v>29791</v>
      </c>
      <c r="AT510" s="30">
        <v>1426</v>
      </c>
      <c r="AU510" s="30" t="s">
        <v>349</v>
      </c>
      <c r="AW510" s="48">
        <f t="shared" si="296"/>
        <v>7338201</v>
      </c>
      <c r="AX510" s="49">
        <f t="shared" si="297"/>
        <v>8580421</v>
      </c>
      <c r="AY510" s="50">
        <f t="shared" si="298"/>
        <v>1.1692812720719969</v>
      </c>
      <c r="AZ510" s="12"/>
      <c r="BA510" s="48">
        <f t="shared" si="299"/>
        <v>174579</v>
      </c>
      <c r="BB510" s="48">
        <f t="shared" si="300"/>
        <v>8580421</v>
      </c>
      <c r="BC510" s="51">
        <f t="shared" si="301"/>
        <v>49.149216114194722</v>
      </c>
      <c r="BD510" s="12"/>
      <c r="BE510" s="52">
        <f t="shared" si="302"/>
        <v>174579</v>
      </c>
      <c r="BF510" s="48">
        <f t="shared" si="293"/>
        <v>6506720</v>
      </c>
      <c r="BG510" s="48">
        <f t="shared" si="293"/>
        <v>2793891</v>
      </c>
      <c r="BH510" s="48">
        <f t="shared" si="293"/>
        <v>69</v>
      </c>
      <c r="BI510" s="48">
        <f t="shared" si="303"/>
        <v>9300680</v>
      </c>
      <c r="BJ510" s="51">
        <f t="shared" si="304"/>
        <v>53.274907062132328</v>
      </c>
      <c r="BK510" s="12"/>
      <c r="BL510" s="1">
        <f t="shared" si="305"/>
        <v>4082470</v>
      </c>
      <c r="BM510" s="53">
        <f t="shared" si="306"/>
        <v>7338201</v>
      </c>
      <c r="BN510" s="48">
        <f t="shared" si="294"/>
        <v>6506720</v>
      </c>
      <c r="BO510" s="48">
        <f t="shared" si="294"/>
        <v>2793891</v>
      </c>
      <c r="BP510" s="48">
        <f t="shared" si="294"/>
        <v>69</v>
      </c>
      <c r="BQ510" s="48">
        <f t="shared" si="307"/>
        <v>9300680</v>
      </c>
      <c r="BR510" s="12">
        <f t="shared" si="308"/>
        <v>7338201</v>
      </c>
      <c r="BS510" s="54">
        <f t="shared" si="309"/>
        <v>1.2674332578243632</v>
      </c>
      <c r="BT510" s="12"/>
      <c r="BU510" s="48">
        <f t="shared" si="310"/>
        <v>7338201</v>
      </c>
      <c r="BV510" s="48">
        <f t="shared" si="311"/>
        <v>15859097</v>
      </c>
      <c r="BW510" s="54">
        <f t="shared" si="312"/>
        <v>2.161169610916899</v>
      </c>
      <c r="BX510" s="12"/>
      <c r="BY510" s="52">
        <f t="shared" si="313"/>
        <v>174579</v>
      </c>
      <c r="BZ510" s="48">
        <f t="shared" si="314"/>
        <v>15859097</v>
      </c>
      <c r="CA510" s="55">
        <f t="shared" si="315"/>
        <v>90.841951208335487</v>
      </c>
      <c r="CB510" s="12"/>
      <c r="CC510" s="48">
        <f t="shared" si="316"/>
        <v>174579</v>
      </c>
      <c r="CD510" s="48">
        <f t="shared" si="317"/>
        <v>67567526</v>
      </c>
      <c r="CE510" s="55">
        <f t="shared" si="318"/>
        <v>387.0312351428293</v>
      </c>
      <c r="CF510" s="12"/>
      <c r="CG510" s="48">
        <f t="shared" si="319"/>
        <v>7338201</v>
      </c>
      <c r="CH510" s="48">
        <f t="shared" si="320"/>
        <v>4082470</v>
      </c>
      <c r="CI510" s="48">
        <f t="shared" si="321"/>
        <v>67567526</v>
      </c>
      <c r="CJ510" s="55">
        <f t="shared" si="322"/>
        <v>9.207641763969125</v>
      </c>
      <c r="CK510" s="46"/>
      <c r="CL510" s="48">
        <f t="shared" si="295"/>
        <v>7338201</v>
      </c>
      <c r="CM510" s="48">
        <f t="shared" si="295"/>
        <v>4082470</v>
      </c>
      <c r="CN510" s="48">
        <f t="shared" si="323"/>
        <v>112044189</v>
      </c>
      <c r="CO510" s="55">
        <f t="shared" si="324"/>
        <v>15.268618153141349</v>
      </c>
    </row>
    <row r="511" spans="1:93" x14ac:dyDescent="0.2">
      <c r="A511" s="30" t="s">
        <v>117</v>
      </c>
      <c r="B511" s="30">
        <v>1081</v>
      </c>
      <c r="C511" s="30">
        <v>2009</v>
      </c>
      <c r="D511" s="30" t="s">
        <v>60</v>
      </c>
      <c r="E511" s="30">
        <v>442978</v>
      </c>
      <c r="F511" s="30" t="s">
        <v>317</v>
      </c>
      <c r="G511" s="30">
        <v>29693612</v>
      </c>
      <c r="H511" s="30">
        <v>198152859</v>
      </c>
      <c r="I511" s="30">
        <v>11933320</v>
      </c>
      <c r="J511" s="30">
        <v>182833323</v>
      </c>
      <c r="K511" s="30">
        <v>0</v>
      </c>
      <c r="L511" s="30">
        <v>0</v>
      </c>
      <c r="M511" s="30">
        <v>0</v>
      </c>
      <c r="N511" s="30">
        <v>0</v>
      </c>
      <c r="O511" s="30">
        <v>0</v>
      </c>
      <c r="P511" s="30">
        <v>0</v>
      </c>
      <c r="Q511" s="30">
        <v>0</v>
      </c>
      <c r="R511" s="30">
        <v>0</v>
      </c>
      <c r="S511" s="30">
        <v>0</v>
      </c>
      <c r="T511" s="30">
        <v>247770111</v>
      </c>
      <c r="U511" s="30">
        <v>2723552</v>
      </c>
      <c r="V511" s="30">
        <v>198152859</v>
      </c>
      <c r="W511" s="30">
        <v>11933320</v>
      </c>
      <c r="X511" s="30">
        <v>210086179</v>
      </c>
      <c r="Y511" s="30">
        <v>-4123671</v>
      </c>
      <c r="Z511" s="30">
        <v>3301791</v>
      </c>
      <c r="AA511" s="30">
        <v>-821880</v>
      </c>
      <c r="AB511" s="30">
        <v>-7861567</v>
      </c>
      <c r="AC511" s="30">
        <v>7585977</v>
      </c>
      <c r="AD511" s="30">
        <v>22107635</v>
      </c>
      <c r="AE511" s="30">
        <v>6892404</v>
      </c>
      <c r="AF511" s="30">
        <v>1847874</v>
      </c>
      <c r="AG511" s="30">
        <v>77</v>
      </c>
      <c r="AH511" s="30">
        <v>22500883</v>
      </c>
      <c r="AI511" s="30">
        <v>1545567</v>
      </c>
      <c r="AJ511" s="30">
        <v>24046450</v>
      </c>
      <c r="AK511" s="30">
        <v>1922195</v>
      </c>
      <c r="AL511" s="30">
        <v>7869045</v>
      </c>
      <c r="AM511" s="30">
        <v>11007659</v>
      </c>
      <c r="AN511" s="30">
        <v>2425612</v>
      </c>
      <c r="AO511" s="30">
        <v>1426264</v>
      </c>
      <c r="AP511" s="30">
        <v>3206312</v>
      </c>
      <c r="AQ511" s="30">
        <v>174994</v>
      </c>
      <c r="AR511" s="30">
        <v>143628</v>
      </c>
      <c r="AS511" s="30">
        <v>29555</v>
      </c>
      <c r="AT511" s="30">
        <v>1438</v>
      </c>
      <c r="AU511" s="30" t="s">
        <v>349</v>
      </c>
      <c r="AW511" s="48">
        <f t="shared" si="296"/>
        <v>7058188</v>
      </c>
      <c r="AX511" s="49">
        <f t="shared" si="297"/>
        <v>7039687</v>
      </c>
      <c r="AY511" s="50">
        <f t="shared" si="298"/>
        <v>0.99737878900363663</v>
      </c>
      <c r="AZ511" s="12"/>
      <c r="BA511" s="48">
        <f t="shared" si="299"/>
        <v>174994</v>
      </c>
      <c r="BB511" s="48">
        <f t="shared" si="300"/>
        <v>7039687</v>
      </c>
      <c r="BC511" s="51">
        <f t="shared" si="301"/>
        <v>40.228162108415148</v>
      </c>
      <c r="BD511" s="12"/>
      <c r="BE511" s="52">
        <f t="shared" si="302"/>
        <v>174994</v>
      </c>
      <c r="BF511" s="48">
        <f t="shared" si="293"/>
        <v>6892404</v>
      </c>
      <c r="BG511" s="48">
        <f t="shared" si="293"/>
        <v>1847874</v>
      </c>
      <c r="BH511" s="48">
        <f t="shared" si="293"/>
        <v>77</v>
      </c>
      <c r="BI511" s="48">
        <f t="shared" si="303"/>
        <v>8740355</v>
      </c>
      <c r="BJ511" s="51">
        <f t="shared" si="304"/>
        <v>49.946598169080083</v>
      </c>
      <c r="BK511" s="12"/>
      <c r="BL511" s="1">
        <f t="shared" si="305"/>
        <v>3851876</v>
      </c>
      <c r="BM511" s="53">
        <f t="shared" si="306"/>
        <v>7058188</v>
      </c>
      <c r="BN511" s="48">
        <f t="shared" si="294"/>
        <v>6892404</v>
      </c>
      <c r="BO511" s="48">
        <f t="shared" si="294"/>
        <v>1847874</v>
      </c>
      <c r="BP511" s="48">
        <f t="shared" si="294"/>
        <v>77</v>
      </c>
      <c r="BQ511" s="48">
        <f t="shared" si="307"/>
        <v>8740355</v>
      </c>
      <c r="BR511" s="12">
        <f t="shared" si="308"/>
        <v>7058188</v>
      </c>
      <c r="BS511" s="54">
        <f t="shared" si="309"/>
        <v>1.2383284491713737</v>
      </c>
      <c r="BT511" s="12"/>
      <c r="BU511" s="48">
        <f t="shared" si="310"/>
        <v>7058188</v>
      </c>
      <c r="BV511" s="48">
        <f t="shared" si="311"/>
        <v>14255210</v>
      </c>
      <c r="BW511" s="54">
        <f t="shared" si="312"/>
        <v>2.0196699209485494</v>
      </c>
      <c r="BX511" s="12"/>
      <c r="BY511" s="52">
        <f t="shared" si="313"/>
        <v>174994</v>
      </c>
      <c r="BZ511" s="48">
        <f t="shared" si="314"/>
        <v>14255210</v>
      </c>
      <c r="CA511" s="55">
        <f t="shared" si="315"/>
        <v>81.461135810370635</v>
      </c>
      <c r="CB511" s="12"/>
      <c r="CC511" s="48">
        <f t="shared" si="316"/>
        <v>174994</v>
      </c>
      <c r="CD511" s="48">
        <f t="shared" si="317"/>
        <v>51867297</v>
      </c>
      <c r="CE511" s="55">
        <f t="shared" si="318"/>
        <v>296.39471639027624</v>
      </c>
      <c r="CF511" s="12"/>
      <c r="CG511" s="48">
        <f t="shared" si="319"/>
        <v>7058188</v>
      </c>
      <c r="CH511" s="48">
        <f t="shared" si="320"/>
        <v>3851876</v>
      </c>
      <c r="CI511" s="48">
        <f t="shared" si="321"/>
        <v>51867297</v>
      </c>
      <c r="CJ511" s="55">
        <f t="shared" si="322"/>
        <v>7.3485286875328342</v>
      </c>
      <c r="CK511" s="46"/>
      <c r="CL511" s="48">
        <f t="shared" si="295"/>
        <v>7058188</v>
      </c>
      <c r="CM511" s="48">
        <f t="shared" si="295"/>
        <v>3851876</v>
      </c>
      <c r="CN511" s="48">
        <f t="shared" si="323"/>
        <v>79120153</v>
      </c>
      <c r="CO511" s="55">
        <f t="shared" si="324"/>
        <v>11.209697588106183</v>
      </c>
    </row>
    <row r="512" spans="1:93" x14ac:dyDescent="0.2">
      <c r="A512" s="30" t="s">
        <v>117</v>
      </c>
      <c r="B512" s="30">
        <v>1081</v>
      </c>
      <c r="C512" s="30">
        <v>2008</v>
      </c>
      <c r="D512" s="30" t="s">
        <v>60</v>
      </c>
      <c r="E512" s="30">
        <v>442978</v>
      </c>
      <c r="F512" s="30" t="s">
        <v>317</v>
      </c>
      <c r="G512" s="30">
        <v>26602282</v>
      </c>
      <c r="H512" s="30">
        <v>184534686</v>
      </c>
      <c r="I512" s="30">
        <v>24634741</v>
      </c>
      <c r="J512" s="30">
        <v>166915229</v>
      </c>
      <c r="K512" s="30">
        <v>0</v>
      </c>
      <c r="L512" s="30">
        <v>0</v>
      </c>
      <c r="M512" s="30">
        <v>0</v>
      </c>
      <c r="N512" s="30">
        <v>0</v>
      </c>
      <c r="O512" s="30">
        <v>0</v>
      </c>
      <c r="P512" s="30">
        <v>0</v>
      </c>
      <c r="Q512" s="30">
        <v>0</v>
      </c>
      <c r="R512" s="30">
        <v>0</v>
      </c>
      <c r="S512" s="30">
        <v>0</v>
      </c>
      <c r="T512" s="30">
        <v>290138925</v>
      </c>
      <c r="U512" s="30">
        <v>2546525</v>
      </c>
      <c r="V512" s="30">
        <v>184534686</v>
      </c>
      <c r="W512" s="30">
        <v>24634741</v>
      </c>
      <c r="X512" s="30">
        <v>209169427</v>
      </c>
      <c r="Y512" s="30">
        <v>2960817</v>
      </c>
      <c r="Z512" s="30">
        <v>3777534</v>
      </c>
      <c r="AA512" s="30">
        <v>6738351</v>
      </c>
      <c r="AB512" s="30">
        <v>-1531617</v>
      </c>
      <c r="AC512" s="30">
        <v>8509222</v>
      </c>
      <c r="AD512" s="30">
        <v>18093060</v>
      </c>
      <c r="AE512" s="30">
        <v>7384552</v>
      </c>
      <c r="AF512" s="30">
        <v>1670231</v>
      </c>
      <c r="AG512" s="30">
        <v>0</v>
      </c>
      <c r="AH512" s="30">
        <v>20866703</v>
      </c>
      <c r="AI512" s="30">
        <v>1415115</v>
      </c>
      <c r="AJ512" s="30">
        <v>22281818</v>
      </c>
      <c r="AK512" s="30">
        <v>1370196</v>
      </c>
      <c r="AL512" s="30">
        <v>4765373</v>
      </c>
      <c r="AM512" s="30">
        <v>11872663</v>
      </c>
      <c r="AN512" s="30">
        <v>2481169</v>
      </c>
      <c r="AO512" s="30">
        <v>1428742</v>
      </c>
      <c r="AP512" s="30">
        <v>3321760</v>
      </c>
      <c r="AQ512" s="30">
        <v>175646</v>
      </c>
      <c r="AR512" s="30">
        <v>144105</v>
      </c>
      <c r="AS512" s="30">
        <v>29730</v>
      </c>
      <c r="AT512" s="30">
        <v>1432</v>
      </c>
      <c r="AU512" s="30" t="s">
        <v>349</v>
      </c>
      <c r="AW512" s="48">
        <f t="shared" si="296"/>
        <v>7231671</v>
      </c>
      <c r="AX512" s="49">
        <f t="shared" si="297"/>
        <v>8269968</v>
      </c>
      <c r="AY512" s="50">
        <f t="shared" si="298"/>
        <v>1.143576360152446</v>
      </c>
      <c r="AZ512" s="12"/>
      <c r="BA512" s="48">
        <f t="shared" si="299"/>
        <v>175646</v>
      </c>
      <c r="BB512" s="48">
        <f t="shared" si="300"/>
        <v>8269968</v>
      </c>
      <c r="BC512" s="51">
        <f t="shared" si="301"/>
        <v>47.083155893103175</v>
      </c>
      <c r="BD512" s="12"/>
      <c r="BE512" s="52">
        <f t="shared" si="302"/>
        <v>175646</v>
      </c>
      <c r="BF512" s="48">
        <f t="shared" si="293"/>
        <v>7384552</v>
      </c>
      <c r="BG512" s="48">
        <f t="shared" si="293"/>
        <v>1670231</v>
      </c>
      <c r="BH512" s="48">
        <f t="shared" si="293"/>
        <v>0</v>
      </c>
      <c r="BI512" s="48">
        <f t="shared" si="303"/>
        <v>9054783</v>
      </c>
      <c r="BJ512" s="51">
        <f t="shared" si="304"/>
        <v>51.551319130523893</v>
      </c>
      <c r="BK512" s="12"/>
      <c r="BL512" s="1">
        <f t="shared" si="305"/>
        <v>3909911</v>
      </c>
      <c r="BM512" s="53">
        <f t="shared" si="306"/>
        <v>7231671</v>
      </c>
      <c r="BN512" s="48">
        <f t="shared" si="294"/>
        <v>7384552</v>
      </c>
      <c r="BO512" s="48">
        <f t="shared" si="294"/>
        <v>1670231</v>
      </c>
      <c r="BP512" s="48">
        <f t="shared" si="294"/>
        <v>0</v>
      </c>
      <c r="BQ512" s="48">
        <f t="shared" si="307"/>
        <v>9054783</v>
      </c>
      <c r="BR512" s="12">
        <f t="shared" si="308"/>
        <v>7231671</v>
      </c>
      <c r="BS512" s="54">
        <f t="shared" si="309"/>
        <v>1.2521010704165054</v>
      </c>
      <c r="BT512" s="12"/>
      <c r="BU512" s="48">
        <f t="shared" si="310"/>
        <v>7231671</v>
      </c>
      <c r="BV512" s="48">
        <f t="shared" si="311"/>
        <v>16146249</v>
      </c>
      <c r="BW512" s="54">
        <f t="shared" si="312"/>
        <v>2.2327134351106404</v>
      </c>
      <c r="BX512" s="12"/>
      <c r="BY512" s="52">
        <f t="shared" si="313"/>
        <v>175646</v>
      </c>
      <c r="BZ512" s="48">
        <f t="shared" si="314"/>
        <v>16146249</v>
      </c>
      <c r="CA512" s="55">
        <f t="shared" si="315"/>
        <v>91.924945629277062</v>
      </c>
      <c r="CB512" s="12"/>
      <c r="CC512" s="48">
        <f t="shared" si="316"/>
        <v>175646</v>
      </c>
      <c r="CD512" s="48">
        <f t="shared" si="317"/>
        <v>58541665</v>
      </c>
      <c r="CE512" s="55">
        <f t="shared" si="318"/>
        <v>333.29347095863272</v>
      </c>
      <c r="CF512" s="12"/>
      <c r="CG512" s="48">
        <f t="shared" si="319"/>
        <v>7231671</v>
      </c>
      <c r="CH512" s="48">
        <f t="shared" si="320"/>
        <v>3909911</v>
      </c>
      <c r="CI512" s="48">
        <f t="shared" si="321"/>
        <v>58541665</v>
      </c>
      <c r="CJ512" s="55">
        <f t="shared" si="322"/>
        <v>8.0951781407091108</v>
      </c>
      <c r="CK512" s="46"/>
      <c r="CL512" s="48">
        <f t="shared" si="295"/>
        <v>7231671</v>
      </c>
      <c r="CM512" s="48">
        <f t="shared" si="295"/>
        <v>3909911</v>
      </c>
      <c r="CN512" s="48">
        <f t="shared" si="323"/>
        <v>100795863</v>
      </c>
      <c r="CO512" s="55">
        <f t="shared" si="324"/>
        <v>13.938115132726585</v>
      </c>
    </row>
    <row r="513" spans="1:93" x14ac:dyDescent="0.2">
      <c r="A513" s="30" t="s">
        <v>117</v>
      </c>
      <c r="B513" s="30">
        <v>1081</v>
      </c>
      <c r="C513" s="30">
        <v>2007</v>
      </c>
      <c r="D513" s="30" t="s">
        <v>60</v>
      </c>
      <c r="E513" s="30">
        <v>442978</v>
      </c>
      <c r="F513" s="30" t="s">
        <v>317</v>
      </c>
      <c r="G513" s="30">
        <v>24567559</v>
      </c>
      <c r="H513" s="30">
        <v>161653944</v>
      </c>
      <c r="I513" s="30">
        <v>13936046</v>
      </c>
      <c r="J513" s="30">
        <v>144114703</v>
      </c>
      <c r="K513" s="30">
        <v>0</v>
      </c>
      <c r="L513" s="30">
        <v>0</v>
      </c>
      <c r="M513" s="30">
        <v>0</v>
      </c>
      <c r="N513" s="30">
        <v>0</v>
      </c>
      <c r="O513" s="30">
        <v>0</v>
      </c>
      <c r="P513" s="30">
        <v>0</v>
      </c>
      <c r="Q513" s="30">
        <v>0</v>
      </c>
      <c r="R513" s="30">
        <v>0</v>
      </c>
      <c r="S513" s="30">
        <v>0</v>
      </c>
      <c r="T513" s="30">
        <v>228030131</v>
      </c>
      <c r="U513" s="30">
        <v>2820526</v>
      </c>
      <c r="V513" s="30">
        <v>161653944</v>
      </c>
      <c r="W513" s="30">
        <v>13936046</v>
      </c>
      <c r="X513" s="30">
        <v>175589990</v>
      </c>
      <c r="Y513" s="30">
        <v>3907962</v>
      </c>
      <c r="Z513" s="30">
        <v>4408529</v>
      </c>
      <c r="AA513" s="30">
        <v>8316491</v>
      </c>
      <c r="AB513" s="30">
        <v>-679779</v>
      </c>
      <c r="AC513" s="30">
        <v>7472597</v>
      </c>
      <c r="AD513" s="30">
        <v>17094962</v>
      </c>
      <c r="AE513" s="30">
        <v>7711472</v>
      </c>
      <c r="AF513" s="30">
        <v>2012559</v>
      </c>
      <c r="AG513" s="30">
        <v>23</v>
      </c>
      <c r="AH513" s="30">
        <v>20244314</v>
      </c>
      <c r="AI513" s="30">
        <v>1529673</v>
      </c>
      <c r="AJ513" s="30">
        <v>21773987</v>
      </c>
      <c r="AK513" s="30">
        <v>1393492</v>
      </c>
      <c r="AL513" s="30">
        <v>4466809</v>
      </c>
      <c r="AM513" s="30">
        <v>12420142</v>
      </c>
      <c r="AN513" s="30">
        <v>2484565</v>
      </c>
      <c r="AO513" s="30">
        <v>1445809</v>
      </c>
      <c r="AP513" s="30">
        <v>3174047</v>
      </c>
      <c r="AQ513" s="30">
        <v>175705</v>
      </c>
      <c r="AR513" s="30">
        <v>144207</v>
      </c>
      <c r="AS513" s="30">
        <v>29687</v>
      </c>
      <c r="AT513" s="30">
        <v>1436</v>
      </c>
      <c r="AU513" s="30" t="s">
        <v>349</v>
      </c>
      <c r="AW513" s="48">
        <f t="shared" si="296"/>
        <v>7104421</v>
      </c>
      <c r="AX513" s="49">
        <f t="shared" si="297"/>
        <v>8996270</v>
      </c>
      <c r="AY513" s="50">
        <f t="shared" si="298"/>
        <v>1.2662917921108561</v>
      </c>
      <c r="AZ513" s="12"/>
      <c r="BA513" s="48">
        <f t="shared" si="299"/>
        <v>175705</v>
      </c>
      <c r="BB513" s="48">
        <f t="shared" si="300"/>
        <v>8996270</v>
      </c>
      <c r="BC513" s="51">
        <f t="shared" si="301"/>
        <v>51.200990296235169</v>
      </c>
      <c r="BD513" s="12"/>
      <c r="BE513" s="52">
        <f t="shared" si="302"/>
        <v>175705</v>
      </c>
      <c r="BF513" s="48">
        <f t="shared" si="293"/>
        <v>7711472</v>
      </c>
      <c r="BG513" s="48">
        <f t="shared" si="293"/>
        <v>2012559</v>
      </c>
      <c r="BH513" s="48">
        <f t="shared" si="293"/>
        <v>23</v>
      </c>
      <c r="BI513" s="48">
        <f t="shared" si="303"/>
        <v>9724054</v>
      </c>
      <c r="BJ513" s="51">
        <f t="shared" si="304"/>
        <v>55.34306934919325</v>
      </c>
      <c r="BK513" s="12"/>
      <c r="BL513" s="1">
        <f t="shared" si="305"/>
        <v>3930374</v>
      </c>
      <c r="BM513" s="53">
        <f t="shared" si="306"/>
        <v>7104421</v>
      </c>
      <c r="BN513" s="48">
        <f t="shared" si="294"/>
        <v>7711472</v>
      </c>
      <c r="BO513" s="48">
        <f t="shared" si="294"/>
        <v>2012559</v>
      </c>
      <c r="BP513" s="48">
        <f t="shared" si="294"/>
        <v>23</v>
      </c>
      <c r="BQ513" s="48">
        <f t="shared" si="307"/>
        <v>9724054</v>
      </c>
      <c r="BR513" s="12">
        <f t="shared" si="308"/>
        <v>7104421</v>
      </c>
      <c r="BS513" s="54">
        <f t="shared" si="309"/>
        <v>1.3687327932846323</v>
      </c>
      <c r="BT513" s="12"/>
      <c r="BU513" s="48">
        <f t="shared" si="310"/>
        <v>7104421</v>
      </c>
      <c r="BV513" s="48">
        <f t="shared" si="311"/>
        <v>15913686</v>
      </c>
      <c r="BW513" s="54">
        <f t="shared" si="312"/>
        <v>2.2399694500086635</v>
      </c>
      <c r="BX513" s="12"/>
      <c r="BY513" s="52">
        <f t="shared" si="313"/>
        <v>175705</v>
      </c>
      <c r="BZ513" s="48">
        <f t="shared" si="314"/>
        <v>15913686</v>
      </c>
      <c r="CA513" s="55">
        <f t="shared" si="315"/>
        <v>90.570478927748212</v>
      </c>
      <c r="CB513" s="12"/>
      <c r="CC513" s="48">
        <f t="shared" si="316"/>
        <v>175705</v>
      </c>
      <c r="CD513" s="48">
        <f t="shared" si="317"/>
        <v>58521790</v>
      </c>
      <c r="CE513" s="55">
        <f t="shared" si="318"/>
        <v>333.06843857602229</v>
      </c>
      <c r="CF513" s="12"/>
      <c r="CG513" s="48">
        <f t="shared" si="319"/>
        <v>7104421</v>
      </c>
      <c r="CH513" s="48">
        <f t="shared" si="320"/>
        <v>3930374</v>
      </c>
      <c r="CI513" s="48">
        <f t="shared" si="321"/>
        <v>58521790</v>
      </c>
      <c r="CJ513" s="55">
        <f t="shared" si="322"/>
        <v>8.2373764167410695</v>
      </c>
      <c r="CK513" s="46"/>
      <c r="CL513" s="48">
        <f t="shared" si="295"/>
        <v>7104421</v>
      </c>
      <c r="CM513" s="48">
        <f t="shared" si="295"/>
        <v>3930374</v>
      </c>
      <c r="CN513" s="48">
        <f t="shared" si="323"/>
        <v>89997077</v>
      </c>
      <c r="CO513" s="55">
        <f t="shared" si="324"/>
        <v>12.667756739078385</v>
      </c>
    </row>
    <row r="514" spans="1:93" x14ac:dyDescent="0.2">
      <c r="A514" s="30" t="s">
        <v>117</v>
      </c>
      <c r="B514" s="30">
        <v>1081</v>
      </c>
      <c r="C514" s="30">
        <v>2006</v>
      </c>
      <c r="D514" s="30" t="s">
        <v>60</v>
      </c>
      <c r="E514" s="30">
        <v>442978</v>
      </c>
      <c r="F514" s="30" t="s">
        <v>317</v>
      </c>
      <c r="G514" s="30">
        <v>23132117</v>
      </c>
      <c r="H514" s="30">
        <v>161076055</v>
      </c>
      <c r="I514" s="30">
        <v>12442541</v>
      </c>
      <c r="J514" s="30">
        <v>147877766</v>
      </c>
      <c r="K514" s="30">
        <v>0</v>
      </c>
      <c r="L514" s="30">
        <v>0</v>
      </c>
      <c r="M514" s="30">
        <v>0</v>
      </c>
      <c r="N514" s="30">
        <v>0</v>
      </c>
      <c r="O514" s="30">
        <v>0</v>
      </c>
      <c r="P514" s="30">
        <v>0</v>
      </c>
      <c r="Q514" s="30">
        <v>0</v>
      </c>
      <c r="R514" s="30">
        <v>1419</v>
      </c>
      <c r="S514" s="30">
        <v>0</v>
      </c>
      <c r="T514" s="30">
        <v>209302377</v>
      </c>
      <c r="U514" s="30">
        <v>3729422</v>
      </c>
      <c r="V514" s="30">
        <v>161077474</v>
      </c>
      <c r="W514" s="30">
        <v>12442541</v>
      </c>
      <c r="X514" s="30">
        <v>173520015</v>
      </c>
      <c r="Y514" s="30">
        <v>1813906</v>
      </c>
      <c r="Z514" s="30">
        <v>5069705</v>
      </c>
      <c r="AA514" s="30">
        <v>6883611</v>
      </c>
      <c r="AB514" s="30">
        <v>-1879638</v>
      </c>
      <c r="AC514" s="30">
        <v>6704299</v>
      </c>
      <c r="AD514" s="30">
        <v>16427818</v>
      </c>
      <c r="AE514" s="30">
        <v>7576722</v>
      </c>
      <c r="AF514" s="30">
        <v>2255924</v>
      </c>
      <c r="AG514" s="30">
        <v>-170</v>
      </c>
      <c r="AH514" s="30">
        <v>22853914</v>
      </c>
      <c r="AI514" s="30">
        <v>1489925</v>
      </c>
      <c r="AJ514" s="30">
        <v>24343839</v>
      </c>
      <c r="AK514" s="30">
        <v>2367122</v>
      </c>
      <c r="AL514" s="30">
        <v>3888690</v>
      </c>
      <c r="AM514" s="30">
        <v>12405729</v>
      </c>
      <c r="AN514" s="30">
        <v>2409237</v>
      </c>
      <c r="AO514" s="30">
        <v>1392233</v>
      </c>
      <c r="AP514" s="30">
        <v>3311180</v>
      </c>
      <c r="AQ514" s="30">
        <v>175571</v>
      </c>
      <c r="AR514" s="30">
        <v>144447</v>
      </c>
      <c r="AS514" s="30">
        <v>29283</v>
      </c>
      <c r="AT514" s="30">
        <v>1461</v>
      </c>
      <c r="AU514" s="30" t="s">
        <v>349</v>
      </c>
      <c r="AW514" s="48">
        <f t="shared" si="296"/>
        <v>7112650</v>
      </c>
      <c r="AX514" s="49">
        <f t="shared" si="297"/>
        <v>8763249</v>
      </c>
      <c r="AY514" s="50">
        <f t="shared" si="298"/>
        <v>1.2320652640014622</v>
      </c>
      <c r="AZ514" s="12"/>
      <c r="BA514" s="48">
        <f t="shared" si="299"/>
        <v>175571</v>
      </c>
      <c r="BB514" s="48">
        <f t="shared" si="300"/>
        <v>8763249</v>
      </c>
      <c r="BC514" s="51">
        <f t="shared" si="301"/>
        <v>49.912850072050624</v>
      </c>
      <c r="BD514" s="12"/>
      <c r="BE514" s="52">
        <f t="shared" si="302"/>
        <v>175571</v>
      </c>
      <c r="BF514" s="48">
        <f t="shared" si="293"/>
        <v>7576722</v>
      </c>
      <c r="BG514" s="48">
        <f t="shared" si="293"/>
        <v>2255924</v>
      </c>
      <c r="BH514" s="48">
        <f t="shared" si="293"/>
        <v>-170</v>
      </c>
      <c r="BI514" s="48">
        <f t="shared" si="303"/>
        <v>9832476</v>
      </c>
      <c r="BJ514" s="51">
        <f t="shared" si="304"/>
        <v>56.002847850727058</v>
      </c>
      <c r="BK514" s="12"/>
      <c r="BL514" s="1">
        <f t="shared" si="305"/>
        <v>3801470</v>
      </c>
      <c r="BM514" s="53">
        <f t="shared" si="306"/>
        <v>7112650</v>
      </c>
      <c r="BN514" s="48">
        <f t="shared" si="294"/>
        <v>7576722</v>
      </c>
      <c r="BO514" s="48">
        <f t="shared" si="294"/>
        <v>2255924</v>
      </c>
      <c r="BP514" s="48">
        <f t="shared" si="294"/>
        <v>-170</v>
      </c>
      <c r="BQ514" s="48">
        <f t="shared" si="307"/>
        <v>9832476</v>
      </c>
      <c r="BR514" s="12">
        <f t="shared" si="308"/>
        <v>7112650</v>
      </c>
      <c r="BS514" s="54">
        <f t="shared" si="309"/>
        <v>1.382392779062656</v>
      </c>
      <c r="BT514" s="12"/>
      <c r="BU514" s="48">
        <f t="shared" si="310"/>
        <v>7112650</v>
      </c>
      <c r="BV514" s="48">
        <f t="shared" si="311"/>
        <v>18088027</v>
      </c>
      <c r="BW514" s="54">
        <f t="shared" si="312"/>
        <v>2.5430784588022748</v>
      </c>
      <c r="BX514" s="12"/>
      <c r="BY514" s="52">
        <f t="shared" si="313"/>
        <v>175571</v>
      </c>
      <c r="BZ514" s="48">
        <f t="shared" si="314"/>
        <v>18088027</v>
      </c>
      <c r="CA514" s="55">
        <f t="shared" si="315"/>
        <v>103.02400168592763</v>
      </c>
      <c r="CB514" s="12"/>
      <c r="CC514" s="48">
        <f t="shared" si="316"/>
        <v>175571</v>
      </c>
      <c r="CD514" s="48">
        <f t="shared" si="317"/>
        <v>57936231</v>
      </c>
      <c r="CE514" s="55">
        <f t="shared" si="318"/>
        <v>329.98747515250238</v>
      </c>
      <c r="CF514" s="12"/>
      <c r="CG514" s="48">
        <f t="shared" si="319"/>
        <v>7112650</v>
      </c>
      <c r="CH514" s="48">
        <f t="shared" si="320"/>
        <v>3801470</v>
      </c>
      <c r="CI514" s="48">
        <f t="shared" si="321"/>
        <v>57936231</v>
      </c>
      <c r="CJ514" s="55">
        <f t="shared" si="322"/>
        <v>8.1455197429931179</v>
      </c>
      <c r="CK514" s="46"/>
      <c r="CL514" s="48">
        <f t="shared" si="295"/>
        <v>7112650</v>
      </c>
      <c r="CM514" s="48">
        <f t="shared" si="295"/>
        <v>3801470</v>
      </c>
      <c r="CN514" s="48">
        <f t="shared" si="323"/>
        <v>83578480</v>
      </c>
      <c r="CO514" s="55">
        <f t="shared" si="324"/>
        <v>11.7506808292268</v>
      </c>
    </row>
    <row r="515" spans="1:93" x14ac:dyDescent="0.2">
      <c r="A515" s="30" t="s">
        <v>117</v>
      </c>
      <c r="B515" s="30">
        <v>1081</v>
      </c>
      <c r="C515" s="30">
        <v>2005</v>
      </c>
      <c r="D515" s="30" t="s">
        <v>60</v>
      </c>
      <c r="E515" s="30">
        <v>442978</v>
      </c>
      <c r="F515" s="30" t="s">
        <v>317</v>
      </c>
      <c r="G515" s="30">
        <v>21904901</v>
      </c>
      <c r="H515" s="30">
        <v>151629751</v>
      </c>
      <c r="I515" s="30">
        <v>11564163</v>
      </c>
      <c r="J515" s="30">
        <v>138168069</v>
      </c>
      <c r="K515" s="30">
        <v>0</v>
      </c>
      <c r="L515" s="30">
        <v>0</v>
      </c>
      <c r="M515" s="30">
        <v>0</v>
      </c>
      <c r="N515" s="30">
        <v>0</v>
      </c>
      <c r="O515" s="30">
        <v>0</v>
      </c>
      <c r="P515" s="30">
        <v>0</v>
      </c>
      <c r="Q515" s="30">
        <v>0</v>
      </c>
      <c r="R515" s="30">
        <v>0</v>
      </c>
      <c r="S515" s="30">
        <v>0</v>
      </c>
      <c r="T515" s="30">
        <v>191174571</v>
      </c>
      <c r="U515" s="30">
        <v>4116712</v>
      </c>
      <c r="V515" s="30">
        <v>151629751</v>
      </c>
      <c r="W515" s="30">
        <v>11564163</v>
      </c>
      <c r="X515" s="30">
        <v>163193914</v>
      </c>
      <c r="Y515" s="30">
        <v>-878113</v>
      </c>
      <c r="Z515" s="30">
        <v>3517817</v>
      </c>
      <c r="AA515" s="30">
        <v>2639704</v>
      </c>
      <c r="AB515" s="30">
        <v>-3405245</v>
      </c>
      <c r="AC515" s="30">
        <v>8090705</v>
      </c>
      <c r="AD515" s="30">
        <v>13814196</v>
      </c>
      <c r="AE515" s="30">
        <v>7888205</v>
      </c>
      <c r="AF515" s="30">
        <v>1652231</v>
      </c>
      <c r="AG515" s="30">
        <v>5580</v>
      </c>
      <c r="AH515" s="30">
        <v>21454175</v>
      </c>
      <c r="AI515" s="30">
        <v>1755323</v>
      </c>
      <c r="AJ515" s="30">
        <v>23209498</v>
      </c>
      <c r="AK515" s="30">
        <v>978859</v>
      </c>
      <c r="AL515" s="30">
        <v>3634365</v>
      </c>
      <c r="AM515" s="30">
        <v>12368084</v>
      </c>
      <c r="AN515" s="30">
        <v>2533727</v>
      </c>
      <c r="AO515" s="30">
        <v>1422636</v>
      </c>
      <c r="AP515" s="30">
        <v>3342619</v>
      </c>
      <c r="AQ515" s="30">
        <v>175255</v>
      </c>
      <c r="AR515" s="30">
        <v>144513</v>
      </c>
      <c r="AS515" s="30">
        <v>28866</v>
      </c>
      <c r="AT515" s="30">
        <v>1457</v>
      </c>
      <c r="AU515" s="30" t="s">
        <v>349</v>
      </c>
      <c r="AW515" s="48">
        <f t="shared" si="296"/>
        <v>7298982</v>
      </c>
      <c r="AX515" s="49">
        <f t="shared" si="297"/>
        <v>6044949</v>
      </c>
      <c r="AY515" s="50">
        <f t="shared" si="298"/>
        <v>0.82819069837410209</v>
      </c>
      <c r="AZ515" s="12"/>
      <c r="BA515" s="48">
        <f t="shared" si="299"/>
        <v>175255</v>
      </c>
      <c r="BB515" s="48">
        <f t="shared" si="300"/>
        <v>6044949</v>
      </c>
      <c r="BC515" s="51">
        <f t="shared" si="301"/>
        <v>34.492305497703349</v>
      </c>
      <c r="BD515" s="12"/>
      <c r="BE515" s="52">
        <f t="shared" si="302"/>
        <v>175255</v>
      </c>
      <c r="BF515" s="48">
        <f t="shared" si="293"/>
        <v>7888205</v>
      </c>
      <c r="BG515" s="48">
        <f t="shared" si="293"/>
        <v>1652231</v>
      </c>
      <c r="BH515" s="48">
        <f t="shared" si="293"/>
        <v>5580</v>
      </c>
      <c r="BI515" s="48">
        <f t="shared" si="303"/>
        <v>9546016</v>
      </c>
      <c r="BJ515" s="51">
        <f t="shared" si="304"/>
        <v>54.469293315454621</v>
      </c>
      <c r="BK515" s="12"/>
      <c r="BL515" s="1">
        <f t="shared" si="305"/>
        <v>3956363</v>
      </c>
      <c r="BM515" s="53">
        <f t="shared" si="306"/>
        <v>7298982</v>
      </c>
      <c r="BN515" s="48">
        <f t="shared" si="294"/>
        <v>7888205</v>
      </c>
      <c r="BO515" s="48">
        <f t="shared" si="294"/>
        <v>1652231</v>
      </c>
      <c r="BP515" s="48">
        <f t="shared" si="294"/>
        <v>5580</v>
      </c>
      <c r="BQ515" s="48">
        <f t="shared" si="307"/>
        <v>9546016</v>
      </c>
      <c r="BR515" s="12">
        <f t="shared" si="308"/>
        <v>7298982</v>
      </c>
      <c r="BS515" s="54">
        <f t="shared" si="309"/>
        <v>1.3078558078373121</v>
      </c>
      <c r="BT515" s="12"/>
      <c r="BU515" s="48">
        <f t="shared" si="310"/>
        <v>7298982</v>
      </c>
      <c r="BV515" s="48">
        <f t="shared" si="311"/>
        <v>18596274</v>
      </c>
      <c r="BW515" s="54">
        <f t="shared" si="312"/>
        <v>2.5477900890836556</v>
      </c>
      <c r="BX515" s="12"/>
      <c r="BY515" s="52">
        <f t="shared" si="313"/>
        <v>175255</v>
      </c>
      <c r="BZ515" s="48">
        <f t="shared" si="314"/>
        <v>18596274</v>
      </c>
      <c r="CA515" s="55">
        <f t="shared" si="315"/>
        <v>106.10980571167727</v>
      </c>
      <c r="CB515" s="12"/>
      <c r="CC515" s="48">
        <f t="shared" si="316"/>
        <v>175255</v>
      </c>
      <c r="CD515" s="48">
        <f t="shared" si="317"/>
        <v>52686895</v>
      </c>
      <c r="CE515" s="55">
        <f t="shared" si="318"/>
        <v>300.62991070154919</v>
      </c>
      <c r="CF515" s="12"/>
      <c r="CG515" s="48">
        <f t="shared" si="319"/>
        <v>7298982</v>
      </c>
      <c r="CH515" s="48">
        <f t="shared" si="320"/>
        <v>3956363</v>
      </c>
      <c r="CI515" s="48">
        <f t="shared" si="321"/>
        <v>52686895</v>
      </c>
      <c r="CJ515" s="55">
        <f t="shared" si="322"/>
        <v>7.2183894959598476</v>
      </c>
      <c r="CK515" s="46"/>
      <c r="CL515" s="48">
        <f t="shared" si="295"/>
        <v>7298982</v>
      </c>
      <c r="CM515" s="48">
        <f t="shared" si="295"/>
        <v>3956363</v>
      </c>
      <c r="CN515" s="48">
        <f t="shared" si="323"/>
        <v>77712740</v>
      </c>
      <c r="CO515" s="55">
        <f t="shared" si="324"/>
        <v>10.647065577090066</v>
      </c>
    </row>
    <row r="516" spans="1:93" x14ac:dyDescent="0.2">
      <c r="A516" s="30" t="s">
        <v>118</v>
      </c>
      <c r="B516" s="30">
        <v>1082</v>
      </c>
      <c r="C516" s="30">
        <v>2014</v>
      </c>
      <c r="D516" s="30" t="s">
        <v>148</v>
      </c>
      <c r="E516" s="30">
        <v>442973</v>
      </c>
      <c r="F516" s="30" t="s">
        <v>317</v>
      </c>
      <c r="G516" s="30">
        <v>59482265</v>
      </c>
      <c r="H516" s="30">
        <v>555591757</v>
      </c>
      <c r="I516" s="30">
        <v>80283334</v>
      </c>
      <c r="J516" s="30">
        <v>489411202</v>
      </c>
      <c r="K516" s="30">
        <v>0</v>
      </c>
      <c r="L516" s="30">
        <v>0</v>
      </c>
      <c r="M516" s="30">
        <v>0</v>
      </c>
      <c r="N516" s="30">
        <v>0</v>
      </c>
      <c r="O516" s="30">
        <v>108477</v>
      </c>
      <c r="P516" s="30">
        <v>505000</v>
      </c>
      <c r="Q516" s="30">
        <v>78666577</v>
      </c>
      <c r="R516" s="30">
        <v>79463051</v>
      </c>
      <c r="S516" s="30">
        <v>2810189</v>
      </c>
      <c r="T516" s="30">
        <v>109781708</v>
      </c>
      <c r="U516" s="30">
        <v>75176</v>
      </c>
      <c r="V516" s="30">
        <v>635163285</v>
      </c>
      <c r="W516" s="30">
        <v>83598523</v>
      </c>
      <c r="X516" s="30">
        <v>718761808</v>
      </c>
      <c r="Y516" s="30">
        <v>20842475</v>
      </c>
      <c r="Z516" s="30">
        <v>9426423</v>
      </c>
      <c r="AA516" s="30">
        <v>30268898</v>
      </c>
      <c r="AB516" s="30">
        <v>3162039</v>
      </c>
      <c r="AC516" s="30">
        <v>24043856</v>
      </c>
      <c r="AD516" s="30">
        <v>35438409</v>
      </c>
      <c r="AE516" s="30">
        <v>33323354</v>
      </c>
      <c r="AF516" s="30">
        <v>18364505</v>
      </c>
      <c r="AG516" s="30">
        <v>94091</v>
      </c>
      <c r="AH516" s="30">
        <v>100636838</v>
      </c>
      <c r="AI516" s="30">
        <v>2456984</v>
      </c>
      <c r="AJ516" s="30">
        <v>103093822</v>
      </c>
      <c r="AK516" s="30">
        <v>3436518</v>
      </c>
      <c r="AL516" s="30">
        <v>28105099</v>
      </c>
      <c r="AM516" s="30">
        <v>21986858</v>
      </c>
      <c r="AN516" s="30">
        <v>6740813</v>
      </c>
      <c r="AO516" s="30">
        <v>4071635</v>
      </c>
      <c r="AP516" s="30">
        <v>7235685</v>
      </c>
      <c r="AQ516" s="30">
        <v>542227</v>
      </c>
      <c r="AR516" s="30">
        <v>445877</v>
      </c>
      <c r="AS516" s="30">
        <v>83671</v>
      </c>
      <c r="AT516" s="30">
        <v>3011</v>
      </c>
      <c r="AU516" s="30" t="s">
        <v>349</v>
      </c>
      <c r="AW516" s="48">
        <f t="shared" si="296"/>
        <v>18048133</v>
      </c>
      <c r="AX516" s="49">
        <f t="shared" si="297"/>
        <v>27106859</v>
      </c>
      <c r="AY516" s="50">
        <f t="shared" si="298"/>
        <v>1.5019203925414335</v>
      </c>
      <c r="AZ516" s="12"/>
      <c r="BA516" s="48">
        <f t="shared" si="299"/>
        <v>542227</v>
      </c>
      <c r="BB516" s="48">
        <f t="shared" si="300"/>
        <v>27106859</v>
      </c>
      <c r="BC516" s="51">
        <f t="shared" si="301"/>
        <v>49.991717491013908</v>
      </c>
      <c r="BD516" s="12"/>
      <c r="BE516" s="52">
        <f t="shared" si="302"/>
        <v>542227</v>
      </c>
      <c r="BF516" s="48">
        <f t="shared" si="293"/>
        <v>33323354</v>
      </c>
      <c r="BG516" s="48">
        <f t="shared" si="293"/>
        <v>18364505</v>
      </c>
      <c r="BH516" s="48">
        <f t="shared" si="293"/>
        <v>94091</v>
      </c>
      <c r="BI516" s="48">
        <f t="shared" si="303"/>
        <v>51781950</v>
      </c>
      <c r="BJ516" s="51">
        <f t="shared" si="304"/>
        <v>95.498656466756543</v>
      </c>
      <c r="BK516" s="12"/>
      <c r="BL516" s="1">
        <f t="shared" si="305"/>
        <v>10812448</v>
      </c>
      <c r="BM516" s="53">
        <f t="shared" si="306"/>
        <v>18048133</v>
      </c>
      <c r="BN516" s="48">
        <f t="shared" si="294"/>
        <v>33323354</v>
      </c>
      <c r="BO516" s="48">
        <f t="shared" si="294"/>
        <v>18364505</v>
      </c>
      <c r="BP516" s="48">
        <f t="shared" si="294"/>
        <v>94091</v>
      </c>
      <c r="BQ516" s="48">
        <f t="shared" si="307"/>
        <v>51781950</v>
      </c>
      <c r="BR516" s="12">
        <f t="shared" si="308"/>
        <v>18048133</v>
      </c>
      <c r="BS516" s="54">
        <f t="shared" si="309"/>
        <v>2.8691028595589363</v>
      </c>
      <c r="BT516" s="12"/>
      <c r="BU516" s="48">
        <f t="shared" si="310"/>
        <v>18048133</v>
      </c>
      <c r="BV516" s="48">
        <f t="shared" si="311"/>
        <v>71552205</v>
      </c>
      <c r="BW516" s="54">
        <f t="shared" si="312"/>
        <v>3.9645211501932085</v>
      </c>
      <c r="BX516" s="12"/>
      <c r="BY516" s="52">
        <f t="shared" si="313"/>
        <v>542227</v>
      </c>
      <c r="BZ516" s="48">
        <f t="shared" si="314"/>
        <v>71552205</v>
      </c>
      <c r="CA516" s="55">
        <f t="shared" si="315"/>
        <v>131.95987105031656</v>
      </c>
      <c r="CB516" s="12"/>
      <c r="CC516" s="48">
        <f t="shared" si="316"/>
        <v>542227</v>
      </c>
      <c r="CD516" s="48">
        <f t="shared" si="317"/>
        <v>213085318</v>
      </c>
      <c r="CE516" s="55">
        <f t="shared" si="318"/>
        <v>392.98175487388124</v>
      </c>
      <c r="CF516" s="12"/>
      <c r="CG516" s="48">
        <f t="shared" si="319"/>
        <v>18048133</v>
      </c>
      <c r="CH516" s="48">
        <f t="shared" si="320"/>
        <v>10812448</v>
      </c>
      <c r="CI516" s="48">
        <f t="shared" si="321"/>
        <v>213085318</v>
      </c>
      <c r="CJ516" s="55">
        <f t="shared" si="322"/>
        <v>11.806501980010896</v>
      </c>
      <c r="CK516" s="46"/>
      <c r="CL516" s="48">
        <f t="shared" si="295"/>
        <v>18048133</v>
      </c>
      <c r="CM516" s="48">
        <f t="shared" si="295"/>
        <v>10812448</v>
      </c>
      <c r="CN516" s="48">
        <f t="shared" si="323"/>
        <v>363769347</v>
      </c>
      <c r="CO516" s="55">
        <f t="shared" si="324"/>
        <v>20.155511209940663</v>
      </c>
    </row>
    <row r="517" spans="1:93" x14ac:dyDescent="0.2">
      <c r="A517" s="30" t="s">
        <v>118</v>
      </c>
      <c r="B517" s="30">
        <v>1082</v>
      </c>
      <c r="C517" s="30">
        <v>2013</v>
      </c>
      <c r="D517" s="30" t="s">
        <v>148</v>
      </c>
      <c r="E517" s="30">
        <v>442973</v>
      </c>
      <c r="F517" s="30" t="s">
        <v>317</v>
      </c>
      <c r="G517" s="30">
        <v>55236995</v>
      </c>
      <c r="H517" s="30">
        <v>568315449</v>
      </c>
      <c r="I517" s="30">
        <v>60268008</v>
      </c>
      <c r="J517" s="30">
        <v>506045568</v>
      </c>
      <c r="K517" s="30">
        <v>0</v>
      </c>
      <c r="L517" s="30">
        <v>0</v>
      </c>
      <c r="M517" s="30">
        <v>0</v>
      </c>
      <c r="N517" s="30">
        <v>0</v>
      </c>
      <c r="O517" s="30">
        <v>66443</v>
      </c>
      <c r="P517" s="30">
        <v>390005</v>
      </c>
      <c r="Q517" s="30">
        <v>29579752</v>
      </c>
      <c r="R517" s="30">
        <v>30332522</v>
      </c>
      <c r="S517" s="30">
        <v>2467393</v>
      </c>
      <c r="T517" s="30">
        <v>80918027</v>
      </c>
      <c r="U517" s="30">
        <v>158321</v>
      </c>
      <c r="V517" s="30">
        <v>598714414</v>
      </c>
      <c r="W517" s="30">
        <v>63125406</v>
      </c>
      <c r="X517" s="30">
        <v>661839820</v>
      </c>
      <c r="Y517" s="30">
        <v>19455611</v>
      </c>
      <c r="Z517" s="30">
        <v>8180252</v>
      </c>
      <c r="AA517" s="30">
        <v>27635863</v>
      </c>
      <c r="AB517" s="30">
        <v>2548745</v>
      </c>
      <c r="AC517" s="30">
        <v>20708971</v>
      </c>
      <c r="AD517" s="30">
        <v>34528024</v>
      </c>
      <c r="AE517" s="30">
        <v>26948824</v>
      </c>
      <c r="AF517" s="30">
        <v>19562881</v>
      </c>
      <c r="AG517" s="30">
        <v>41970</v>
      </c>
      <c r="AH517" s="30">
        <v>108746809</v>
      </c>
      <c r="AI517" s="30">
        <v>5924334</v>
      </c>
      <c r="AJ517" s="30">
        <v>114671143</v>
      </c>
      <c r="AK517" s="30">
        <v>2610183</v>
      </c>
      <c r="AL517" s="30">
        <v>44236727</v>
      </c>
      <c r="AM517" s="30">
        <v>21629993</v>
      </c>
      <c r="AN517" s="30">
        <v>6597444</v>
      </c>
      <c r="AO517" s="30">
        <v>4094012</v>
      </c>
      <c r="AP517" s="30">
        <v>7033645</v>
      </c>
      <c r="AQ517" s="30">
        <v>540882</v>
      </c>
      <c r="AR517" s="30">
        <v>444368</v>
      </c>
      <c r="AS517" s="30">
        <v>83955</v>
      </c>
      <c r="AT517" s="30">
        <v>2818</v>
      </c>
      <c r="AU517" s="30" t="s">
        <v>349</v>
      </c>
      <c r="AW517" s="48">
        <f t="shared" si="296"/>
        <v>17725101</v>
      </c>
      <c r="AX517" s="49">
        <f t="shared" si="297"/>
        <v>25087118</v>
      </c>
      <c r="AY517" s="50">
        <f t="shared" si="298"/>
        <v>1.4153441495199379</v>
      </c>
      <c r="AZ517" s="12"/>
      <c r="BA517" s="48">
        <f t="shared" si="299"/>
        <v>540882</v>
      </c>
      <c r="BB517" s="48">
        <f t="shared" si="300"/>
        <v>25087118</v>
      </c>
      <c r="BC517" s="51">
        <f t="shared" si="301"/>
        <v>46.381868873432651</v>
      </c>
      <c r="BD517" s="12"/>
      <c r="BE517" s="52">
        <f t="shared" si="302"/>
        <v>540882</v>
      </c>
      <c r="BF517" s="48">
        <f t="shared" si="293"/>
        <v>26948824</v>
      </c>
      <c r="BG517" s="48">
        <f t="shared" si="293"/>
        <v>19562881</v>
      </c>
      <c r="BH517" s="48">
        <f t="shared" si="293"/>
        <v>41970</v>
      </c>
      <c r="BI517" s="48">
        <f t="shared" si="303"/>
        <v>46553675</v>
      </c>
      <c r="BJ517" s="51">
        <f t="shared" si="304"/>
        <v>86.069928376244732</v>
      </c>
      <c r="BK517" s="12"/>
      <c r="BL517" s="1">
        <f t="shared" si="305"/>
        <v>10691456</v>
      </c>
      <c r="BM517" s="53">
        <f t="shared" si="306"/>
        <v>17725101</v>
      </c>
      <c r="BN517" s="48">
        <f t="shared" si="294"/>
        <v>26948824</v>
      </c>
      <c r="BO517" s="48">
        <f t="shared" si="294"/>
        <v>19562881</v>
      </c>
      <c r="BP517" s="48">
        <f t="shared" si="294"/>
        <v>41970</v>
      </c>
      <c r="BQ517" s="48">
        <f t="shared" si="307"/>
        <v>46553675</v>
      </c>
      <c r="BR517" s="12">
        <f t="shared" si="308"/>
        <v>17725101</v>
      </c>
      <c r="BS517" s="54">
        <f t="shared" si="309"/>
        <v>2.6264265010394019</v>
      </c>
      <c r="BT517" s="12"/>
      <c r="BU517" s="48">
        <f t="shared" si="310"/>
        <v>17725101</v>
      </c>
      <c r="BV517" s="48">
        <f t="shared" si="311"/>
        <v>67824233</v>
      </c>
      <c r="BW517" s="54">
        <f t="shared" si="312"/>
        <v>3.8264511440583613</v>
      </c>
      <c r="BX517" s="12"/>
      <c r="BY517" s="52">
        <f t="shared" si="313"/>
        <v>540882</v>
      </c>
      <c r="BZ517" s="48">
        <f t="shared" si="314"/>
        <v>67824233</v>
      </c>
      <c r="CA517" s="55">
        <f t="shared" si="315"/>
        <v>125.39561863770656</v>
      </c>
      <c r="CB517" s="12"/>
      <c r="CC517" s="48">
        <f t="shared" si="316"/>
        <v>540882</v>
      </c>
      <c r="CD517" s="48">
        <f t="shared" si="317"/>
        <v>197250766</v>
      </c>
      <c r="CE517" s="55">
        <f t="shared" si="318"/>
        <v>364.68354650367365</v>
      </c>
      <c r="CF517" s="12"/>
      <c r="CG517" s="48">
        <f t="shared" si="319"/>
        <v>17725101</v>
      </c>
      <c r="CH517" s="48">
        <f t="shared" si="320"/>
        <v>10691456</v>
      </c>
      <c r="CI517" s="48">
        <f t="shared" si="321"/>
        <v>197250766</v>
      </c>
      <c r="CJ517" s="55">
        <f t="shared" si="322"/>
        <v>11.128329593157185</v>
      </c>
      <c r="CK517" s="46"/>
      <c r="CL517" s="48">
        <f t="shared" si="295"/>
        <v>17725101</v>
      </c>
      <c r="CM517" s="48">
        <f t="shared" si="295"/>
        <v>10691456</v>
      </c>
      <c r="CN517" s="48">
        <f t="shared" si="323"/>
        <v>323465266</v>
      </c>
      <c r="CO517" s="55">
        <f t="shared" si="324"/>
        <v>18.248994237042712</v>
      </c>
    </row>
    <row r="518" spans="1:93" x14ac:dyDescent="0.2">
      <c r="A518" s="30" t="s">
        <v>118</v>
      </c>
      <c r="B518" s="30">
        <v>1082</v>
      </c>
      <c r="C518" s="30">
        <v>2012</v>
      </c>
      <c r="D518" s="30" t="s">
        <v>148</v>
      </c>
      <c r="E518" s="30">
        <v>442973</v>
      </c>
      <c r="F518" s="30" t="s">
        <v>317</v>
      </c>
      <c r="G518" s="30">
        <v>56037998</v>
      </c>
      <c r="H518" s="30">
        <v>521058794</v>
      </c>
      <c r="I518" s="30">
        <v>83432632</v>
      </c>
      <c r="J518" s="30">
        <v>465087965</v>
      </c>
      <c r="K518" s="30">
        <v>0</v>
      </c>
      <c r="L518" s="30">
        <v>0</v>
      </c>
      <c r="M518" s="30">
        <v>0</v>
      </c>
      <c r="N518" s="30">
        <v>0</v>
      </c>
      <c r="O518" s="30">
        <v>24018</v>
      </c>
      <c r="P518" s="30">
        <v>305939</v>
      </c>
      <c r="Q518" s="30">
        <v>39394340</v>
      </c>
      <c r="R518" s="30">
        <v>40137024</v>
      </c>
      <c r="S518" s="30">
        <v>2428748</v>
      </c>
      <c r="T518" s="30">
        <v>107132811</v>
      </c>
      <c r="U518" s="30">
        <v>286988</v>
      </c>
      <c r="V518" s="30">
        <v>561219836</v>
      </c>
      <c r="W518" s="30">
        <v>86167319</v>
      </c>
      <c r="X518" s="30">
        <v>647387155</v>
      </c>
      <c r="Y518" s="30">
        <v>21686616</v>
      </c>
      <c r="Z518" s="30">
        <v>7767169</v>
      </c>
      <c r="AA518" s="30">
        <v>29453785</v>
      </c>
      <c r="AB518" s="30">
        <v>2949433</v>
      </c>
      <c r="AC518" s="30">
        <v>21306698</v>
      </c>
      <c r="AD518" s="30">
        <v>34731300</v>
      </c>
      <c r="AE518" s="30">
        <v>28302616</v>
      </c>
      <c r="AF518" s="30">
        <v>14622223</v>
      </c>
      <c r="AG518" s="30">
        <v>1823</v>
      </c>
      <c r="AH518" s="30">
        <v>85446232</v>
      </c>
      <c r="AI518" s="30">
        <v>13867698</v>
      </c>
      <c r="AJ518" s="30">
        <v>99313930</v>
      </c>
      <c r="AK518" s="30">
        <v>2783107</v>
      </c>
      <c r="AL518" s="30">
        <v>34633474</v>
      </c>
      <c r="AM518" s="30">
        <v>21317349</v>
      </c>
      <c r="AN518" s="30">
        <v>6307896</v>
      </c>
      <c r="AO518" s="30">
        <v>4153338</v>
      </c>
      <c r="AP518" s="30">
        <v>6928122</v>
      </c>
      <c r="AQ518" s="30">
        <v>538461</v>
      </c>
      <c r="AR518" s="30">
        <v>442135</v>
      </c>
      <c r="AS518" s="30">
        <v>84180</v>
      </c>
      <c r="AT518" s="30">
        <v>2626</v>
      </c>
      <c r="AU518" s="30" t="s">
        <v>349</v>
      </c>
      <c r="AW518" s="48">
        <f t="shared" si="296"/>
        <v>17389356</v>
      </c>
      <c r="AX518" s="49">
        <f t="shared" si="297"/>
        <v>26504352</v>
      </c>
      <c r="AY518" s="50">
        <f t="shared" si="298"/>
        <v>1.5241709928763318</v>
      </c>
      <c r="AZ518" s="12"/>
      <c r="BA518" s="48">
        <f t="shared" si="299"/>
        <v>538461</v>
      </c>
      <c r="BB518" s="48">
        <f t="shared" si="300"/>
        <v>26504352</v>
      </c>
      <c r="BC518" s="51">
        <f t="shared" si="301"/>
        <v>49.222417222417221</v>
      </c>
      <c r="BD518" s="12"/>
      <c r="BE518" s="52">
        <f t="shared" si="302"/>
        <v>538461</v>
      </c>
      <c r="BF518" s="48">
        <f t="shared" si="293"/>
        <v>28302616</v>
      </c>
      <c r="BG518" s="48">
        <f t="shared" si="293"/>
        <v>14622223</v>
      </c>
      <c r="BH518" s="48">
        <f t="shared" si="293"/>
        <v>1823</v>
      </c>
      <c r="BI518" s="48">
        <f t="shared" si="303"/>
        <v>42926662</v>
      </c>
      <c r="BJ518" s="51">
        <f t="shared" si="304"/>
        <v>79.721023435309149</v>
      </c>
      <c r="BK518" s="12"/>
      <c r="BL518" s="1">
        <f t="shared" si="305"/>
        <v>10461234</v>
      </c>
      <c r="BM518" s="53">
        <f t="shared" si="306"/>
        <v>17389356</v>
      </c>
      <c r="BN518" s="48">
        <f t="shared" si="294"/>
        <v>28302616</v>
      </c>
      <c r="BO518" s="48">
        <f t="shared" si="294"/>
        <v>14622223</v>
      </c>
      <c r="BP518" s="48">
        <f t="shared" si="294"/>
        <v>1823</v>
      </c>
      <c r="BQ518" s="48">
        <f t="shared" si="307"/>
        <v>42926662</v>
      </c>
      <c r="BR518" s="12">
        <f t="shared" si="308"/>
        <v>17389356</v>
      </c>
      <c r="BS518" s="54">
        <f t="shared" si="309"/>
        <v>2.4685596177339746</v>
      </c>
      <c r="BT518" s="12"/>
      <c r="BU518" s="48">
        <f t="shared" si="310"/>
        <v>17389356</v>
      </c>
      <c r="BV518" s="48">
        <f t="shared" si="311"/>
        <v>61897349</v>
      </c>
      <c r="BW518" s="54">
        <f t="shared" si="312"/>
        <v>3.559496337874732</v>
      </c>
      <c r="BX518" s="12"/>
      <c r="BY518" s="52">
        <f t="shared" si="313"/>
        <v>538461</v>
      </c>
      <c r="BZ518" s="48">
        <f t="shared" si="314"/>
        <v>61897349</v>
      </c>
      <c r="CA518" s="55">
        <f t="shared" si="315"/>
        <v>114.9523345237631</v>
      </c>
      <c r="CB518" s="12"/>
      <c r="CC518" s="48">
        <f t="shared" si="316"/>
        <v>538461</v>
      </c>
      <c r="CD518" s="48">
        <f t="shared" si="317"/>
        <v>190315794</v>
      </c>
      <c r="CE518" s="55">
        <f t="shared" si="318"/>
        <v>353.44397087254231</v>
      </c>
      <c r="CF518" s="12"/>
      <c r="CG518" s="48">
        <f t="shared" si="319"/>
        <v>17389356</v>
      </c>
      <c r="CH518" s="48">
        <f t="shared" si="320"/>
        <v>10461234</v>
      </c>
      <c r="CI518" s="48">
        <f t="shared" si="321"/>
        <v>190315794</v>
      </c>
      <c r="CJ518" s="55">
        <f t="shared" si="322"/>
        <v>10.944384254368018</v>
      </c>
      <c r="CK518" s="46"/>
      <c r="CL518" s="48">
        <f t="shared" si="295"/>
        <v>17389356</v>
      </c>
      <c r="CM518" s="48">
        <f t="shared" si="295"/>
        <v>10461234</v>
      </c>
      <c r="CN518" s="48">
        <f t="shared" si="323"/>
        <v>333220644</v>
      </c>
      <c r="CO518" s="55">
        <f t="shared" si="324"/>
        <v>19.162333786254074</v>
      </c>
    </row>
    <row r="519" spans="1:93" x14ac:dyDescent="0.2">
      <c r="A519" s="30" t="s">
        <v>118</v>
      </c>
      <c r="B519" s="30">
        <v>1082</v>
      </c>
      <c r="C519" s="30">
        <v>2011</v>
      </c>
      <c r="D519" s="30" t="s">
        <v>148</v>
      </c>
      <c r="E519" s="30">
        <v>442973</v>
      </c>
      <c r="F519" s="30" t="s">
        <v>317</v>
      </c>
      <c r="G519" s="30">
        <v>46345027</v>
      </c>
      <c r="H519" s="30">
        <v>545451187</v>
      </c>
      <c r="I519" s="30">
        <v>66348200</v>
      </c>
      <c r="J519" s="30">
        <v>490008153</v>
      </c>
      <c r="K519" s="30">
        <v>0</v>
      </c>
      <c r="L519" s="30">
        <v>0</v>
      </c>
      <c r="M519" s="30">
        <v>0</v>
      </c>
      <c r="N519" s="30">
        <v>0</v>
      </c>
      <c r="O519" s="30">
        <v>65298</v>
      </c>
      <c r="P519" s="30">
        <v>426918</v>
      </c>
      <c r="Q519" s="30">
        <v>32640489</v>
      </c>
      <c r="R519" s="30">
        <v>33321203</v>
      </c>
      <c r="S519" s="30">
        <v>2788361</v>
      </c>
      <c r="T519" s="30">
        <v>111614623</v>
      </c>
      <c r="U519" s="30">
        <v>569812</v>
      </c>
      <c r="V519" s="30">
        <v>578837688</v>
      </c>
      <c r="W519" s="30">
        <v>69563479</v>
      </c>
      <c r="X519" s="30">
        <v>648401167</v>
      </c>
      <c r="Y519" s="30">
        <v>20418645</v>
      </c>
      <c r="Z519" s="30">
        <v>7294934</v>
      </c>
      <c r="AA519" s="30">
        <v>27713579</v>
      </c>
      <c r="AB519" s="30">
        <v>2476360</v>
      </c>
      <c r="AC519" s="30">
        <v>19877707</v>
      </c>
      <c r="AD519" s="30">
        <v>26467320</v>
      </c>
      <c r="AE519" s="30">
        <v>28235765</v>
      </c>
      <c r="AF519" s="30">
        <v>13800303</v>
      </c>
      <c r="AG519" s="30">
        <v>33461</v>
      </c>
      <c r="AH519" s="30">
        <v>91073463</v>
      </c>
      <c r="AI519" s="30">
        <v>12977636</v>
      </c>
      <c r="AJ519" s="30">
        <v>104051099</v>
      </c>
      <c r="AK519" s="30">
        <v>3080346</v>
      </c>
      <c r="AL519" s="30">
        <v>40898849</v>
      </c>
      <c r="AM519" s="30">
        <v>22381651</v>
      </c>
      <c r="AN519" s="30">
        <v>6549421</v>
      </c>
      <c r="AO519" s="30">
        <v>4306626</v>
      </c>
      <c r="AP519" s="30">
        <v>6698135</v>
      </c>
      <c r="AQ519" s="30">
        <v>540839</v>
      </c>
      <c r="AR519" s="30">
        <v>446043</v>
      </c>
      <c r="AS519" s="30">
        <v>83794</v>
      </c>
      <c r="AT519" s="30">
        <v>2353</v>
      </c>
      <c r="AU519" s="30" t="s">
        <v>349</v>
      </c>
      <c r="AW519" s="48">
        <f t="shared" si="296"/>
        <v>17554182</v>
      </c>
      <c r="AX519" s="49">
        <f t="shared" si="297"/>
        <v>25237219</v>
      </c>
      <c r="AY519" s="50">
        <f t="shared" si="298"/>
        <v>1.4376755920611966</v>
      </c>
      <c r="AZ519" s="12"/>
      <c r="BA519" s="48">
        <f t="shared" si="299"/>
        <v>540839</v>
      </c>
      <c r="BB519" s="48">
        <f t="shared" si="300"/>
        <v>25237219</v>
      </c>
      <c r="BC519" s="51">
        <f t="shared" si="301"/>
        <v>46.663090124787601</v>
      </c>
      <c r="BD519" s="12"/>
      <c r="BE519" s="52">
        <f t="shared" si="302"/>
        <v>540839</v>
      </c>
      <c r="BF519" s="48">
        <f t="shared" si="293"/>
        <v>28235765</v>
      </c>
      <c r="BG519" s="48">
        <f t="shared" si="293"/>
        <v>13800303</v>
      </c>
      <c r="BH519" s="48">
        <f t="shared" si="293"/>
        <v>33461</v>
      </c>
      <c r="BI519" s="48">
        <f t="shared" si="303"/>
        <v>42069529</v>
      </c>
      <c r="BJ519" s="51">
        <f t="shared" si="304"/>
        <v>77.78567928718158</v>
      </c>
      <c r="BK519" s="12"/>
      <c r="BL519" s="1">
        <f t="shared" si="305"/>
        <v>10856047</v>
      </c>
      <c r="BM519" s="53">
        <f t="shared" si="306"/>
        <v>17554182</v>
      </c>
      <c r="BN519" s="48">
        <f t="shared" si="294"/>
        <v>28235765</v>
      </c>
      <c r="BO519" s="48">
        <f t="shared" si="294"/>
        <v>13800303</v>
      </c>
      <c r="BP519" s="48">
        <f t="shared" si="294"/>
        <v>33461</v>
      </c>
      <c r="BQ519" s="48">
        <f t="shared" si="307"/>
        <v>42069529</v>
      </c>
      <c r="BR519" s="12">
        <f t="shared" si="308"/>
        <v>17554182</v>
      </c>
      <c r="BS519" s="54">
        <f t="shared" si="309"/>
        <v>2.3965530834760629</v>
      </c>
      <c r="BT519" s="12"/>
      <c r="BU519" s="48">
        <f t="shared" si="310"/>
        <v>17554182</v>
      </c>
      <c r="BV519" s="48">
        <f t="shared" si="311"/>
        <v>60071904</v>
      </c>
      <c r="BW519" s="54">
        <f t="shared" si="312"/>
        <v>3.4220850621236583</v>
      </c>
      <c r="BX519" s="12"/>
      <c r="BY519" s="52">
        <f t="shared" si="313"/>
        <v>540839</v>
      </c>
      <c r="BZ519" s="48">
        <f t="shared" si="314"/>
        <v>60071904</v>
      </c>
      <c r="CA519" s="55">
        <f t="shared" si="315"/>
        <v>111.07169416406731</v>
      </c>
      <c r="CB519" s="12"/>
      <c r="CC519" s="48">
        <f t="shared" si="316"/>
        <v>540839</v>
      </c>
      <c r="CD519" s="48">
        <f t="shared" si="317"/>
        <v>176200039</v>
      </c>
      <c r="CE519" s="55">
        <f t="shared" si="318"/>
        <v>325.79018709819371</v>
      </c>
      <c r="CF519" s="12"/>
      <c r="CG519" s="48">
        <f t="shared" si="319"/>
        <v>17554182</v>
      </c>
      <c r="CH519" s="48">
        <f t="shared" si="320"/>
        <v>10856047</v>
      </c>
      <c r="CI519" s="48">
        <f t="shared" si="321"/>
        <v>176200039</v>
      </c>
      <c r="CJ519" s="55">
        <f t="shared" si="322"/>
        <v>10.037496421080743</v>
      </c>
      <c r="CK519" s="46"/>
      <c r="CL519" s="48">
        <f t="shared" si="295"/>
        <v>17554182</v>
      </c>
      <c r="CM519" s="48">
        <f t="shared" si="295"/>
        <v>10856047</v>
      </c>
      <c r="CN519" s="48">
        <f t="shared" si="323"/>
        <v>301952564</v>
      </c>
      <c r="CO519" s="55">
        <f t="shared" si="324"/>
        <v>17.201175423611307</v>
      </c>
    </row>
    <row r="520" spans="1:93" x14ac:dyDescent="0.2">
      <c r="A520" s="30" t="s">
        <v>118</v>
      </c>
      <c r="B520" s="30">
        <v>1082</v>
      </c>
      <c r="C520" s="30">
        <v>2010</v>
      </c>
      <c r="D520" s="30" t="s">
        <v>148</v>
      </c>
      <c r="E520" s="30">
        <v>442973</v>
      </c>
      <c r="F520" s="30" t="s">
        <v>317</v>
      </c>
      <c r="G520" s="30">
        <v>45973179</v>
      </c>
      <c r="H520" s="30">
        <v>501597926</v>
      </c>
      <c r="I520" s="30">
        <v>57094875</v>
      </c>
      <c r="J520" s="30">
        <v>456018872</v>
      </c>
      <c r="K520" s="30">
        <v>0</v>
      </c>
      <c r="L520" s="30">
        <v>0</v>
      </c>
      <c r="M520" s="30">
        <v>0</v>
      </c>
      <c r="N520" s="30">
        <v>0</v>
      </c>
      <c r="O520" s="30">
        <v>50353</v>
      </c>
      <c r="P520" s="30">
        <v>537914</v>
      </c>
      <c r="Q520" s="30">
        <v>40065316</v>
      </c>
      <c r="R520" s="30">
        <v>40676484</v>
      </c>
      <c r="S520" s="30">
        <v>5201699</v>
      </c>
      <c r="T520" s="30">
        <v>176802627</v>
      </c>
      <c r="U520" s="30">
        <v>232429</v>
      </c>
      <c r="V520" s="30">
        <v>542324763</v>
      </c>
      <c r="W520" s="30">
        <v>62834488</v>
      </c>
      <c r="X520" s="30">
        <v>605159251</v>
      </c>
      <c r="Y520" s="30">
        <v>19803243</v>
      </c>
      <c r="Z520" s="30">
        <v>6827856</v>
      </c>
      <c r="AA520" s="30">
        <v>26631099</v>
      </c>
      <c r="AB520" s="30">
        <v>3520121</v>
      </c>
      <c r="AC520" s="30">
        <v>19671642</v>
      </c>
      <c r="AD520" s="30">
        <v>26301537</v>
      </c>
      <c r="AE520" s="30">
        <v>29194525</v>
      </c>
      <c r="AF520" s="30">
        <v>12281480</v>
      </c>
      <c r="AG520" s="30">
        <v>42130</v>
      </c>
      <c r="AH520" s="30">
        <v>85317649</v>
      </c>
      <c r="AI520" s="30">
        <v>11850104</v>
      </c>
      <c r="AJ520" s="30">
        <v>97167753</v>
      </c>
      <c r="AK520" s="30">
        <v>2451761</v>
      </c>
      <c r="AL520" s="30">
        <v>39239991</v>
      </c>
      <c r="AM520" s="30">
        <v>22381918</v>
      </c>
      <c r="AN520" s="30">
        <v>7181625</v>
      </c>
      <c r="AO520" s="30">
        <v>4570183</v>
      </c>
      <c r="AP520" s="30">
        <v>6458351</v>
      </c>
      <c r="AQ520" s="30">
        <v>544285</v>
      </c>
      <c r="AR520" s="30">
        <v>447809</v>
      </c>
      <c r="AS520" s="30">
        <v>84851</v>
      </c>
      <c r="AT520" s="30">
        <v>2244</v>
      </c>
      <c r="AU520" s="30" t="s">
        <v>349</v>
      </c>
      <c r="AW520" s="48">
        <f t="shared" si="296"/>
        <v>18210159</v>
      </c>
      <c r="AX520" s="49">
        <f t="shared" si="297"/>
        <v>23110978</v>
      </c>
      <c r="AY520" s="50">
        <f t="shared" si="298"/>
        <v>1.2691255468993983</v>
      </c>
      <c r="AZ520" s="12"/>
      <c r="BA520" s="48">
        <f t="shared" si="299"/>
        <v>544285</v>
      </c>
      <c r="BB520" s="48">
        <f t="shared" si="300"/>
        <v>23110978</v>
      </c>
      <c r="BC520" s="51">
        <f t="shared" si="301"/>
        <v>42.461170159015957</v>
      </c>
      <c r="BD520" s="12"/>
      <c r="BE520" s="52">
        <f t="shared" si="302"/>
        <v>544285</v>
      </c>
      <c r="BF520" s="48">
        <f t="shared" si="293"/>
        <v>29194525</v>
      </c>
      <c r="BG520" s="48">
        <f t="shared" si="293"/>
        <v>12281480</v>
      </c>
      <c r="BH520" s="48">
        <f t="shared" si="293"/>
        <v>42130</v>
      </c>
      <c r="BI520" s="48">
        <f t="shared" si="303"/>
        <v>41518135</v>
      </c>
      <c r="BJ520" s="51">
        <f t="shared" si="304"/>
        <v>76.280138162910973</v>
      </c>
      <c r="BK520" s="12"/>
      <c r="BL520" s="1">
        <f t="shared" si="305"/>
        <v>11751808</v>
      </c>
      <c r="BM520" s="53">
        <f t="shared" si="306"/>
        <v>18210159</v>
      </c>
      <c r="BN520" s="48">
        <f t="shared" si="294"/>
        <v>29194525</v>
      </c>
      <c r="BO520" s="48">
        <f t="shared" si="294"/>
        <v>12281480</v>
      </c>
      <c r="BP520" s="48">
        <f t="shared" si="294"/>
        <v>42130</v>
      </c>
      <c r="BQ520" s="48">
        <f t="shared" si="307"/>
        <v>41518135</v>
      </c>
      <c r="BR520" s="12">
        <f t="shared" si="308"/>
        <v>18210159</v>
      </c>
      <c r="BS520" s="54">
        <f t="shared" si="309"/>
        <v>2.2799435743531946</v>
      </c>
      <c r="BT520" s="12"/>
      <c r="BU520" s="48">
        <f t="shared" si="310"/>
        <v>18210159</v>
      </c>
      <c r="BV520" s="48">
        <f t="shared" si="311"/>
        <v>55476001</v>
      </c>
      <c r="BW520" s="54">
        <f t="shared" si="312"/>
        <v>3.0464314452169252</v>
      </c>
      <c r="BX520" s="12"/>
      <c r="BY520" s="52">
        <f t="shared" si="313"/>
        <v>544285</v>
      </c>
      <c r="BZ520" s="48">
        <f t="shared" si="314"/>
        <v>55476001</v>
      </c>
      <c r="CA520" s="55">
        <f t="shared" si="315"/>
        <v>101.92454504533471</v>
      </c>
      <c r="CB520" s="12"/>
      <c r="CC520" s="48">
        <f t="shared" si="316"/>
        <v>544285</v>
      </c>
      <c r="CD520" s="48">
        <f t="shared" si="317"/>
        <v>169598414</v>
      </c>
      <c r="CE520" s="55">
        <f t="shared" si="318"/>
        <v>311.59854487998018</v>
      </c>
      <c r="CF520" s="12"/>
      <c r="CG520" s="48">
        <f t="shared" si="319"/>
        <v>18210159</v>
      </c>
      <c r="CH520" s="48">
        <f t="shared" si="320"/>
        <v>11751808</v>
      </c>
      <c r="CI520" s="48">
        <f t="shared" si="321"/>
        <v>169598414</v>
      </c>
      <c r="CJ520" s="55">
        <f t="shared" si="322"/>
        <v>9.3133955612359021</v>
      </c>
      <c r="CK520" s="46"/>
      <c r="CL520" s="48">
        <f t="shared" si="295"/>
        <v>18210159</v>
      </c>
      <c r="CM520" s="48">
        <f t="shared" si="295"/>
        <v>11751808</v>
      </c>
      <c r="CN520" s="48">
        <f t="shared" si="323"/>
        <v>278673477</v>
      </c>
      <c r="CO520" s="55">
        <f t="shared" si="324"/>
        <v>15.303187468050114</v>
      </c>
    </row>
    <row r="521" spans="1:93" x14ac:dyDescent="0.2">
      <c r="A521" s="30" t="s">
        <v>118</v>
      </c>
      <c r="B521" s="30">
        <v>1082</v>
      </c>
      <c r="C521" s="30">
        <v>2009</v>
      </c>
      <c r="D521" s="30" t="s">
        <v>148</v>
      </c>
      <c r="E521" s="30">
        <v>442973</v>
      </c>
      <c r="F521" s="30" t="s">
        <v>317</v>
      </c>
      <c r="G521" s="30">
        <v>48464812</v>
      </c>
      <c r="H521" s="30">
        <v>455665752</v>
      </c>
      <c r="I521" s="30">
        <v>54800900</v>
      </c>
      <c r="J521" s="30">
        <v>415456996</v>
      </c>
      <c r="K521" s="30">
        <v>0</v>
      </c>
      <c r="L521" s="30">
        <v>0</v>
      </c>
      <c r="M521" s="30">
        <v>0</v>
      </c>
      <c r="N521" s="30">
        <v>0</v>
      </c>
      <c r="O521" s="30">
        <v>73638</v>
      </c>
      <c r="P521" s="30">
        <v>707964</v>
      </c>
      <c r="Q521" s="30">
        <v>18240318</v>
      </c>
      <c r="R521" s="30">
        <v>18752292</v>
      </c>
      <c r="S521" s="30">
        <v>2249496</v>
      </c>
      <c r="T521" s="30">
        <v>201442184</v>
      </c>
      <c r="U521" s="30">
        <v>858038</v>
      </c>
      <c r="V521" s="30">
        <v>474491682</v>
      </c>
      <c r="W521" s="30">
        <v>57758360</v>
      </c>
      <c r="X521" s="30">
        <v>532250042</v>
      </c>
      <c r="Y521" s="30">
        <v>14843995</v>
      </c>
      <c r="Z521" s="30">
        <v>6667285</v>
      </c>
      <c r="AA521" s="30">
        <v>21511280</v>
      </c>
      <c r="AB521" s="30">
        <v>6221917</v>
      </c>
      <c r="AC521" s="30">
        <v>19070145</v>
      </c>
      <c r="AD521" s="30">
        <v>29394667</v>
      </c>
      <c r="AE521" s="30">
        <v>25311621</v>
      </c>
      <c r="AF521" s="30">
        <v>14342965</v>
      </c>
      <c r="AG521" s="30">
        <v>60278</v>
      </c>
      <c r="AH521" s="30">
        <v>77609719</v>
      </c>
      <c r="AI521" s="30">
        <v>9453795</v>
      </c>
      <c r="AJ521" s="30">
        <v>87063514</v>
      </c>
      <c r="AK521" s="30">
        <v>1840624</v>
      </c>
      <c r="AL521" s="30">
        <v>38828205</v>
      </c>
      <c r="AM521" s="30">
        <v>20920272</v>
      </c>
      <c r="AN521" s="30">
        <v>6594160</v>
      </c>
      <c r="AO521" s="30">
        <v>4518586</v>
      </c>
      <c r="AP521" s="30">
        <v>5652615</v>
      </c>
      <c r="AQ521" s="30">
        <v>540618</v>
      </c>
      <c r="AR521" s="30">
        <v>445203</v>
      </c>
      <c r="AS521" s="30">
        <v>84022</v>
      </c>
      <c r="AT521" s="30">
        <v>2039</v>
      </c>
      <c r="AU521" s="30" t="s">
        <v>349</v>
      </c>
      <c r="AW521" s="48">
        <f t="shared" si="296"/>
        <v>16765361</v>
      </c>
      <c r="AX521" s="49">
        <f t="shared" si="297"/>
        <v>15289363</v>
      </c>
      <c r="AY521" s="50">
        <f t="shared" si="298"/>
        <v>0.91196145433432663</v>
      </c>
      <c r="AZ521" s="12"/>
      <c r="BA521" s="48">
        <f t="shared" si="299"/>
        <v>540618</v>
      </c>
      <c r="BB521" s="48">
        <f t="shared" si="300"/>
        <v>15289363</v>
      </c>
      <c r="BC521" s="51">
        <f t="shared" si="301"/>
        <v>28.28126884417463</v>
      </c>
      <c r="BD521" s="12"/>
      <c r="BE521" s="52">
        <f t="shared" si="302"/>
        <v>540618</v>
      </c>
      <c r="BF521" s="48">
        <f t="shared" si="293"/>
        <v>25311621</v>
      </c>
      <c r="BG521" s="48">
        <f t="shared" si="293"/>
        <v>14342965</v>
      </c>
      <c r="BH521" s="48">
        <f t="shared" si="293"/>
        <v>60278</v>
      </c>
      <c r="BI521" s="48">
        <f t="shared" si="303"/>
        <v>39714864</v>
      </c>
      <c r="BJ521" s="51">
        <f t="shared" si="304"/>
        <v>73.461971299512783</v>
      </c>
      <c r="BK521" s="12"/>
      <c r="BL521" s="1">
        <f t="shared" si="305"/>
        <v>11112746</v>
      </c>
      <c r="BM521" s="53">
        <f t="shared" si="306"/>
        <v>16765361</v>
      </c>
      <c r="BN521" s="48">
        <f t="shared" si="294"/>
        <v>25311621</v>
      </c>
      <c r="BO521" s="48">
        <f t="shared" si="294"/>
        <v>14342965</v>
      </c>
      <c r="BP521" s="48">
        <f t="shared" si="294"/>
        <v>60278</v>
      </c>
      <c r="BQ521" s="48">
        <f t="shared" si="307"/>
        <v>39714864</v>
      </c>
      <c r="BR521" s="12">
        <f t="shared" si="308"/>
        <v>16765361</v>
      </c>
      <c r="BS521" s="54">
        <f t="shared" si="309"/>
        <v>2.3688642314352788</v>
      </c>
      <c r="BT521" s="12"/>
      <c r="BU521" s="48">
        <f t="shared" si="310"/>
        <v>16765361</v>
      </c>
      <c r="BV521" s="48">
        <f t="shared" si="311"/>
        <v>46394685</v>
      </c>
      <c r="BW521" s="54">
        <f t="shared" si="312"/>
        <v>2.7672941250713303</v>
      </c>
      <c r="BX521" s="12"/>
      <c r="BY521" s="52">
        <f t="shared" si="313"/>
        <v>540618</v>
      </c>
      <c r="BZ521" s="48">
        <f t="shared" si="314"/>
        <v>46394685</v>
      </c>
      <c r="CA521" s="55">
        <f t="shared" si="315"/>
        <v>85.81786954929359</v>
      </c>
      <c r="CB521" s="12"/>
      <c r="CC521" s="48">
        <f t="shared" si="316"/>
        <v>540618</v>
      </c>
      <c r="CD521" s="48">
        <f t="shared" si="317"/>
        <v>156085641</v>
      </c>
      <c r="CE521" s="55">
        <f t="shared" si="318"/>
        <v>288.7170626949158</v>
      </c>
      <c r="CF521" s="12"/>
      <c r="CG521" s="48">
        <f t="shared" si="319"/>
        <v>16765361</v>
      </c>
      <c r="CH521" s="48">
        <f t="shared" si="320"/>
        <v>11112746</v>
      </c>
      <c r="CI521" s="48">
        <f t="shared" si="321"/>
        <v>156085641</v>
      </c>
      <c r="CJ521" s="55">
        <f t="shared" si="322"/>
        <v>9.3100077594511692</v>
      </c>
      <c r="CK521" s="46"/>
      <c r="CL521" s="48">
        <f t="shared" si="295"/>
        <v>16765361</v>
      </c>
      <c r="CM521" s="48">
        <f t="shared" si="295"/>
        <v>11112746</v>
      </c>
      <c r="CN521" s="48">
        <f t="shared" si="323"/>
        <v>254638369</v>
      </c>
      <c r="CO521" s="55">
        <f t="shared" si="324"/>
        <v>15.188361825313514</v>
      </c>
    </row>
    <row r="522" spans="1:93" x14ac:dyDescent="0.2">
      <c r="A522" s="30" t="s">
        <v>118</v>
      </c>
      <c r="B522" s="30">
        <v>1082</v>
      </c>
      <c r="C522" s="30">
        <v>2008</v>
      </c>
      <c r="D522" s="30" t="s">
        <v>148</v>
      </c>
      <c r="E522" s="30">
        <v>442973</v>
      </c>
      <c r="F522" s="30" t="s">
        <v>317</v>
      </c>
      <c r="G522" s="30">
        <v>43245658</v>
      </c>
      <c r="H522" s="30">
        <v>501521969</v>
      </c>
      <c r="I522" s="30">
        <v>47565924</v>
      </c>
      <c r="J522" s="30">
        <v>468318498</v>
      </c>
      <c r="K522" s="30">
        <v>0</v>
      </c>
      <c r="L522" s="30">
        <v>0</v>
      </c>
      <c r="M522" s="30">
        <v>0</v>
      </c>
      <c r="N522" s="30">
        <v>0</v>
      </c>
      <c r="O522" s="30">
        <v>49388</v>
      </c>
      <c r="P522" s="30">
        <v>335512</v>
      </c>
      <c r="Q522" s="30">
        <v>44080973</v>
      </c>
      <c r="R522" s="30">
        <v>46749043</v>
      </c>
      <c r="S522" s="30">
        <v>3099911</v>
      </c>
      <c r="T522" s="30">
        <v>223750594</v>
      </c>
      <c r="U522" s="30">
        <v>980360</v>
      </c>
      <c r="V522" s="30">
        <v>548320400</v>
      </c>
      <c r="W522" s="30">
        <v>51001347</v>
      </c>
      <c r="X522" s="30">
        <v>599321747</v>
      </c>
      <c r="Y522" s="30">
        <v>15167482</v>
      </c>
      <c r="Z522" s="30">
        <v>4732592</v>
      </c>
      <c r="AA522" s="30">
        <v>19900074</v>
      </c>
      <c r="AB522" s="30">
        <v>6315049</v>
      </c>
      <c r="AC522" s="30">
        <v>18616391</v>
      </c>
      <c r="AD522" s="30">
        <v>24629267</v>
      </c>
      <c r="AE522" s="30">
        <v>22471516</v>
      </c>
      <c r="AF522" s="30">
        <v>4918133</v>
      </c>
      <c r="AG522" s="30">
        <v>58162</v>
      </c>
      <c r="AH522" s="30">
        <v>67147496</v>
      </c>
      <c r="AI522" s="30">
        <v>8415586</v>
      </c>
      <c r="AJ522" s="30">
        <v>75563082</v>
      </c>
      <c r="AK522" s="30">
        <v>1226235</v>
      </c>
      <c r="AL522" s="30">
        <v>24119043</v>
      </c>
      <c r="AM522" s="30">
        <v>24083719</v>
      </c>
      <c r="AN522" s="30">
        <v>6802830</v>
      </c>
      <c r="AO522" s="30">
        <v>4713879</v>
      </c>
      <c r="AP522" s="30">
        <v>5995379</v>
      </c>
      <c r="AQ522" s="30">
        <v>536441</v>
      </c>
      <c r="AR522" s="30">
        <v>441059</v>
      </c>
      <c r="AS522" s="30">
        <v>83716</v>
      </c>
      <c r="AT522" s="30">
        <v>1918</v>
      </c>
      <c r="AU522" s="30" t="s">
        <v>349</v>
      </c>
      <c r="AW522" s="48">
        <f t="shared" si="296"/>
        <v>17512088</v>
      </c>
      <c r="AX522" s="49">
        <f t="shared" si="297"/>
        <v>13585025</v>
      </c>
      <c r="AY522" s="50">
        <f t="shared" si="298"/>
        <v>0.77575129818899946</v>
      </c>
      <c r="AZ522" s="12"/>
      <c r="BA522" s="48">
        <f t="shared" si="299"/>
        <v>536441</v>
      </c>
      <c r="BB522" s="48">
        <f t="shared" si="300"/>
        <v>13585025</v>
      </c>
      <c r="BC522" s="51">
        <f t="shared" si="301"/>
        <v>25.32435999485498</v>
      </c>
      <c r="BD522" s="12"/>
      <c r="BE522" s="52">
        <f t="shared" si="302"/>
        <v>536441</v>
      </c>
      <c r="BF522" s="48">
        <f t="shared" si="293"/>
        <v>22471516</v>
      </c>
      <c r="BG522" s="48">
        <f t="shared" si="293"/>
        <v>4918133</v>
      </c>
      <c r="BH522" s="48">
        <f t="shared" si="293"/>
        <v>58162</v>
      </c>
      <c r="BI522" s="48">
        <f t="shared" si="303"/>
        <v>27447811</v>
      </c>
      <c r="BJ522" s="51">
        <f t="shared" si="304"/>
        <v>51.16650479735889</v>
      </c>
      <c r="BK522" s="12"/>
      <c r="BL522" s="1">
        <f t="shared" si="305"/>
        <v>11516709</v>
      </c>
      <c r="BM522" s="53">
        <f t="shared" si="306"/>
        <v>17512088</v>
      </c>
      <c r="BN522" s="48">
        <f t="shared" si="294"/>
        <v>22471516</v>
      </c>
      <c r="BO522" s="48">
        <f t="shared" si="294"/>
        <v>4918133</v>
      </c>
      <c r="BP522" s="48">
        <f t="shared" si="294"/>
        <v>58162</v>
      </c>
      <c r="BQ522" s="48">
        <f t="shared" si="307"/>
        <v>27447811</v>
      </c>
      <c r="BR522" s="12">
        <f t="shared" si="308"/>
        <v>17512088</v>
      </c>
      <c r="BS522" s="54">
        <f t="shared" si="309"/>
        <v>1.5673636975784955</v>
      </c>
      <c r="BT522" s="12"/>
      <c r="BU522" s="48">
        <f t="shared" si="310"/>
        <v>17512088</v>
      </c>
      <c r="BV522" s="48">
        <f t="shared" si="311"/>
        <v>50217804</v>
      </c>
      <c r="BW522" s="54">
        <f t="shared" si="312"/>
        <v>2.8676080202429315</v>
      </c>
      <c r="BX522" s="12"/>
      <c r="BY522" s="52">
        <f t="shared" si="313"/>
        <v>536441</v>
      </c>
      <c r="BZ522" s="48">
        <f t="shared" si="314"/>
        <v>50217804</v>
      </c>
      <c r="CA522" s="55">
        <f t="shared" si="315"/>
        <v>93.61291176476071</v>
      </c>
      <c r="CB522" s="12"/>
      <c r="CC522" s="48">
        <f t="shared" si="316"/>
        <v>536441</v>
      </c>
      <c r="CD522" s="48">
        <f t="shared" si="317"/>
        <v>140811347</v>
      </c>
      <c r="CE522" s="55">
        <f t="shared" si="318"/>
        <v>262.49176889909609</v>
      </c>
      <c r="CF522" s="12"/>
      <c r="CG522" s="48">
        <f t="shared" si="319"/>
        <v>17512088</v>
      </c>
      <c r="CH522" s="48">
        <f t="shared" si="320"/>
        <v>11516709</v>
      </c>
      <c r="CI522" s="48">
        <f t="shared" si="321"/>
        <v>140811347</v>
      </c>
      <c r="CJ522" s="55">
        <f t="shared" si="322"/>
        <v>8.0408085546395149</v>
      </c>
      <c r="CK522" s="46"/>
      <c r="CL522" s="48">
        <f t="shared" si="295"/>
        <v>17512088</v>
      </c>
      <c r="CM522" s="48">
        <f t="shared" si="295"/>
        <v>11516709</v>
      </c>
      <c r="CN522" s="48">
        <f t="shared" si="323"/>
        <v>227733623</v>
      </c>
      <c r="CO522" s="55">
        <f t="shared" si="324"/>
        <v>13.004367211950967</v>
      </c>
    </row>
    <row r="523" spans="1:93" x14ac:dyDescent="0.2">
      <c r="A523" s="30" t="s">
        <v>118</v>
      </c>
      <c r="B523" s="30">
        <v>1082</v>
      </c>
      <c r="C523" s="30">
        <v>2007</v>
      </c>
      <c r="D523" s="30" t="s">
        <v>148</v>
      </c>
      <c r="E523" s="30">
        <v>442973</v>
      </c>
      <c r="F523" s="30" t="s">
        <v>317</v>
      </c>
      <c r="G523" s="30">
        <v>37640000</v>
      </c>
      <c r="H523" s="30">
        <v>431888867</v>
      </c>
      <c r="I523" s="30">
        <v>49011850</v>
      </c>
      <c r="J523" s="30">
        <v>402527315</v>
      </c>
      <c r="K523" s="30">
        <v>0</v>
      </c>
      <c r="L523" s="30">
        <v>0</v>
      </c>
      <c r="M523" s="30">
        <v>0</v>
      </c>
      <c r="N523" s="30">
        <v>0</v>
      </c>
      <c r="O523" s="30">
        <v>39420</v>
      </c>
      <c r="P523" s="30">
        <v>455474</v>
      </c>
      <c r="Q523" s="30">
        <v>57591370</v>
      </c>
      <c r="R523" s="30">
        <v>58523689</v>
      </c>
      <c r="S523" s="30">
        <v>3421344</v>
      </c>
      <c r="T523" s="30">
        <v>171662273</v>
      </c>
      <c r="U523" s="30">
        <v>1666475</v>
      </c>
      <c r="V523" s="30">
        <v>490451976</v>
      </c>
      <c r="W523" s="30">
        <v>52888668</v>
      </c>
      <c r="X523" s="30">
        <v>543340644</v>
      </c>
      <c r="Y523" s="30">
        <v>13587865</v>
      </c>
      <c r="Z523" s="30">
        <v>4994783</v>
      </c>
      <c r="AA523" s="30">
        <v>18582648</v>
      </c>
      <c r="AB523" s="30">
        <v>4484694</v>
      </c>
      <c r="AC523" s="30">
        <v>16697729</v>
      </c>
      <c r="AD523" s="30">
        <v>20942271</v>
      </c>
      <c r="AE523" s="30">
        <v>20462037</v>
      </c>
      <c r="AF523" s="30">
        <v>6267285</v>
      </c>
      <c r="AG523" s="30">
        <v>48890</v>
      </c>
      <c r="AH523" s="30">
        <v>62301280</v>
      </c>
      <c r="AI523" s="30">
        <v>6416472</v>
      </c>
      <c r="AJ523" s="30">
        <v>68717752</v>
      </c>
      <c r="AK523" s="30">
        <v>1178211</v>
      </c>
      <c r="AL523" s="30">
        <v>22618725</v>
      </c>
      <c r="AM523" s="30">
        <v>23224872</v>
      </c>
      <c r="AN523" s="30">
        <v>6846775</v>
      </c>
      <c r="AO523" s="30">
        <v>4773590</v>
      </c>
      <c r="AP523" s="30">
        <v>6273138</v>
      </c>
      <c r="AQ523" s="30">
        <v>533512</v>
      </c>
      <c r="AR523" s="30">
        <v>439068</v>
      </c>
      <c r="AS523" s="30">
        <v>83047</v>
      </c>
      <c r="AT523" s="30">
        <v>1946</v>
      </c>
      <c r="AU523" s="30" t="s">
        <v>349</v>
      </c>
      <c r="AW523" s="48">
        <f t="shared" si="296"/>
        <v>17893503</v>
      </c>
      <c r="AX523" s="49">
        <f t="shared" si="297"/>
        <v>14097954</v>
      </c>
      <c r="AY523" s="50">
        <f t="shared" si="298"/>
        <v>0.78788116558283749</v>
      </c>
      <c r="AZ523" s="12"/>
      <c r="BA523" s="48">
        <f t="shared" si="299"/>
        <v>533512</v>
      </c>
      <c r="BB523" s="48">
        <f t="shared" si="300"/>
        <v>14097954</v>
      </c>
      <c r="BC523" s="51">
        <f t="shared" si="301"/>
        <v>26.424811438168213</v>
      </c>
      <c r="BD523" s="12"/>
      <c r="BE523" s="52">
        <f t="shared" si="302"/>
        <v>533512</v>
      </c>
      <c r="BF523" s="48">
        <f t="shared" si="293"/>
        <v>20462037</v>
      </c>
      <c r="BG523" s="48">
        <f t="shared" si="293"/>
        <v>6267285</v>
      </c>
      <c r="BH523" s="48">
        <f t="shared" si="293"/>
        <v>48890</v>
      </c>
      <c r="BI523" s="48">
        <f t="shared" si="303"/>
        <v>26778212</v>
      </c>
      <c r="BJ523" s="51">
        <f t="shared" si="304"/>
        <v>50.19233306842208</v>
      </c>
      <c r="BK523" s="12"/>
      <c r="BL523" s="1">
        <f t="shared" si="305"/>
        <v>11620365</v>
      </c>
      <c r="BM523" s="53">
        <f t="shared" si="306"/>
        <v>17893503</v>
      </c>
      <c r="BN523" s="48">
        <f t="shared" si="294"/>
        <v>20462037</v>
      </c>
      <c r="BO523" s="48">
        <f t="shared" si="294"/>
        <v>6267285</v>
      </c>
      <c r="BP523" s="48">
        <f t="shared" si="294"/>
        <v>48890</v>
      </c>
      <c r="BQ523" s="48">
        <f t="shared" si="307"/>
        <v>26778212</v>
      </c>
      <c r="BR523" s="12">
        <f t="shared" si="308"/>
        <v>17893503</v>
      </c>
      <c r="BS523" s="54">
        <f t="shared" si="309"/>
        <v>1.4965326800459362</v>
      </c>
      <c r="BT523" s="12"/>
      <c r="BU523" s="48">
        <f t="shared" si="310"/>
        <v>17893503</v>
      </c>
      <c r="BV523" s="48">
        <f t="shared" si="311"/>
        <v>44920816</v>
      </c>
      <c r="BW523" s="54">
        <f t="shared" si="312"/>
        <v>2.510453989920252</v>
      </c>
      <c r="BX523" s="12"/>
      <c r="BY523" s="52">
        <f t="shared" si="313"/>
        <v>533512</v>
      </c>
      <c r="BZ523" s="48">
        <f t="shared" si="314"/>
        <v>44920816</v>
      </c>
      <c r="CA523" s="55">
        <f t="shared" si="315"/>
        <v>84.198323561606855</v>
      </c>
      <c r="CB523" s="12"/>
      <c r="CC523" s="48">
        <f t="shared" si="316"/>
        <v>533512</v>
      </c>
      <c r="CD523" s="48">
        <f t="shared" si="317"/>
        <v>127921676</v>
      </c>
      <c r="CE523" s="55">
        <f t="shared" si="318"/>
        <v>239.77281860576707</v>
      </c>
      <c r="CF523" s="12"/>
      <c r="CG523" s="48">
        <f t="shared" si="319"/>
        <v>17893503</v>
      </c>
      <c r="CH523" s="48">
        <f t="shared" si="320"/>
        <v>11620365</v>
      </c>
      <c r="CI523" s="48">
        <f t="shared" si="321"/>
        <v>127921676</v>
      </c>
      <c r="CJ523" s="55">
        <f t="shared" si="322"/>
        <v>7.1490571745510092</v>
      </c>
      <c r="CK523" s="46"/>
      <c r="CL523" s="48">
        <f t="shared" si="295"/>
        <v>17893503</v>
      </c>
      <c r="CM523" s="48">
        <f t="shared" si="295"/>
        <v>11620365</v>
      </c>
      <c r="CN523" s="48">
        <f t="shared" si="323"/>
        <v>211143635</v>
      </c>
      <c r="CO523" s="55">
        <f t="shared" si="324"/>
        <v>11.800016743507406</v>
      </c>
    </row>
    <row r="524" spans="1:93" x14ac:dyDescent="0.2">
      <c r="A524" s="30" t="s">
        <v>118</v>
      </c>
      <c r="B524" s="30">
        <v>1082</v>
      </c>
      <c r="C524" s="30">
        <v>2006</v>
      </c>
      <c r="D524" s="30" t="s">
        <v>148</v>
      </c>
      <c r="E524" s="30">
        <v>442973</v>
      </c>
      <c r="F524" s="30" t="s">
        <v>317</v>
      </c>
      <c r="G524" s="30">
        <v>39065058</v>
      </c>
      <c r="H524" s="30">
        <v>406117451</v>
      </c>
      <c r="I524" s="30">
        <v>36067314</v>
      </c>
      <c r="J524" s="30">
        <v>377673157</v>
      </c>
      <c r="K524" s="30">
        <v>0</v>
      </c>
      <c r="L524" s="30">
        <v>0</v>
      </c>
      <c r="M524" s="30">
        <v>0</v>
      </c>
      <c r="N524" s="30">
        <v>0</v>
      </c>
      <c r="O524" s="30">
        <v>42217</v>
      </c>
      <c r="P524" s="30">
        <v>294470</v>
      </c>
      <c r="Q524" s="30">
        <v>45319989</v>
      </c>
      <c r="R524" s="30">
        <v>46158912</v>
      </c>
      <c r="S524" s="30">
        <v>3388832</v>
      </c>
      <c r="T524" s="30">
        <v>198284224</v>
      </c>
      <c r="U524" s="30">
        <v>14341453</v>
      </c>
      <c r="V524" s="30">
        <v>452318580</v>
      </c>
      <c r="W524" s="30">
        <v>39750616</v>
      </c>
      <c r="X524" s="30">
        <v>492069196</v>
      </c>
      <c r="Y524" s="30">
        <v>7521684</v>
      </c>
      <c r="Z524" s="30">
        <v>5016723</v>
      </c>
      <c r="AA524" s="30">
        <v>12538407</v>
      </c>
      <c r="AB524" s="30">
        <v>636490</v>
      </c>
      <c r="AC524" s="30">
        <v>17252066</v>
      </c>
      <c r="AD524" s="30">
        <v>21812992</v>
      </c>
      <c r="AE524" s="30">
        <v>21016395</v>
      </c>
      <c r="AF524" s="30">
        <v>4838437</v>
      </c>
      <c r="AG524" s="30">
        <v>0</v>
      </c>
      <c r="AH524" s="30">
        <v>66640471</v>
      </c>
      <c r="AI524" s="30">
        <v>6296915</v>
      </c>
      <c r="AJ524" s="30">
        <v>72937386</v>
      </c>
      <c r="AK524" s="30">
        <v>1690654</v>
      </c>
      <c r="AL524" s="30">
        <v>28229324</v>
      </c>
      <c r="AM524" s="30">
        <v>23148155</v>
      </c>
      <c r="AN524" s="30">
        <v>6312756</v>
      </c>
      <c r="AO524" s="30">
        <v>4456951</v>
      </c>
      <c r="AP524" s="30">
        <v>6318648</v>
      </c>
      <c r="AQ524" s="30">
        <v>527907</v>
      </c>
      <c r="AR524" s="30">
        <v>434993</v>
      </c>
      <c r="AS524" s="30">
        <v>81452</v>
      </c>
      <c r="AT524" s="30">
        <v>1979</v>
      </c>
      <c r="AU524" s="30" t="s">
        <v>349</v>
      </c>
      <c r="AW524" s="48">
        <f t="shared" si="296"/>
        <v>17088355</v>
      </c>
      <c r="AX524" s="49">
        <f t="shared" si="297"/>
        <v>11901917</v>
      </c>
      <c r="AY524" s="50">
        <f t="shared" si="298"/>
        <v>0.69649284556646907</v>
      </c>
      <c r="AZ524" s="12"/>
      <c r="BA524" s="48">
        <f t="shared" si="299"/>
        <v>527907</v>
      </c>
      <c r="BB524" s="48">
        <f t="shared" si="300"/>
        <v>11901917</v>
      </c>
      <c r="BC524" s="51">
        <f t="shared" si="301"/>
        <v>22.545480548657245</v>
      </c>
      <c r="BD524" s="12"/>
      <c r="BE524" s="52">
        <f t="shared" si="302"/>
        <v>527907</v>
      </c>
      <c r="BF524" s="48">
        <f t="shared" si="293"/>
        <v>21016395</v>
      </c>
      <c r="BG524" s="48">
        <f t="shared" si="293"/>
        <v>4838437</v>
      </c>
      <c r="BH524" s="48">
        <f t="shared" si="293"/>
        <v>0</v>
      </c>
      <c r="BI524" s="48">
        <f t="shared" si="303"/>
        <v>25854832</v>
      </c>
      <c r="BJ524" s="51">
        <f t="shared" si="304"/>
        <v>48.976111322638268</v>
      </c>
      <c r="BK524" s="12"/>
      <c r="BL524" s="1">
        <f t="shared" si="305"/>
        <v>10769707</v>
      </c>
      <c r="BM524" s="53">
        <f t="shared" si="306"/>
        <v>17088355</v>
      </c>
      <c r="BN524" s="48">
        <f t="shared" si="294"/>
        <v>21016395</v>
      </c>
      <c r="BO524" s="48">
        <f t="shared" si="294"/>
        <v>4838437</v>
      </c>
      <c r="BP524" s="48">
        <f t="shared" si="294"/>
        <v>0</v>
      </c>
      <c r="BQ524" s="48">
        <f t="shared" si="307"/>
        <v>25854832</v>
      </c>
      <c r="BR524" s="12">
        <f t="shared" si="308"/>
        <v>17088355</v>
      </c>
      <c r="BS524" s="54">
        <f t="shared" si="309"/>
        <v>1.5130088296971826</v>
      </c>
      <c r="BT524" s="12"/>
      <c r="BU524" s="48">
        <f t="shared" si="310"/>
        <v>17088355</v>
      </c>
      <c r="BV524" s="48">
        <f t="shared" si="311"/>
        <v>43017408</v>
      </c>
      <c r="BW524" s="54">
        <f t="shared" si="312"/>
        <v>2.5173521968615469</v>
      </c>
      <c r="BX524" s="12"/>
      <c r="BY524" s="52">
        <f t="shared" si="313"/>
        <v>527907</v>
      </c>
      <c r="BZ524" s="48">
        <f t="shared" si="314"/>
        <v>43017408</v>
      </c>
      <c r="CA524" s="55">
        <f t="shared" si="315"/>
        <v>81.486716410276813</v>
      </c>
      <c r="CB524" s="12"/>
      <c r="CC524" s="48">
        <f t="shared" si="316"/>
        <v>527907</v>
      </c>
      <c r="CD524" s="48">
        <f t="shared" si="317"/>
        <v>120475705</v>
      </c>
      <c r="CE524" s="55">
        <f t="shared" si="318"/>
        <v>228.21388047515944</v>
      </c>
      <c r="CF524" s="12"/>
      <c r="CG524" s="48">
        <f t="shared" si="319"/>
        <v>17088355</v>
      </c>
      <c r="CH524" s="48">
        <f t="shared" si="320"/>
        <v>10769707</v>
      </c>
      <c r="CI524" s="48">
        <f t="shared" si="321"/>
        <v>120475705</v>
      </c>
      <c r="CJ524" s="55">
        <f t="shared" si="322"/>
        <v>7.0501639859424738</v>
      </c>
      <c r="CK524" s="46"/>
      <c r="CL524" s="48">
        <f t="shared" si="295"/>
        <v>17088355</v>
      </c>
      <c r="CM524" s="48">
        <f t="shared" si="295"/>
        <v>10769707</v>
      </c>
      <c r="CN524" s="48">
        <f t="shared" si="323"/>
        <v>189551755</v>
      </c>
      <c r="CO524" s="55">
        <f t="shared" si="324"/>
        <v>11.092451848056761</v>
      </c>
    </row>
    <row r="525" spans="1:93" x14ac:dyDescent="0.2">
      <c r="A525" s="30" t="s">
        <v>118</v>
      </c>
      <c r="B525" s="30">
        <v>1082</v>
      </c>
      <c r="C525" s="30">
        <v>2005</v>
      </c>
      <c r="D525" s="30" t="s">
        <v>148</v>
      </c>
      <c r="E525" s="30">
        <v>442973</v>
      </c>
      <c r="F525" s="30" t="s">
        <v>317</v>
      </c>
      <c r="G525" s="30">
        <v>37701630</v>
      </c>
      <c r="H525" s="30">
        <v>348138104</v>
      </c>
      <c r="I525" s="30">
        <v>40151758</v>
      </c>
      <c r="J525" s="30">
        <v>323849752</v>
      </c>
      <c r="K525" s="30">
        <v>0</v>
      </c>
      <c r="L525" s="30">
        <v>0</v>
      </c>
      <c r="M525" s="30">
        <v>0</v>
      </c>
      <c r="N525" s="30">
        <v>0</v>
      </c>
      <c r="O525" s="30">
        <v>33545</v>
      </c>
      <c r="P525" s="30">
        <v>365742</v>
      </c>
      <c r="Q525" s="30">
        <v>59297257</v>
      </c>
      <c r="R525" s="30">
        <v>60054715</v>
      </c>
      <c r="S525" s="30">
        <v>2228216</v>
      </c>
      <c r="T525" s="30">
        <v>263474915</v>
      </c>
      <c r="U525" s="30">
        <v>43097638</v>
      </c>
      <c r="V525" s="30">
        <v>408226364</v>
      </c>
      <c r="W525" s="30">
        <v>42745716</v>
      </c>
      <c r="X525" s="30">
        <v>450972080</v>
      </c>
      <c r="Y525" s="30">
        <v>16890007</v>
      </c>
      <c r="Z525" s="30">
        <v>4053785</v>
      </c>
      <c r="AA525" s="30">
        <v>20943792</v>
      </c>
      <c r="AB525" s="30">
        <v>2063552</v>
      </c>
      <c r="AC525" s="30">
        <v>16736382</v>
      </c>
      <c r="AD525" s="30">
        <v>20965248</v>
      </c>
      <c r="AE525" s="30">
        <v>19710176</v>
      </c>
      <c r="AF525" s="30">
        <v>4810837</v>
      </c>
      <c r="AG525" s="30">
        <v>207</v>
      </c>
      <c r="AH525" s="30">
        <v>72363900</v>
      </c>
      <c r="AI525" s="30">
        <v>4491394</v>
      </c>
      <c r="AJ525" s="30">
        <v>76855294</v>
      </c>
      <c r="AK525" s="30">
        <v>2268036</v>
      </c>
      <c r="AL525" s="30">
        <v>22757866</v>
      </c>
      <c r="AM525" s="30">
        <v>24757475</v>
      </c>
      <c r="AN525" s="30">
        <v>6598850</v>
      </c>
      <c r="AO525" s="30">
        <v>4466419</v>
      </c>
      <c r="AP525" s="30">
        <v>6261314</v>
      </c>
      <c r="AQ525" s="30">
        <v>521342</v>
      </c>
      <c r="AR525" s="30">
        <v>429259</v>
      </c>
      <c r="AS525" s="30">
        <v>80580</v>
      </c>
      <c r="AT525" s="30">
        <v>2005</v>
      </c>
      <c r="AU525" s="30" t="s">
        <v>349</v>
      </c>
      <c r="AW525" s="48">
        <f t="shared" si="296"/>
        <v>17326583</v>
      </c>
      <c r="AX525" s="49">
        <f t="shared" si="297"/>
        <v>18880240</v>
      </c>
      <c r="AY525" s="50">
        <f t="shared" si="298"/>
        <v>1.0896689785862568</v>
      </c>
      <c r="AZ525" s="12"/>
      <c r="BA525" s="48">
        <f t="shared" si="299"/>
        <v>521342</v>
      </c>
      <c r="BB525" s="48">
        <f t="shared" si="300"/>
        <v>18880240</v>
      </c>
      <c r="BC525" s="51">
        <f t="shared" si="301"/>
        <v>36.214692083123936</v>
      </c>
      <c r="BD525" s="12"/>
      <c r="BE525" s="52">
        <f t="shared" si="302"/>
        <v>521342</v>
      </c>
      <c r="BF525" s="48">
        <f t="shared" si="293"/>
        <v>19710176</v>
      </c>
      <c r="BG525" s="48">
        <f t="shared" si="293"/>
        <v>4810837</v>
      </c>
      <c r="BH525" s="48">
        <f t="shared" si="293"/>
        <v>207</v>
      </c>
      <c r="BI525" s="48">
        <f t="shared" si="303"/>
        <v>24521220</v>
      </c>
      <c r="BJ525" s="51">
        <f t="shared" si="304"/>
        <v>47.034806326749042</v>
      </c>
      <c r="BK525" s="12"/>
      <c r="BL525" s="1">
        <f t="shared" si="305"/>
        <v>11065269</v>
      </c>
      <c r="BM525" s="53">
        <f t="shared" si="306"/>
        <v>17326583</v>
      </c>
      <c r="BN525" s="48">
        <f t="shared" si="294"/>
        <v>19710176</v>
      </c>
      <c r="BO525" s="48">
        <f t="shared" si="294"/>
        <v>4810837</v>
      </c>
      <c r="BP525" s="48">
        <f t="shared" si="294"/>
        <v>207</v>
      </c>
      <c r="BQ525" s="48">
        <f t="shared" si="307"/>
        <v>24521220</v>
      </c>
      <c r="BR525" s="12">
        <f t="shared" si="308"/>
        <v>17326583</v>
      </c>
      <c r="BS525" s="54">
        <f t="shared" si="309"/>
        <v>1.415236922363746</v>
      </c>
      <c r="BT525" s="12"/>
      <c r="BU525" s="48">
        <f t="shared" si="310"/>
        <v>17326583</v>
      </c>
      <c r="BV525" s="48">
        <f t="shared" si="311"/>
        <v>51829392</v>
      </c>
      <c r="BW525" s="54">
        <f t="shared" si="312"/>
        <v>2.991322178181353</v>
      </c>
      <c r="BX525" s="12"/>
      <c r="BY525" s="52">
        <f t="shared" si="313"/>
        <v>521342</v>
      </c>
      <c r="BZ525" s="48">
        <f t="shared" si="314"/>
        <v>51829392</v>
      </c>
      <c r="CA525" s="55">
        <f t="shared" si="315"/>
        <v>99.415339642691364</v>
      </c>
      <c r="CB525" s="12"/>
      <c r="CC525" s="48">
        <f t="shared" si="316"/>
        <v>521342</v>
      </c>
      <c r="CD525" s="48">
        <f t="shared" si="317"/>
        <v>134996034</v>
      </c>
      <c r="CE525" s="55">
        <f t="shared" si="318"/>
        <v>258.93949461198213</v>
      </c>
      <c r="CF525" s="12"/>
      <c r="CG525" s="48">
        <f t="shared" si="319"/>
        <v>17326583</v>
      </c>
      <c r="CH525" s="48">
        <f t="shared" si="320"/>
        <v>11065269</v>
      </c>
      <c r="CI525" s="48">
        <f t="shared" si="321"/>
        <v>134996034</v>
      </c>
      <c r="CJ525" s="55">
        <f t="shared" si="322"/>
        <v>7.7912669797616756</v>
      </c>
      <c r="CK525" s="46"/>
      <c r="CL525" s="48">
        <f t="shared" si="295"/>
        <v>17326583</v>
      </c>
      <c r="CM525" s="48">
        <f t="shared" si="295"/>
        <v>11065269</v>
      </c>
      <c r="CN525" s="48">
        <f t="shared" si="323"/>
        <v>202821105</v>
      </c>
      <c r="CO525" s="55">
        <f t="shared" si="324"/>
        <v>11.705776320697508</v>
      </c>
    </row>
    <row r="526" spans="1:93" x14ac:dyDescent="0.2">
      <c r="A526" s="30" t="s">
        <v>119</v>
      </c>
      <c r="B526" s="30">
        <v>1088</v>
      </c>
      <c r="C526" s="30">
        <v>2014</v>
      </c>
      <c r="D526" s="30" t="s">
        <v>148</v>
      </c>
      <c r="E526" s="30">
        <v>442973</v>
      </c>
      <c r="F526" s="30" t="s">
        <v>317</v>
      </c>
      <c r="G526" s="30">
        <v>50241558</v>
      </c>
      <c r="H526" s="30">
        <v>435358330</v>
      </c>
      <c r="I526" s="30">
        <v>57102628</v>
      </c>
      <c r="J526" s="30">
        <v>375211977</v>
      </c>
      <c r="K526" s="30">
        <v>0</v>
      </c>
      <c r="L526" s="30">
        <v>0</v>
      </c>
      <c r="M526" s="30">
        <v>0</v>
      </c>
      <c r="N526" s="30">
        <v>39019</v>
      </c>
      <c r="O526" s="30">
        <v>1028698</v>
      </c>
      <c r="P526" s="30">
        <v>888129</v>
      </c>
      <c r="Q526" s="30">
        <v>40325598</v>
      </c>
      <c r="R526" s="30">
        <v>40644482</v>
      </c>
      <c r="S526" s="30">
        <v>1499331</v>
      </c>
      <c r="T526" s="30">
        <v>50721637</v>
      </c>
      <c r="U526" s="30">
        <v>1490929</v>
      </c>
      <c r="V526" s="30">
        <v>477031510</v>
      </c>
      <c r="W526" s="30">
        <v>59490088</v>
      </c>
      <c r="X526" s="30">
        <v>536521598</v>
      </c>
      <c r="Y526" s="30">
        <v>11716295</v>
      </c>
      <c r="Z526" s="30">
        <v>2905023</v>
      </c>
      <c r="AA526" s="30">
        <v>14621318</v>
      </c>
      <c r="AB526" s="30">
        <v>1122847</v>
      </c>
      <c r="AC526" s="30">
        <v>20871424</v>
      </c>
      <c r="AD526" s="30">
        <v>29370134</v>
      </c>
      <c r="AE526" s="30">
        <v>12916439</v>
      </c>
      <c r="AF526" s="30">
        <v>15141504</v>
      </c>
      <c r="AG526" s="30">
        <v>47452</v>
      </c>
      <c r="AH526" s="30">
        <v>81349751</v>
      </c>
      <c r="AI526" s="30">
        <v>892334</v>
      </c>
      <c r="AJ526" s="30">
        <v>82242085</v>
      </c>
      <c r="AK526" s="30">
        <v>3191890</v>
      </c>
      <c r="AL526" s="30">
        <v>26025764</v>
      </c>
      <c r="AM526" s="30">
        <v>15373731</v>
      </c>
      <c r="AN526" s="30">
        <v>4157326</v>
      </c>
      <c r="AO526" s="30">
        <v>3714091</v>
      </c>
      <c r="AP526" s="30">
        <v>2773972</v>
      </c>
      <c r="AQ526" s="30">
        <v>398042</v>
      </c>
      <c r="AR526" s="30">
        <v>350588</v>
      </c>
      <c r="AS526" s="30">
        <v>42261</v>
      </c>
      <c r="AT526" s="30">
        <v>440</v>
      </c>
      <c r="AU526" s="30" t="s">
        <v>349</v>
      </c>
      <c r="AW526" s="48">
        <f t="shared" si="296"/>
        <v>10645389</v>
      </c>
      <c r="AX526" s="49">
        <f t="shared" si="297"/>
        <v>13498471</v>
      </c>
      <c r="AY526" s="50">
        <f t="shared" si="298"/>
        <v>1.2680110609391539</v>
      </c>
      <c r="AZ526" s="12"/>
      <c r="BA526" s="48">
        <f t="shared" si="299"/>
        <v>398042</v>
      </c>
      <c r="BB526" s="48">
        <f t="shared" si="300"/>
        <v>13498471</v>
      </c>
      <c r="BC526" s="51">
        <f t="shared" si="301"/>
        <v>33.912177609398</v>
      </c>
      <c r="BD526" s="12"/>
      <c r="BE526" s="52">
        <f t="shared" si="302"/>
        <v>398042</v>
      </c>
      <c r="BF526" s="48">
        <f t="shared" si="293"/>
        <v>12916439</v>
      </c>
      <c r="BG526" s="48">
        <f t="shared" si="293"/>
        <v>15141504</v>
      </c>
      <c r="BH526" s="48">
        <f t="shared" si="293"/>
        <v>47452</v>
      </c>
      <c r="BI526" s="48">
        <f t="shared" si="303"/>
        <v>28105395</v>
      </c>
      <c r="BJ526" s="51">
        <f t="shared" si="304"/>
        <v>70.609119138181399</v>
      </c>
      <c r="BK526" s="12"/>
      <c r="BL526" s="1">
        <f t="shared" si="305"/>
        <v>7871417</v>
      </c>
      <c r="BM526" s="53">
        <f t="shared" si="306"/>
        <v>10645389</v>
      </c>
      <c r="BN526" s="48">
        <f t="shared" si="294"/>
        <v>12916439</v>
      </c>
      <c r="BO526" s="48">
        <f t="shared" si="294"/>
        <v>15141504</v>
      </c>
      <c r="BP526" s="48">
        <f t="shared" si="294"/>
        <v>47452</v>
      </c>
      <c r="BQ526" s="48">
        <f t="shared" si="307"/>
        <v>28105395</v>
      </c>
      <c r="BR526" s="12">
        <f t="shared" si="308"/>
        <v>10645389</v>
      </c>
      <c r="BS526" s="54">
        <f t="shared" si="309"/>
        <v>2.6401472975764437</v>
      </c>
      <c r="BT526" s="12"/>
      <c r="BU526" s="48">
        <f t="shared" si="310"/>
        <v>10645389</v>
      </c>
      <c r="BV526" s="48">
        <f t="shared" si="311"/>
        <v>53024431</v>
      </c>
      <c r="BW526" s="54">
        <f t="shared" si="312"/>
        <v>4.9809763645086154</v>
      </c>
      <c r="BX526" s="12"/>
      <c r="BY526" s="52">
        <f t="shared" si="313"/>
        <v>398042</v>
      </c>
      <c r="BZ526" s="48">
        <f t="shared" si="314"/>
        <v>53024431</v>
      </c>
      <c r="CA526" s="55">
        <f t="shared" si="315"/>
        <v>133.2131558981213</v>
      </c>
      <c r="CB526" s="12"/>
      <c r="CC526" s="48">
        <f t="shared" si="316"/>
        <v>398042</v>
      </c>
      <c r="CD526" s="48">
        <f t="shared" si="317"/>
        <v>145992702</v>
      </c>
      <c r="CE526" s="55">
        <f t="shared" si="318"/>
        <v>366.77712904668351</v>
      </c>
      <c r="CF526" s="12"/>
      <c r="CG526" s="48">
        <f t="shared" si="319"/>
        <v>10645389</v>
      </c>
      <c r="CH526" s="48">
        <f t="shared" si="320"/>
        <v>7871417</v>
      </c>
      <c r="CI526" s="48">
        <f t="shared" si="321"/>
        <v>145992702</v>
      </c>
      <c r="CJ526" s="55">
        <f t="shared" si="322"/>
        <v>13.714172586835483</v>
      </c>
      <c r="CK526" s="46"/>
      <c r="CL526" s="48">
        <f t="shared" si="295"/>
        <v>10645389</v>
      </c>
      <c r="CM526" s="48">
        <f t="shared" si="295"/>
        <v>7871417</v>
      </c>
      <c r="CN526" s="48">
        <f t="shared" si="323"/>
        <v>266937706</v>
      </c>
      <c r="CO526" s="55">
        <f t="shared" si="324"/>
        <v>25.075429934969968</v>
      </c>
    </row>
    <row r="527" spans="1:93" x14ac:dyDescent="0.2">
      <c r="A527" s="30" t="s">
        <v>119</v>
      </c>
      <c r="B527" s="30">
        <v>1088</v>
      </c>
      <c r="C527" s="30">
        <v>2013</v>
      </c>
      <c r="D527" s="30" t="s">
        <v>148</v>
      </c>
      <c r="E527" s="30">
        <v>442973</v>
      </c>
      <c r="F527" s="30" t="s">
        <v>317</v>
      </c>
      <c r="G527" s="30">
        <v>45075609</v>
      </c>
      <c r="H527" s="30">
        <v>420190275</v>
      </c>
      <c r="I527" s="30">
        <v>60360360</v>
      </c>
      <c r="J527" s="30">
        <v>363029887</v>
      </c>
      <c r="K527" s="30">
        <v>0</v>
      </c>
      <c r="L527" s="30">
        <v>0</v>
      </c>
      <c r="M527" s="30">
        <v>0</v>
      </c>
      <c r="N527" s="30">
        <v>38914</v>
      </c>
      <c r="O527" s="30">
        <v>867556</v>
      </c>
      <c r="P527" s="30">
        <v>1155657</v>
      </c>
      <c r="Q527" s="30">
        <v>16005162</v>
      </c>
      <c r="R527" s="30">
        <v>16307793</v>
      </c>
      <c r="S527" s="30">
        <v>1011160</v>
      </c>
      <c r="T527" s="30">
        <v>50487334</v>
      </c>
      <c r="U527" s="30">
        <v>944422</v>
      </c>
      <c r="V527" s="30">
        <v>437365624</v>
      </c>
      <c r="W527" s="30">
        <v>62527177</v>
      </c>
      <c r="X527" s="30">
        <v>499892801</v>
      </c>
      <c r="Y527" s="30">
        <v>11402080</v>
      </c>
      <c r="Z527" s="30">
        <v>2883139</v>
      </c>
      <c r="AA527" s="30">
        <v>14285219</v>
      </c>
      <c r="AB527" s="30">
        <v>790386</v>
      </c>
      <c r="AC527" s="30">
        <v>18596444</v>
      </c>
      <c r="AD527" s="30">
        <v>26479165</v>
      </c>
      <c r="AE527" s="30">
        <v>10318540</v>
      </c>
      <c r="AF527" s="30">
        <v>15058852</v>
      </c>
      <c r="AG527" s="30">
        <v>41970</v>
      </c>
      <c r="AH527" s="30">
        <v>82948836</v>
      </c>
      <c r="AI527" s="30">
        <v>3756003</v>
      </c>
      <c r="AJ527" s="30">
        <v>86704839</v>
      </c>
      <c r="AK527" s="30">
        <v>1714860</v>
      </c>
      <c r="AL527" s="30">
        <v>35212502</v>
      </c>
      <c r="AM527" s="30">
        <v>14478316</v>
      </c>
      <c r="AN527" s="30">
        <v>4164049</v>
      </c>
      <c r="AO527" s="30">
        <v>3685169</v>
      </c>
      <c r="AP527" s="30">
        <v>2699966</v>
      </c>
      <c r="AQ527" s="30">
        <v>395312</v>
      </c>
      <c r="AR527" s="30">
        <v>348047</v>
      </c>
      <c r="AS527" s="30">
        <v>42062</v>
      </c>
      <c r="AT527" s="30">
        <v>429</v>
      </c>
      <c r="AU527" s="30" t="s">
        <v>349</v>
      </c>
      <c r="AW527" s="48">
        <f t="shared" si="296"/>
        <v>10549184</v>
      </c>
      <c r="AX527" s="49">
        <f t="shared" si="297"/>
        <v>13494833</v>
      </c>
      <c r="AY527" s="50">
        <f t="shared" si="298"/>
        <v>1.2792300333371756</v>
      </c>
      <c r="AZ527" s="12"/>
      <c r="BA527" s="48">
        <f t="shared" si="299"/>
        <v>395312</v>
      </c>
      <c r="BB527" s="48">
        <f t="shared" si="300"/>
        <v>13494833</v>
      </c>
      <c r="BC527" s="51">
        <f t="shared" si="301"/>
        <v>34.13717013397013</v>
      </c>
      <c r="BD527" s="12"/>
      <c r="BE527" s="52">
        <f t="shared" si="302"/>
        <v>395312</v>
      </c>
      <c r="BF527" s="48">
        <f t="shared" si="293"/>
        <v>10318540</v>
      </c>
      <c r="BG527" s="48">
        <f t="shared" si="293"/>
        <v>15058852</v>
      </c>
      <c r="BH527" s="48">
        <f t="shared" si="293"/>
        <v>41970</v>
      </c>
      <c r="BI527" s="48">
        <f t="shared" si="303"/>
        <v>25419362</v>
      </c>
      <c r="BJ527" s="51">
        <f t="shared" si="304"/>
        <v>64.302024729833647</v>
      </c>
      <c r="BK527" s="12"/>
      <c r="BL527" s="1">
        <f t="shared" si="305"/>
        <v>7849218</v>
      </c>
      <c r="BM527" s="53">
        <f t="shared" si="306"/>
        <v>10549184</v>
      </c>
      <c r="BN527" s="48">
        <f t="shared" si="294"/>
        <v>10318540</v>
      </c>
      <c r="BO527" s="48">
        <f t="shared" si="294"/>
        <v>15058852</v>
      </c>
      <c r="BP527" s="48">
        <f t="shared" si="294"/>
        <v>41970</v>
      </c>
      <c r="BQ527" s="48">
        <f t="shared" si="307"/>
        <v>25419362</v>
      </c>
      <c r="BR527" s="12">
        <f t="shared" si="308"/>
        <v>10549184</v>
      </c>
      <c r="BS527" s="54">
        <f t="shared" si="309"/>
        <v>2.4096045722588593</v>
      </c>
      <c r="BT527" s="12"/>
      <c r="BU527" s="48">
        <f t="shared" si="310"/>
        <v>10549184</v>
      </c>
      <c r="BV527" s="48">
        <f t="shared" si="311"/>
        <v>49777477</v>
      </c>
      <c r="BW527" s="54">
        <f t="shared" si="312"/>
        <v>4.7186092308182319</v>
      </c>
      <c r="BX527" s="12"/>
      <c r="BY527" s="52">
        <f t="shared" si="313"/>
        <v>395312</v>
      </c>
      <c r="BZ527" s="48">
        <f t="shared" si="314"/>
        <v>49777477</v>
      </c>
      <c r="CA527" s="55">
        <f t="shared" si="315"/>
        <v>125.91946867284575</v>
      </c>
      <c r="CB527" s="12"/>
      <c r="CC527" s="48">
        <f t="shared" si="316"/>
        <v>395312</v>
      </c>
      <c r="CD527" s="48">
        <f t="shared" si="317"/>
        <v>134557667</v>
      </c>
      <c r="CE527" s="55">
        <f t="shared" si="318"/>
        <v>340.38346167078157</v>
      </c>
      <c r="CF527" s="12"/>
      <c r="CG527" s="48">
        <f t="shared" si="319"/>
        <v>10549184</v>
      </c>
      <c r="CH527" s="48">
        <f t="shared" si="320"/>
        <v>7849218</v>
      </c>
      <c r="CI527" s="48">
        <f t="shared" si="321"/>
        <v>134557667</v>
      </c>
      <c r="CJ527" s="55">
        <f t="shared" si="322"/>
        <v>12.755267800808101</v>
      </c>
      <c r="CK527" s="46"/>
      <c r="CL527" s="48">
        <f t="shared" si="295"/>
        <v>10549184</v>
      </c>
      <c r="CM527" s="48">
        <f t="shared" si="295"/>
        <v>7849218</v>
      </c>
      <c r="CN527" s="48">
        <f t="shared" si="323"/>
        <v>255376505</v>
      </c>
      <c r="CO527" s="55">
        <f t="shared" si="324"/>
        <v>24.208176196376897</v>
      </c>
    </row>
    <row r="528" spans="1:93" x14ac:dyDescent="0.2">
      <c r="A528" s="30" t="s">
        <v>119</v>
      </c>
      <c r="B528" s="30">
        <v>1088</v>
      </c>
      <c r="C528" s="30">
        <v>2012</v>
      </c>
      <c r="D528" s="30" t="s">
        <v>148</v>
      </c>
      <c r="E528" s="30">
        <v>442973</v>
      </c>
      <c r="F528" s="30" t="s">
        <v>317</v>
      </c>
      <c r="G528" s="30">
        <v>42402830</v>
      </c>
      <c r="H528" s="30">
        <v>423213620</v>
      </c>
      <c r="I528" s="30">
        <v>60033390</v>
      </c>
      <c r="J528" s="30">
        <v>364775584</v>
      </c>
      <c r="K528" s="30">
        <v>0</v>
      </c>
      <c r="L528" s="30">
        <v>0</v>
      </c>
      <c r="M528" s="30">
        <v>0</v>
      </c>
      <c r="N528" s="30">
        <v>38567</v>
      </c>
      <c r="O528" s="30">
        <v>844199</v>
      </c>
      <c r="P528" s="30">
        <v>782345</v>
      </c>
      <c r="Q528" s="30">
        <v>21140573</v>
      </c>
      <c r="R528" s="30">
        <v>21450298</v>
      </c>
      <c r="S528" s="30">
        <v>1352516</v>
      </c>
      <c r="T528" s="30">
        <v>54816032</v>
      </c>
      <c r="U528" s="30">
        <v>817221</v>
      </c>
      <c r="V528" s="30">
        <v>445508117</v>
      </c>
      <c r="W528" s="30">
        <v>62168251</v>
      </c>
      <c r="X528" s="30">
        <v>507676368</v>
      </c>
      <c r="Y528" s="30">
        <v>13340107</v>
      </c>
      <c r="Z528" s="30">
        <v>2467292</v>
      </c>
      <c r="AA528" s="30">
        <v>15807399</v>
      </c>
      <c r="AB528" s="30">
        <v>1880039</v>
      </c>
      <c r="AC528" s="30">
        <v>18678639</v>
      </c>
      <c r="AD528" s="30">
        <v>23724191</v>
      </c>
      <c r="AE528" s="30">
        <v>10493254</v>
      </c>
      <c r="AF528" s="30">
        <v>11878663</v>
      </c>
      <c r="AG528" s="30">
        <v>1385</v>
      </c>
      <c r="AH528" s="30">
        <v>70219216</v>
      </c>
      <c r="AI528" s="30">
        <v>9242206</v>
      </c>
      <c r="AJ528" s="30">
        <v>79461422</v>
      </c>
      <c r="AK528" s="30">
        <v>1873239</v>
      </c>
      <c r="AL528" s="30">
        <v>32865537</v>
      </c>
      <c r="AM528" s="30">
        <v>15470504</v>
      </c>
      <c r="AN528" s="30">
        <v>4259211</v>
      </c>
      <c r="AO528" s="30">
        <v>3733684</v>
      </c>
      <c r="AP528" s="30">
        <v>2666220</v>
      </c>
      <c r="AQ528" s="30">
        <v>393438</v>
      </c>
      <c r="AR528" s="30">
        <v>346445</v>
      </c>
      <c r="AS528" s="30">
        <v>41858</v>
      </c>
      <c r="AT528" s="30">
        <v>411</v>
      </c>
      <c r="AU528" s="30" t="s">
        <v>349</v>
      </c>
      <c r="AW528" s="48">
        <f t="shared" si="296"/>
        <v>10659115</v>
      </c>
      <c r="AX528" s="49">
        <f t="shared" si="297"/>
        <v>13927360</v>
      </c>
      <c r="AY528" s="50">
        <f t="shared" si="298"/>
        <v>1.3066150426184537</v>
      </c>
      <c r="AZ528" s="12"/>
      <c r="BA528" s="48">
        <f t="shared" si="299"/>
        <v>393438</v>
      </c>
      <c r="BB528" s="48">
        <f t="shared" si="300"/>
        <v>13927360</v>
      </c>
      <c r="BC528" s="51">
        <f t="shared" si="301"/>
        <v>35.399122606357288</v>
      </c>
      <c r="BD528" s="12"/>
      <c r="BE528" s="52">
        <f t="shared" si="302"/>
        <v>393438</v>
      </c>
      <c r="BF528" s="48">
        <f t="shared" si="293"/>
        <v>10493254</v>
      </c>
      <c r="BG528" s="48">
        <f t="shared" si="293"/>
        <v>11878663</v>
      </c>
      <c r="BH528" s="48">
        <f t="shared" si="293"/>
        <v>1385</v>
      </c>
      <c r="BI528" s="48">
        <f t="shared" si="303"/>
        <v>22373302</v>
      </c>
      <c r="BJ528" s="51">
        <f t="shared" si="304"/>
        <v>56.866144093859766</v>
      </c>
      <c r="BK528" s="12"/>
      <c r="BL528" s="1">
        <f t="shared" si="305"/>
        <v>7992895</v>
      </c>
      <c r="BM528" s="53">
        <f t="shared" si="306"/>
        <v>10659115</v>
      </c>
      <c r="BN528" s="48">
        <f t="shared" si="294"/>
        <v>10493254</v>
      </c>
      <c r="BO528" s="48">
        <f t="shared" si="294"/>
        <v>11878663</v>
      </c>
      <c r="BP528" s="48">
        <f t="shared" si="294"/>
        <v>1385</v>
      </c>
      <c r="BQ528" s="48">
        <f t="shared" si="307"/>
        <v>22373302</v>
      </c>
      <c r="BR528" s="12">
        <f t="shared" si="308"/>
        <v>10659115</v>
      </c>
      <c r="BS528" s="54">
        <f t="shared" si="309"/>
        <v>2.0989830769252418</v>
      </c>
      <c r="BT528" s="12"/>
      <c r="BU528" s="48">
        <f t="shared" si="310"/>
        <v>10659115</v>
      </c>
      <c r="BV528" s="48">
        <f t="shared" si="311"/>
        <v>44722646</v>
      </c>
      <c r="BW528" s="54">
        <f t="shared" si="312"/>
        <v>4.1957185000818544</v>
      </c>
      <c r="BX528" s="12"/>
      <c r="BY528" s="52">
        <f t="shared" si="313"/>
        <v>393438</v>
      </c>
      <c r="BZ528" s="48">
        <f t="shared" si="314"/>
        <v>44722646</v>
      </c>
      <c r="CA528" s="55">
        <f t="shared" si="315"/>
        <v>113.67139422221544</v>
      </c>
      <c r="CB528" s="12"/>
      <c r="CC528" s="48">
        <f t="shared" si="316"/>
        <v>393438</v>
      </c>
      <c r="CD528" s="48">
        <f t="shared" si="317"/>
        <v>125306177</v>
      </c>
      <c r="CE528" s="55">
        <f t="shared" si="318"/>
        <v>318.49027546907007</v>
      </c>
      <c r="CF528" s="12"/>
      <c r="CG528" s="48">
        <f t="shared" si="319"/>
        <v>10659115</v>
      </c>
      <c r="CH528" s="48">
        <f t="shared" si="320"/>
        <v>7992895</v>
      </c>
      <c r="CI528" s="48">
        <f t="shared" si="321"/>
        <v>125306177</v>
      </c>
      <c r="CJ528" s="55">
        <f t="shared" si="322"/>
        <v>11.755776816367963</v>
      </c>
      <c r="CK528" s="46"/>
      <c r="CL528" s="48">
        <f t="shared" si="295"/>
        <v>10659115</v>
      </c>
      <c r="CM528" s="48">
        <f t="shared" si="295"/>
        <v>7992895</v>
      </c>
      <c r="CN528" s="48">
        <f t="shared" si="323"/>
        <v>247027821</v>
      </c>
      <c r="CO528" s="55">
        <f t="shared" si="324"/>
        <v>23.175265582555401</v>
      </c>
    </row>
    <row r="529" spans="1:93" x14ac:dyDescent="0.2">
      <c r="A529" s="30" t="s">
        <v>119</v>
      </c>
      <c r="B529" s="30">
        <v>1088</v>
      </c>
      <c r="C529" s="30">
        <v>2011</v>
      </c>
      <c r="D529" s="30" t="s">
        <v>148</v>
      </c>
      <c r="E529" s="30">
        <v>442973</v>
      </c>
      <c r="F529" s="30" t="s">
        <v>317</v>
      </c>
      <c r="G529" s="30">
        <v>42482849</v>
      </c>
      <c r="H529" s="30">
        <v>399888171</v>
      </c>
      <c r="I529" s="30">
        <v>57856947</v>
      </c>
      <c r="J529" s="30">
        <v>343602284</v>
      </c>
      <c r="K529" s="30">
        <v>0</v>
      </c>
      <c r="L529" s="30">
        <v>0</v>
      </c>
      <c r="M529" s="30">
        <v>0</v>
      </c>
      <c r="N529" s="30">
        <v>38653</v>
      </c>
      <c r="O529" s="30">
        <v>916797</v>
      </c>
      <c r="P529" s="30">
        <v>735378</v>
      </c>
      <c r="Q529" s="30">
        <v>17366109</v>
      </c>
      <c r="R529" s="30">
        <v>17625137</v>
      </c>
      <c r="S529" s="30">
        <v>1562397</v>
      </c>
      <c r="T529" s="30">
        <v>78647516</v>
      </c>
      <c r="U529" s="30">
        <v>2164862</v>
      </c>
      <c r="V529" s="30">
        <v>418430105</v>
      </c>
      <c r="W529" s="30">
        <v>60154722</v>
      </c>
      <c r="X529" s="30">
        <v>478584827</v>
      </c>
      <c r="Y529" s="30">
        <v>14205505</v>
      </c>
      <c r="Z529" s="30">
        <v>2618112</v>
      </c>
      <c r="AA529" s="30">
        <v>16823617</v>
      </c>
      <c r="AB529" s="30">
        <v>3326104</v>
      </c>
      <c r="AC529" s="30">
        <v>17938029</v>
      </c>
      <c r="AD529" s="30">
        <v>24544820</v>
      </c>
      <c r="AE529" s="30">
        <v>12341117</v>
      </c>
      <c r="AF529" s="30">
        <v>10660302</v>
      </c>
      <c r="AG529" s="30">
        <v>25095</v>
      </c>
      <c r="AH529" s="30">
        <v>74433135</v>
      </c>
      <c r="AI529" s="30">
        <v>8917434</v>
      </c>
      <c r="AJ529" s="30">
        <v>83350569</v>
      </c>
      <c r="AK529" s="30">
        <v>2523088</v>
      </c>
      <c r="AL529" s="30">
        <v>38333662</v>
      </c>
      <c r="AM529" s="30">
        <v>16826736</v>
      </c>
      <c r="AN529" s="30">
        <v>4260122</v>
      </c>
      <c r="AO529" s="30">
        <v>3708744</v>
      </c>
      <c r="AP529" s="30">
        <v>2430194</v>
      </c>
      <c r="AQ529" s="30">
        <v>394063</v>
      </c>
      <c r="AR529" s="30">
        <v>347834</v>
      </c>
      <c r="AS529" s="30">
        <v>41529</v>
      </c>
      <c r="AT529" s="30">
        <v>409</v>
      </c>
      <c r="AU529" s="30" t="s">
        <v>349</v>
      </c>
      <c r="AW529" s="48">
        <f t="shared" si="296"/>
        <v>10399060</v>
      </c>
      <c r="AX529" s="49">
        <f t="shared" si="297"/>
        <v>13497513</v>
      </c>
      <c r="AY529" s="50">
        <f t="shared" si="298"/>
        <v>1.2979551036343671</v>
      </c>
      <c r="AZ529" s="12"/>
      <c r="BA529" s="48">
        <f t="shared" si="299"/>
        <v>394063</v>
      </c>
      <c r="BB529" s="48">
        <f t="shared" si="300"/>
        <v>13497513</v>
      </c>
      <c r="BC529" s="51">
        <f t="shared" si="301"/>
        <v>34.252170338245406</v>
      </c>
      <c r="BD529" s="12"/>
      <c r="BE529" s="52">
        <f t="shared" si="302"/>
        <v>394063</v>
      </c>
      <c r="BF529" s="48">
        <f t="shared" si="293"/>
        <v>12341117</v>
      </c>
      <c r="BG529" s="48">
        <f t="shared" si="293"/>
        <v>10660302</v>
      </c>
      <c r="BH529" s="48">
        <f t="shared" si="293"/>
        <v>25095</v>
      </c>
      <c r="BI529" s="48">
        <f t="shared" si="303"/>
        <v>23026514</v>
      </c>
      <c r="BJ529" s="51">
        <f t="shared" si="304"/>
        <v>58.433585492675029</v>
      </c>
      <c r="BK529" s="12"/>
      <c r="BL529" s="1">
        <f t="shared" si="305"/>
        <v>7968866</v>
      </c>
      <c r="BM529" s="53">
        <f t="shared" si="306"/>
        <v>10399060</v>
      </c>
      <c r="BN529" s="48">
        <f t="shared" si="294"/>
        <v>12341117</v>
      </c>
      <c r="BO529" s="48">
        <f t="shared" si="294"/>
        <v>10660302</v>
      </c>
      <c r="BP529" s="48">
        <f t="shared" si="294"/>
        <v>25095</v>
      </c>
      <c r="BQ529" s="48">
        <f t="shared" si="307"/>
        <v>23026514</v>
      </c>
      <c r="BR529" s="12">
        <f t="shared" si="308"/>
        <v>10399060</v>
      </c>
      <c r="BS529" s="54">
        <f t="shared" si="309"/>
        <v>2.2142880221866208</v>
      </c>
      <c r="BT529" s="12"/>
      <c r="BU529" s="48">
        <f t="shared" si="310"/>
        <v>10399060</v>
      </c>
      <c r="BV529" s="48">
        <f t="shared" si="311"/>
        <v>42493819</v>
      </c>
      <c r="BW529" s="54">
        <f t="shared" si="312"/>
        <v>4.0863134744871168</v>
      </c>
      <c r="BX529" s="12"/>
      <c r="BY529" s="52">
        <f t="shared" si="313"/>
        <v>394063</v>
      </c>
      <c r="BZ529" s="48">
        <f t="shared" si="314"/>
        <v>42493819</v>
      </c>
      <c r="CA529" s="55">
        <f t="shared" si="315"/>
        <v>107.8350898206632</v>
      </c>
      <c r="CB529" s="12"/>
      <c r="CC529" s="48">
        <f t="shared" si="316"/>
        <v>394063</v>
      </c>
      <c r="CD529" s="48">
        <f t="shared" si="317"/>
        <v>124826799</v>
      </c>
      <c r="CE529" s="55">
        <f t="shared" si="318"/>
        <v>316.7686359795261</v>
      </c>
      <c r="CF529" s="12"/>
      <c r="CG529" s="48">
        <f t="shared" si="319"/>
        <v>10399060</v>
      </c>
      <c r="CH529" s="48">
        <f t="shared" si="320"/>
        <v>7968866</v>
      </c>
      <c r="CI529" s="48">
        <f t="shared" si="321"/>
        <v>124826799</v>
      </c>
      <c r="CJ529" s="55">
        <f t="shared" si="322"/>
        <v>12.003661773275661</v>
      </c>
      <c r="CK529" s="46"/>
      <c r="CL529" s="48">
        <f t="shared" si="295"/>
        <v>10399060</v>
      </c>
      <c r="CM529" s="48">
        <f t="shared" si="295"/>
        <v>7968866</v>
      </c>
      <c r="CN529" s="48">
        <f t="shared" si="323"/>
        <v>242404580</v>
      </c>
      <c r="CO529" s="55">
        <f t="shared" si="324"/>
        <v>23.310239579346593</v>
      </c>
    </row>
    <row r="530" spans="1:93" x14ac:dyDescent="0.2">
      <c r="A530" s="30" t="s">
        <v>119</v>
      </c>
      <c r="B530" s="30">
        <v>1088</v>
      </c>
      <c r="C530" s="30">
        <v>2010</v>
      </c>
      <c r="D530" s="30" t="s">
        <v>148</v>
      </c>
      <c r="E530" s="30">
        <v>442973</v>
      </c>
      <c r="F530" s="30" t="s">
        <v>317</v>
      </c>
      <c r="G530" s="30">
        <v>33463682</v>
      </c>
      <c r="H530" s="30">
        <v>403062768</v>
      </c>
      <c r="I530" s="30">
        <v>62921664</v>
      </c>
      <c r="J530" s="30">
        <v>347218737</v>
      </c>
      <c r="K530" s="30">
        <v>0</v>
      </c>
      <c r="L530" s="30">
        <v>0</v>
      </c>
      <c r="M530" s="30">
        <v>0</v>
      </c>
      <c r="N530" s="30">
        <v>38682</v>
      </c>
      <c r="O530" s="30">
        <v>827181</v>
      </c>
      <c r="P530" s="30">
        <v>639951</v>
      </c>
      <c r="Q530" s="30">
        <v>21337589</v>
      </c>
      <c r="R530" s="30">
        <v>21567027</v>
      </c>
      <c r="S530" s="30">
        <v>3652521</v>
      </c>
      <c r="T530" s="30">
        <v>56627586</v>
      </c>
      <c r="U530" s="30">
        <v>621822</v>
      </c>
      <c r="V530" s="30">
        <v>425456976</v>
      </c>
      <c r="W530" s="30">
        <v>67214136</v>
      </c>
      <c r="X530" s="30">
        <v>492671112</v>
      </c>
      <c r="Y530" s="30">
        <v>10747577</v>
      </c>
      <c r="Z530" s="30">
        <v>2171938</v>
      </c>
      <c r="AA530" s="30">
        <v>12919515</v>
      </c>
      <c r="AB530" s="30">
        <v>1313486</v>
      </c>
      <c r="AC530" s="30">
        <v>17237820</v>
      </c>
      <c r="AD530" s="30">
        <v>16225862</v>
      </c>
      <c r="AE530" s="30">
        <v>13184087</v>
      </c>
      <c r="AF530" s="30">
        <v>10181985</v>
      </c>
      <c r="AG530" s="30">
        <v>29625</v>
      </c>
      <c r="AH530" s="30">
        <v>70843309</v>
      </c>
      <c r="AI530" s="30">
        <v>8546093</v>
      </c>
      <c r="AJ530" s="30">
        <v>79389402</v>
      </c>
      <c r="AK530" s="30">
        <v>1530489</v>
      </c>
      <c r="AL530" s="30">
        <v>35350404</v>
      </c>
      <c r="AM530" s="30">
        <v>17583179</v>
      </c>
      <c r="AN530" s="30">
        <v>4591882</v>
      </c>
      <c r="AO530" s="30">
        <v>3793243</v>
      </c>
      <c r="AP530" s="30">
        <v>2602852</v>
      </c>
      <c r="AQ530" s="30">
        <v>395868</v>
      </c>
      <c r="AR530" s="30">
        <v>349049</v>
      </c>
      <c r="AS530" s="30">
        <v>42292</v>
      </c>
      <c r="AT530" s="30">
        <v>433</v>
      </c>
      <c r="AU530" s="30" t="s">
        <v>349</v>
      </c>
      <c r="AW530" s="48">
        <f t="shared" si="296"/>
        <v>10987977</v>
      </c>
      <c r="AX530" s="49">
        <f t="shared" si="297"/>
        <v>11606029</v>
      </c>
      <c r="AY530" s="50">
        <f t="shared" si="298"/>
        <v>1.0562480245453736</v>
      </c>
      <c r="AZ530" s="12"/>
      <c r="BA530" s="48">
        <f t="shared" si="299"/>
        <v>395868</v>
      </c>
      <c r="BB530" s="48">
        <f t="shared" si="300"/>
        <v>11606029</v>
      </c>
      <c r="BC530" s="51">
        <f t="shared" si="301"/>
        <v>29.317926682631583</v>
      </c>
      <c r="BD530" s="12"/>
      <c r="BE530" s="52">
        <f t="shared" si="302"/>
        <v>395868</v>
      </c>
      <c r="BF530" s="48">
        <f t="shared" si="293"/>
        <v>13184087</v>
      </c>
      <c r="BG530" s="48">
        <f t="shared" si="293"/>
        <v>10181985</v>
      </c>
      <c r="BH530" s="48">
        <f t="shared" si="293"/>
        <v>29625</v>
      </c>
      <c r="BI530" s="48">
        <f t="shared" si="303"/>
        <v>23395697</v>
      </c>
      <c r="BJ530" s="51">
        <f t="shared" si="304"/>
        <v>59.09974284357412</v>
      </c>
      <c r="BK530" s="12"/>
      <c r="BL530" s="1">
        <f t="shared" si="305"/>
        <v>8385125</v>
      </c>
      <c r="BM530" s="53">
        <f t="shared" si="306"/>
        <v>10987977</v>
      </c>
      <c r="BN530" s="48">
        <f t="shared" si="294"/>
        <v>13184087</v>
      </c>
      <c r="BO530" s="48">
        <f t="shared" si="294"/>
        <v>10181985</v>
      </c>
      <c r="BP530" s="48">
        <f t="shared" si="294"/>
        <v>29625</v>
      </c>
      <c r="BQ530" s="48">
        <f t="shared" si="307"/>
        <v>23395697</v>
      </c>
      <c r="BR530" s="12">
        <f t="shared" si="308"/>
        <v>10987977</v>
      </c>
      <c r="BS530" s="54">
        <f t="shared" si="309"/>
        <v>2.1292087706408558</v>
      </c>
      <c r="BT530" s="12"/>
      <c r="BU530" s="48">
        <f t="shared" si="310"/>
        <v>10987977</v>
      </c>
      <c r="BV530" s="48">
        <f t="shared" si="311"/>
        <v>42508509</v>
      </c>
      <c r="BW530" s="54">
        <f t="shared" si="312"/>
        <v>3.8686383307864589</v>
      </c>
      <c r="BX530" s="12"/>
      <c r="BY530" s="52">
        <f t="shared" si="313"/>
        <v>395868</v>
      </c>
      <c r="BZ530" s="48">
        <f t="shared" si="314"/>
        <v>42508509</v>
      </c>
      <c r="CA530" s="55">
        <f t="shared" si="315"/>
        <v>107.38051320137015</v>
      </c>
      <c r="CB530" s="12"/>
      <c r="CC530" s="48">
        <f t="shared" si="316"/>
        <v>395868</v>
      </c>
      <c r="CD530" s="48">
        <f t="shared" si="317"/>
        <v>112287403</v>
      </c>
      <c r="CE530" s="55">
        <f t="shared" si="318"/>
        <v>283.6485975123021</v>
      </c>
      <c r="CF530" s="12"/>
      <c r="CG530" s="48">
        <f t="shared" si="319"/>
        <v>10987977</v>
      </c>
      <c r="CH530" s="48">
        <f t="shared" si="320"/>
        <v>8385125</v>
      </c>
      <c r="CI530" s="48">
        <f t="shared" si="321"/>
        <v>112287403</v>
      </c>
      <c r="CJ530" s="55">
        <f t="shared" si="322"/>
        <v>10.219115220208415</v>
      </c>
      <c r="CK530" s="46"/>
      <c r="CL530" s="48">
        <f t="shared" si="295"/>
        <v>10987977</v>
      </c>
      <c r="CM530" s="48">
        <f t="shared" si="295"/>
        <v>8385125</v>
      </c>
      <c r="CN530" s="48">
        <f t="shared" si="323"/>
        <v>236363507</v>
      </c>
      <c r="CO530" s="55">
        <f t="shared" si="324"/>
        <v>21.511103181231633</v>
      </c>
    </row>
    <row r="531" spans="1:93" x14ac:dyDescent="0.2">
      <c r="A531" s="30" t="s">
        <v>119</v>
      </c>
      <c r="B531" s="30">
        <v>1088</v>
      </c>
      <c r="C531" s="30">
        <v>2009</v>
      </c>
      <c r="D531" s="30" t="s">
        <v>148</v>
      </c>
      <c r="E531" s="30">
        <v>442973</v>
      </c>
      <c r="F531" s="30" t="s">
        <v>317</v>
      </c>
      <c r="G531" s="30">
        <v>30995840</v>
      </c>
      <c r="H531" s="30">
        <v>372283449</v>
      </c>
      <c r="I531" s="30">
        <v>53435960</v>
      </c>
      <c r="J531" s="30">
        <v>318793382</v>
      </c>
      <c r="K531" s="30">
        <v>0</v>
      </c>
      <c r="L531" s="30">
        <v>0</v>
      </c>
      <c r="M531" s="30">
        <v>0</v>
      </c>
      <c r="N531" s="30">
        <v>39077</v>
      </c>
      <c r="O531" s="30">
        <v>795886</v>
      </c>
      <c r="P531" s="30">
        <v>563491</v>
      </c>
      <c r="Q531" s="30">
        <v>9439616</v>
      </c>
      <c r="R531" s="30">
        <v>9630118</v>
      </c>
      <c r="S531" s="30">
        <v>930082</v>
      </c>
      <c r="T531" s="30">
        <v>59850239</v>
      </c>
      <c r="U531" s="30">
        <v>-80375</v>
      </c>
      <c r="V531" s="30">
        <v>382709453</v>
      </c>
      <c r="W531" s="30">
        <v>54929533</v>
      </c>
      <c r="X531" s="30">
        <v>437638986</v>
      </c>
      <c r="Y531" s="30">
        <v>8644016</v>
      </c>
      <c r="Z531" s="30">
        <v>2231801</v>
      </c>
      <c r="AA531" s="30">
        <v>10875817</v>
      </c>
      <c r="AB531" s="30">
        <v>2216931</v>
      </c>
      <c r="AC531" s="30">
        <v>15598657</v>
      </c>
      <c r="AD531" s="30">
        <v>15397183</v>
      </c>
      <c r="AE531" s="30">
        <v>11260988</v>
      </c>
      <c r="AF531" s="30">
        <v>9893792</v>
      </c>
      <c r="AG531" s="30">
        <v>41444</v>
      </c>
      <c r="AH531" s="30">
        <v>69444041</v>
      </c>
      <c r="AI531" s="30">
        <v>7255373</v>
      </c>
      <c r="AJ531" s="30">
        <v>76699414</v>
      </c>
      <c r="AK531" s="30">
        <v>1771382</v>
      </c>
      <c r="AL531" s="30">
        <v>37681044</v>
      </c>
      <c r="AM531" s="30">
        <v>17115822</v>
      </c>
      <c r="AN531" s="30">
        <v>4095806</v>
      </c>
      <c r="AO531" s="30">
        <v>3616947</v>
      </c>
      <c r="AP531" s="30">
        <v>2412419</v>
      </c>
      <c r="AQ531" s="30">
        <v>390825</v>
      </c>
      <c r="AR531" s="30">
        <v>344677</v>
      </c>
      <c r="AS531" s="30">
        <v>41354</v>
      </c>
      <c r="AT531" s="30">
        <v>411</v>
      </c>
      <c r="AU531" s="30" t="s">
        <v>349</v>
      </c>
      <c r="AW531" s="48">
        <f t="shared" si="296"/>
        <v>10125172</v>
      </c>
      <c r="AX531" s="49">
        <f t="shared" si="297"/>
        <v>8658886</v>
      </c>
      <c r="AY531" s="50">
        <f t="shared" si="298"/>
        <v>0.85518408971225379</v>
      </c>
      <c r="AZ531" s="12"/>
      <c r="BA531" s="48">
        <f t="shared" si="299"/>
        <v>390825</v>
      </c>
      <c r="BB531" s="48">
        <f t="shared" si="300"/>
        <v>8658886</v>
      </c>
      <c r="BC531" s="51">
        <f t="shared" si="301"/>
        <v>22.155404592848463</v>
      </c>
      <c r="BD531" s="12"/>
      <c r="BE531" s="52">
        <f t="shared" si="302"/>
        <v>390825</v>
      </c>
      <c r="BF531" s="48">
        <f t="shared" si="293"/>
        <v>11260988</v>
      </c>
      <c r="BG531" s="48">
        <f t="shared" si="293"/>
        <v>9893792</v>
      </c>
      <c r="BH531" s="48">
        <f t="shared" si="293"/>
        <v>41444</v>
      </c>
      <c r="BI531" s="48">
        <f t="shared" si="303"/>
        <v>21196224</v>
      </c>
      <c r="BJ531" s="51">
        <f t="shared" si="304"/>
        <v>54.23456534254462</v>
      </c>
      <c r="BK531" s="12"/>
      <c r="BL531" s="1">
        <f t="shared" si="305"/>
        <v>7712753</v>
      </c>
      <c r="BM531" s="53">
        <f t="shared" si="306"/>
        <v>10125172</v>
      </c>
      <c r="BN531" s="48">
        <f t="shared" si="294"/>
        <v>11260988</v>
      </c>
      <c r="BO531" s="48">
        <f t="shared" si="294"/>
        <v>9893792</v>
      </c>
      <c r="BP531" s="48">
        <f t="shared" si="294"/>
        <v>41444</v>
      </c>
      <c r="BQ531" s="48">
        <f t="shared" si="307"/>
        <v>21196224</v>
      </c>
      <c r="BR531" s="12">
        <f t="shared" si="308"/>
        <v>10125172</v>
      </c>
      <c r="BS531" s="54">
        <f t="shared" si="309"/>
        <v>2.0934186599496778</v>
      </c>
      <c r="BT531" s="12"/>
      <c r="BU531" s="48">
        <f t="shared" si="310"/>
        <v>10125172</v>
      </c>
      <c r="BV531" s="48">
        <f t="shared" si="311"/>
        <v>37246988</v>
      </c>
      <c r="BW531" s="54">
        <f t="shared" si="312"/>
        <v>3.6786523725226594</v>
      </c>
      <c r="BX531" s="12"/>
      <c r="BY531" s="52">
        <f t="shared" si="313"/>
        <v>390825</v>
      </c>
      <c r="BZ531" s="48">
        <f t="shared" si="314"/>
        <v>37246988</v>
      </c>
      <c r="CA531" s="55">
        <f t="shared" si="315"/>
        <v>95.303493891127744</v>
      </c>
      <c r="CB531" s="12"/>
      <c r="CC531" s="48">
        <f t="shared" si="316"/>
        <v>390825</v>
      </c>
      <c r="CD531" s="48">
        <f t="shared" si="317"/>
        <v>100314869</v>
      </c>
      <c r="CE531" s="55">
        <f t="shared" si="318"/>
        <v>256.67464722062306</v>
      </c>
      <c r="CF531" s="12"/>
      <c r="CG531" s="48">
        <f t="shared" si="319"/>
        <v>10125172</v>
      </c>
      <c r="CH531" s="48">
        <f t="shared" si="320"/>
        <v>7712753</v>
      </c>
      <c r="CI531" s="48">
        <f t="shared" si="321"/>
        <v>100314869</v>
      </c>
      <c r="CJ531" s="55">
        <f t="shared" si="322"/>
        <v>9.9074730779882056</v>
      </c>
      <c r="CK531" s="46"/>
      <c r="CL531" s="48">
        <f t="shared" si="295"/>
        <v>10125172</v>
      </c>
      <c r="CM531" s="48">
        <f t="shared" si="295"/>
        <v>7712753</v>
      </c>
      <c r="CN531" s="48">
        <f t="shared" si="323"/>
        <v>209681780</v>
      </c>
      <c r="CO531" s="55">
        <f t="shared" si="324"/>
        <v>20.708959808287702</v>
      </c>
    </row>
    <row r="532" spans="1:93" x14ac:dyDescent="0.2">
      <c r="A532" s="30" t="s">
        <v>119</v>
      </c>
      <c r="B532" s="30">
        <v>1088</v>
      </c>
      <c r="C532" s="30">
        <v>2008</v>
      </c>
      <c r="D532" s="30" t="s">
        <v>148</v>
      </c>
      <c r="E532" s="30">
        <v>442973</v>
      </c>
      <c r="F532" s="30" t="s">
        <v>317</v>
      </c>
      <c r="G532" s="30">
        <v>32894512</v>
      </c>
      <c r="H532" s="30">
        <v>375866747</v>
      </c>
      <c r="I532" s="30">
        <v>50458254</v>
      </c>
      <c r="J532" s="30">
        <v>322081928</v>
      </c>
      <c r="K532" s="30">
        <v>0</v>
      </c>
      <c r="L532" s="30">
        <v>0</v>
      </c>
      <c r="M532" s="30">
        <v>0</v>
      </c>
      <c r="N532" s="30">
        <v>38696</v>
      </c>
      <c r="O532" s="30">
        <v>593276</v>
      </c>
      <c r="P532" s="30">
        <v>648539</v>
      </c>
      <c r="Q532" s="30">
        <v>22454807</v>
      </c>
      <c r="R532" s="30">
        <v>23790068</v>
      </c>
      <c r="S532" s="30">
        <v>1835786</v>
      </c>
      <c r="T532" s="30">
        <v>123411495</v>
      </c>
      <c r="U532" s="30">
        <v>4403967</v>
      </c>
      <c r="V532" s="30">
        <v>400250091</v>
      </c>
      <c r="W532" s="30">
        <v>52942579</v>
      </c>
      <c r="X532" s="30">
        <v>453192670</v>
      </c>
      <c r="Y532" s="30">
        <v>13156730</v>
      </c>
      <c r="Z532" s="30">
        <v>1789987</v>
      </c>
      <c r="AA532" s="30">
        <v>14946717</v>
      </c>
      <c r="AB532" s="30">
        <v>6866047</v>
      </c>
      <c r="AC532" s="30">
        <v>16676066</v>
      </c>
      <c r="AD532" s="30">
        <v>16218446</v>
      </c>
      <c r="AE532" s="30">
        <v>9475080</v>
      </c>
      <c r="AF532" s="30">
        <v>2669013</v>
      </c>
      <c r="AG532" s="30">
        <v>40713</v>
      </c>
      <c r="AH532" s="30">
        <v>51496033</v>
      </c>
      <c r="AI532" s="30">
        <v>6709800</v>
      </c>
      <c r="AJ532" s="30">
        <v>58205833</v>
      </c>
      <c r="AK532" s="30">
        <v>1364902</v>
      </c>
      <c r="AL532" s="30">
        <v>22418737</v>
      </c>
      <c r="AM532" s="30">
        <v>19966828</v>
      </c>
      <c r="AN532" s="30">
        <v>4206411</v>
      </c>
      <c r="AO532" s="30">
        <v>3723171</v>
      </c>
      <c r="AP532" s="30">
        <v>2850830</v>
      </c>
      <c r="AQ532" s="30">
        <v>400699</v>
      </c>
      <c r="AR532" s="30">
        <v>353173</v>
      </c>
      <c r="AS532" s="30">
        <v>41483</v>
      </c>
      <c r="AT532" s="30">
        <v>383</v>
      </c>
      <c r="AU532" s="30" t="s">
        <v>349</v>
      </c>
      <c r="AW532" s="48">
        <f t="shared" si="296"/>
        <v>10780412</v>
      </c>
      <c r="AX532" s="49">
        <f t="shared" si="297"/>
        <v>8080670</v>
      </c>
      <c r="AY532" s="50">
        <f t="shared" si="298"/>
        <v>0.7495696824945095</v>
      </c>
      <c r="AZ532" s="12"/>
      <c r="BA532" s="48">
        <f t="shared" si="299"/>
        <v>400699</v>
      </c>
      <c r="BB532" s="48">
        <f t="shared" si="300"/>
        <v>8080670</v>
      </c>
      <c r="BC532" s="51">
        <f t="shared" si="301"/>
        <v>20.166434156311844</v>
      </c>
      <c r="BD532" s="12"/>
      <c r="BE532" s="52">
        <f t="shared" si="302"/>
        <v>400699</v>
      </c>
      <c r="BF532" s="48">
        <f t="shared" si="293"/>
        <v>9475080</v>
      </c>
      <c r="BG532" s="48">
        <f t="shared" si="293"/>
        <v>2669013</v>
      </c>
      <c r="BH532" s="48">
        <f t="shared" si="293"/>
        <v>40713</v>
      </c>
      <c r="BI532" s="48">
        <f t="shared" si="303"/>
        <v>12184806</v>
      </c>
      <c r="BJ532" s="51">
        <f t="shared" si="304"/>
        <v>30.408875490081083</v>
      </c>
      <c r="BK532" s="12"/>
      <c r="BL532" s="1">
        <f t="shared" si="305"/>
        <v>7929582</v>
      </c>
      <c r="BM532" s="53">
        <f t="shared" si="306"/>
        <v>10780412</v>
      </c>
      <c r="BN532" s="48">
        <f t="shared" si="294"/>
        <v>9475080</v>
      </c>
      <c r="BO532" s="48">
        <f t="shared" si="294"/>
        <v>2669013</v>
      </c>
      <c r="BP532" s="48">
        <f t="shared" si="294"/>
        <v>40713</v>
      </c>
      <c r="BQ532" s="48">
        <f t="shared" si="307"/>
        <v>12184806</v>
      </c>
      <c r="BR532" s="12">
        <f t="shared" si="308"/>
        <v>10780412</v>
      </c>
      <c r="BS532" s="54">
        <f t="shared" si="309"/>
        <v>1.1302727576645493</v>
      </c>
      <c r="BT532" s="12"/>
      <c r="BU532" s="48">
        <f t="shared" si="310"/>
        <v>10780412</v>
      </c>
      <c r="BV532" s="48">
        <f t="shared" si="311"/>
        <v>34422194</v>
      </c>
      <c r="BW532" s="54">
        <f t="shared" si="312"/>
        <v>3.1930313980578848</v>
      </c>
      <c r="BX532" s="12"/>
      <c r="BY532" s="52">
        <f t="shared" si="313"/>
        <v>400699</v>
      </c>
      <c r="BZ532" s="48">
        <f t="shared" si="314"/>
        <v>34422194</v>
      </c>
      <c r="CA532" s="55">
        <f t="shared" si="315"/>
        <v>85.905365374008923</v>
      </c>
      <c r="CB532" s="12"/>
      <c r="CC532" s="48">
        <f t="shared" si="316"/>
        <v>400699</v>
      </c>
      <c r="CD532" s="48">
        <f t="shared" si="317"/>
        <v>94448229</v>
      </c>
      <c r="CE532" s="55">
        <f t="shared" si="318"/>
        <v>235.70867159638533</v>
      </c>
      <c r="CF532" s="12"/>
      <c r="CG532" s="48">
        <f t="shared" si="319"/>
        <v>10780412</v>
      </c>
      <c r="CH532" s="48">
        <f t="shared" si="320"/>
        <v>7929582</v>
      </c>
      <c r="CI532" s="48">
        <f t="shared" si="321"/>
        <v>94448229</v>
      </c>
      <c r="CJ532" s="55">
        <f t="shared" si="322"/>
        <v>8.7610964219178271</v>
      </c>
      <c r="CK532" s="46"/>
      <c r="CL532" s="48">
        <f t="shared" si="295"/>
        <v>10780412</v>
      </c>
      <c r="CM532" s="48">
        <f t="shared" si="295"/>
        <v>7929582</v>
      </c>
      <c r="CN532" s="48">
        <f t="shared" si="323"/>
        <v>203065468</v>
      </c>
      <c r="CO532" s="55">
        <f t="shared" si="324"/>
        <v>18.836522017896904</v>
      </c>
    </row>
    <row r="533" spans="1:93" x14ac:dyDescent="0.2">
      <c r="A533" s="30" t="s">
        <v>119</v>
      </c>
      <c r="B533" s="30">
        <v>1088</v>
      </c>
      <c r="C533" s="30">
        <v>2007</v>
      </c>
      <c r="D533" s="30" t="s">
        <v>148</v>
      </c>
      <c r="E533" s="30">
        <v>442973</v>
      </c>
      <c r="F533" s="30" t="s">
        <v>317</v>
      </c>
      <c r="G533" s="30">
        <v>29442816</v>
      </c>
      <c r="H533" s="30">
        <v>329217595</v>
      </c>
      <c r="I533" s="30">
        <v>44940785</v>
      </c>
      <c r="J533" s="30">
        <v>286060712</v>
      </c>
      <c r="K533" s="30">
        <v>0</v>
      </c>
      <c r="L533" s="30">
        <v>0</v>
      </c>
      <c r="M533" s="30">
        <v>0</v>
      </c>
      <c r="N533" s="30">
        <v>38855</v>
      </c>
      <c r="O533" s="30">
        <v>612588</v>
      </c>
      <c r="P533" s="30">
        <v>447347</v>
      </c>
      <c r="Q533" s="30">
        <v>31202849</v>
      </c>
      <c r="R533" s="30">
        <v>31617082</v>
      </c>
      <c r="S533" s="30">
        <v>2246862</v>
      </c>
      <c r="T533" s="30">
        <v>82760674</v>
      </c>
      <c r="U533" s="30">
        <v>-572213</v>
      </c>
      <c r="V533" s="30">
        <v>361447265</v>
      </c>
      <c r="W533" s="30">
        <v>47634994</v>
      </c>
      <c r="X533" s="30">
        <v>409082259</v>
      </c>
      <c r="Y533" s="30">
        <v>10322226</v>
      </c>
      <c r="Z533" s="30">
        <v>1693769</v>
      </c>
      <c r="AA533" s="30">
        <v>12015995</v>
      </c>
      <c r="AB533" s="30">
        <v>3791302</v>
      </c>
      <c r="AC533" s="30">
        <v>14681310</v>
      </c>
      <c r="AD533" s="30">
        <v>14761506</v>
      </c>
      <c r="AE533" s="30">
        <v>8330951</v>
      </c>
      <c r="AF533" s="30">
        <v>5269766</v>
      </c>
      <c r="AG533" s="30">
        <v>42256</v>
      </c>
      <c r="AH533" s="30">
        <v>50980505</v>
      </c>
      <c r="AI533" s="30">
        <v>5138093</v>
      </c>
      <c r="AJ533" s="30">
        <v>56118598</v>
      </c>
      <c r="AK533" s="30">
        <v>2246508</v>
      </c>
      <c r="AL533" s="30">
        <v>20138689</v>
      </c>
      <c r="AM533" s="30">
        <v>18843874</v>
      </c>
      <c r="AN533" s="30">
        <v>4486182</v>
      </c>
      <c r="AO533" s="30">
        <v>3837552</v>
      </c>
      <c r="AP533" s="30">
        <v>2991980</v>
      </c>
      <c r="AQ533" s="30">
        <v>400703</v>
      </c>
      <c r="AR533" s="30">
        <v>352699</v>
      </c>
      <c r="AS533" s="30">
        <v>41872</v>
      </c>
      <c r="AT533" s="30">
        <v>393</v>
      </c>
      <c r="AU533" s="30" t="s">
        <v>349</v>
      </c>
      <c r="AW533" s="48">
        <f t="shared" si="296"/>
        <v>11315714</v>
      </c>
      <c r="AX533" s="49">
        <f t="shared" si="297"/>
        <v>8224693</v>
      </c>
      <c r="AY533" s="50">
        <f t="shared" si="298"/>
        <v>0.7268381827253676</v>
      </c>
      <c r="AZ533" s="12"/>
      <c r="BA533" s="48">
        <f t="shared" si="299"/>
        <v>400703</v>
      </c>
      <c r="BB533" s="48">
        <f t="shared" si="300"/>
        <v>8224693</v>
      </c>
      <c r="BC533" s="51">
        <f t="shared" si="301"/>
        <v>20.52565865491399</v>
      </c>
      <c r="BD533" s="12"/>
      <c r="BE533" s="52">
        <f t="shared" si="302"/>
        <v>400703</v>
      </c>
      <c r="BF533" s="48">
        <f t="shared" si="293"/>
        <v>8330951</v>
      </c>
      <c r="BG533" s="48">
        <f t="shared" si="293"/>
        <v>5269766</v>
      </c>
      <c r="BH533" s="48">
        <f t="shared" si="293"/>
        <v>42256</v>
      </c>
      <c r="BI533" s="48">
        <f t="shared" si="303"/>
        <v>13642973</v>
      </c>
      <c r="BJ533" s="51">
        <f t="shared" si="304"/>
        <v>34.047593853801942</v>
      </c>
      <c r="BK533" s="12"/>
      <c r="BL533" s="1">
        <f t="shared" si="305"/>
        <v>8323734</v>
      </c>
      <c r="BM533" s="53">
        <f t="shared" si="306"/>
        <v>11315714</v>
      </c>
      <c r="BN533" s="48">
        <f t="shared" si="294"/>
        <v>8330951</v>
      </c>
      <c r="BO533" s="48">
        <f t="shared" si="294"/>
        <v>5269766</v>
      </c>
      <c r="BP533" s="48">
        <f t="shared" si="294"/>
        <v>42256</v>
      </c>
      <c r="BQ533" s="48">
        <f t="shared" si="307"/>
        <v>13642973</v>
      </c>
      <c r="BR533" s="12">
        <f t="shared" si="308"/>
        <v>11315714</v>
      </c>
      <c r="BS533" s="54">
        <f t="shared" si="309"/>
        <v>1.2056661205824042</v>
      </c>
      <c r="BT533" s="12"/>
      <c r="BU533" s="48">
        <f t="shared" si="310"/>
        <v>11315714</v>
      </c>
      <c r="BV533" s="48">
        <f t="shared" si="311"/>
        <v>33733401</v>
      </c>
      <c r="BW533" s="54">
        <f t="shared" si="312"/>
        <v>2.9811111344807761</v>
      </c>
      <c r="BX533" s="12"/>
      <c r="BY533" s="52">
        <f t="shared" si="313"/>
        <v>400703</v>
      </c>
      <c r="BZ533" s="48">
        <f t="shared" si="314"/>
        <v>33733401</v>
      </c>
      <c r="CA533" s="55">
        <f t="shared" si="315"/>
        <v>84.185546402198142</v>
      </c>
      <c r="CB533" s="12"/>
      <c r="CC533" s="48">
        <f t="shared" si="316"/>
        <v>400703</v>
      </c>
      <c r="CD533" s="48">
        <f t="shared" si="317"/>
        <v>88835185</v>
      </c>
      <c r="CE533" s="55">
        <f t="shared" si="318"/>
        <v>221.69832768908643</v>
      </c>
      <c r="CF533" s="12"/>
      <c r="CG533" s="48">
        <f t="shared" si="319"/>
        <v>11315714</v>
      </c>
      <c r="CH533" s="48">
        <f t="shared" si="320"/>
        <v>8323734</v>
      </c>
      <c r="CI533" s="48">
        <f t="shared" si="321"/>
        <v>88835185</v>
      </c>
      <c r="CJ533" s="55">
        <f t="shared" si="322"/>
        <v>7.8506035942583914</v>
      </c>
      <c r="CK533" s="46"/>
      <c r="CL533" s="48">
        <f t="shared" si="295"/>
        <v>11315714</v>
      </c>
      <c r="CM533" s="48">
        <f t="shared" si="295"/>
        <v>8323734</v>
      </c>
      <c r="CN533" s="48">
        <f t="shared" si="323"/>
        <v>180615028</v>
      </c>
      <c r="CO533" s="55">
        <f t="shared" si="324"/>
        <v>15.961434514870206</v>
      </c>
    </row>
    <row r="534" spans="1:93" x14ac:dyDescent="0.2">
      <c r="A534" s="30" t="s">
        <v>119</v>
      </c>
      <c r="B534" s="30">
        <v>1088</v>
      </c>
      <c r="C534" s="30">
        <v>2006</v>
      </c>
      <c r="D534" s="30" t="s">
        <v>148</v>
      </c>
      <c r="E534" s="30">
        <v>442973</v>
      </c>
      <c r="F534" s="30" t="s">
        <v>317</v>
      </c>
      <c r="G534" s="30">
        <v>31941338</v>
      </c>
      <c r="H534" s="30">
        <v>316552493</v>
      </c>
      <c r="I534" s="30">
        <v>43125842</v>
      </c>
      <c r="J534" s="30">
        <v>270206831</v>
      </c>
      <c r="K534" s="30">
        <v>0</v>
      </c>
      <c r="L534" s="30">
        <v>0</v>
      </c>
      <c r="M534" s="30">
        <v>0</v>
      </c>
      <c r="N534" s="30">
        <v>1982</v>
      </c>
      <c r="O534" s="30">
        <v>822922</v>
      </c>
      <c r="P534" s="30">
        <v>288675</v>
      </c>
      <c r="Q534" s="30">
        <v>22364013</v>
      </c>
      <c r="R534" s="30">
        <v>22740802</v>
      </c>
      <c r="S534" s="30">
        <v>866905</v>
      </c>
      <c r="T534" s="30">
        <v>121359809</v>
      </c>
      <c r="U534" s="30">
        <v>6559291</v>
      </c>
      <c r="V534" s="30">
        <v>340116217</v>
      </c>
      <c r="W534" s="30">
        <v>44281422</v>
      </c>
      <c r="X534" s="30">
        <v>384397639</v>
      </c>
      <c r="Y534" s="30">
        <v>2316946</v>
      </c>
      <c r="Z534" s="30">
        <v>1637586</v>
      </c>
      <c r="AA534" s="30">
        <v>3954532</v>
      </c>
      <c r="AB534" s="30">
        <v>-2866436</v>
      </c>
      <c r="AC534" s="30">
        <v>15930403</v>
      </c>
      <c r="AD534" s="30">
        <v>16010935</v>
      </c>
      <c r="AE534" s="30">
        <v>9012857</v>
      </c>
      <c r="AF534" s="30">
        <v>4062529</v>
      </c>
      <c r="AG534" s="30">
        <v>1002</v>
      </c>
      <c r="AH534" s="30">
        <v>60226620</v>
      </c>
      <c r="AI534" s="30">
        <v>5502941</v>
      </c>
      <c r="AJ534" s="30">
        <v>65729561</v>
      </c>
      <c r="AK534" s="30">
        <v>1719223</v>
      </c>
      <c r="AL534" s="30">
        <v>24717445</v>
      </c>
      <c r="AM534" s="30">
        <v>19586474</v>
      </c>
      <c r="AN534" s="30">
        <v>4017524</v>
      </c>
      <c r="AO534" s="30">
        <v>3614061</v>
      </c>
      <c r="AP534" s="30">
        <v>3067655</v>
      </c>
      <c r="AQ534" s="30">
        <v>397331</v>
      </c>
      <c r="AR534" s="30">
        <v>349821</v>
      </c>
      <c r="AS534" s="30">
        <v>41232</v>
      </c>
      <c r="AT534" s="30">
        <v>398</v>
      </c>
      <c r="AU534" s="30" t="s">
        <v>349</v>
      </c>
      <c r="AW534" s="48">
        <f t="shared" si="296"/>
        <v>10699240</v>
      </c>
      <c r="AX534" s="49">
        <f t="shared" si="297"/>
        <v>6820968</v>
      </c>
      <c r="AY534" s="50">
        <f t="shared" si="298"/>
        <v>0.6375189265779625</v>
      </c>
      <c r="AZ534" s="12"/>
      <c r="BA534" s="48">
        <f t="shared" si="299"/>
        <v>397331</v>
      </c>
      <c r="BB534" s="48">
        <f t="shared" si="300"/>
        <v>6820968</v>
      </c>
      <c r="BC534" s="51">
        <f t="shared" si="301"/>
        <v>17.166966584535313</v>
      </c>
      <c r="BD534" s="12"/>
      <c r="BE534" s="52">
        <f t="shared" si="302"/>
        <v>397331</v>
      </c>
      <c r="BF534" s="48">
        <f t="shared" si="293"/>
        <v>9012857</v>
      </c>
      <c r="BG534" s="48">
        <f t="shared" si="293"/>
        <v>4062529</v>
      </c>
      <c r="BH534" s="48">
        <f t="shared" si="293"/>
        <v>1002</v>
      </c>
      <c r="BI534" s="48">
        <f t="shared" si="303"/>
        <v>13076388</v>
      </c>
      <c r="BJ534" s="51">
        <f t="shared" si="304"/>
        <v>32.910565749966651</v>
      </c>
      <c r="BK534" s="12"/>
      <c r="BL534" s="1">
        <f t="shared" si="305"/>
        <v>7631585</v>
      </c>
      <c r="BM534" s="53">
        <f t="shared" si="306"/>
        <v>10699240</v>
      </c>
      <c r="BN534" s="48">
        <f t="shared" si="294"/>
        <v>9012857</v>
      </c>
      <c r="BO534" s="48">
        <f t="shared" si="294"/>
        <v>4062529</v>
      </c>
      <c r="BP534" s="48">
        <f t="shared" si="294"/>
        <v>1002</v>
      </c>
      <c r="BQ534" s="48">
        <f t="shared" si="307"/>
        <v>13076388</v>
      </c>
      <c r="BR534" s="12">
        <f t="shared" si="308"/>
        <v>10699240</v>
      </c>
      <c r="BS534" s="54">
        <f t="shared" si="309"/>
        <v>1.2221791454346289</v>
      </c>
      <c r="BT534" s="12"/>
      <c r="BU534" s="48">
        <f t="shared" si="310"/>
        <v>10699240</v>
      </c>
      <c r="BV534" s="48">
        <f t="shared" si="311"/>
        <v>39292893</v>
      </c>
      <c r="BW534" s="54">
        <f t="shared" si="312"/>
        <v>3.6724938406840111</v>
      </c>
      <c r="BX534" s="12"/>
      <c r="BY534" s="52">
        <f t="shared" si="313"/>
        <v>397331</v>
      </c>
      <c r="BZ534" s="48">
        <f t="shared" si="314"/>
        <v>39292893</v>
      </c>
      <c r="CA534" s="55">
        <f t="shared" si="315"/>
        <v>98.892089970327007</v>
      </c>
      <c r="CB534" s="12"/>
      <c r="CC534" s="48">
        <f t="shared" si="316"/>
        <v>397331</v>
      </c>
      <c r="CD534" s="48">
        <f t="shared" si="317"/>
        <v>88265151</v>
      </c>
      <c r="CE534" s="55">
        <f t="shared" si="318"/>
        <v>222.14514095300896</v>
      </c>
      <c r="CF534" s="12"/>
      <c r="CG534" s="48">
        <f t="shared" si="319"/>
        <v>10699240</v>
      </c>
      <c r="CH534" s="48">
        <f t="shared" si="320"/>
        <v>7631585</v>
      </c>
      <c r="CI534" s="48">
        <f t="shared" si="321"/>
        <v>88265151</v>
      </c>
      <c r="CJ534" s="55">
        <f t="shared" si="322"/>
        <v>8.2496654902591207</v>
      </c>
      <c r="CK534" s="46"/>
      <c r="CL534" s="48">
        <f t="shared" si="295"/>
        <v>10699240</v>
      </c>
      <c r="CM534" s="48">
        <f t="shared" si="295"/>
        <v>7631585</v>
      </c>
      <c r="CN534" s="48">
        <f t="shared" si="323"/>
        <v>180089964</v>
      </c>
      <c r="CO534" s="55">
        <f t="shared" si="324"/>
        <v>16.832033303300047</v>
      </c>
    </row>
    <row r="535" spans="1:93" x14ac:dyDescent="0.2">
      <c r="A535" s="30" t="s">
        <v>119</v>
      </c>
      <c r="B535" s="30">
        <v>1088</v>
      </c>
      <c r="C535" s="30">
        <v>2005</v>
      </c>
      <c r="D535" s="30" t="s">
        <v>148</v>
      </c>
      <c r="E535" s="30">
        <v>442973</v>
      </c>
      <c r="F535" s="30" t="s">
        <v>317</v>
      </c>
      <c r="G535" s="30">
        <v>25866734</v>
      </c>
      <c r="H535" s="30">
        <v>283928543</v>
      </c>
      <c r="I535" s="30">
        <v>35291559</v>
      </c>
      <c r="J535" s="30">
        <v>239297747</v>
      </c>
      <c r="K535" s="30">
        <v>0</v>
      </c>
      <c r="L535" s="30">
        <v>0</v>
      </c>
      <c r="M535" s="30">
        <v>0</v>
      </c>
      <c r="N535" s="30">
        <v>-75971</v>
      </c>
      <c r="O535" s="30">
        <v>703314</v>
      </c>
      <c r="P535" s="30">
        <v>532417</v>
      </c>
      <c r="Q535" s="30">
        <v>41625992</v>
      </c>
      <c r="R535" s="30">
        <v>41949657</v>
      </c>
      <c r="S535" s="30">
        <v>1301031</v>
      </c>
      <c r="T535" s="30">
        <v>158894119</v>
      </c>
      <c r="U535" s="30">
        <v>18222778</v>
      </c>
      <c r="V535" s="30">
        <v>326581514</v>
      </c>
      <c r="W535" s="30">
        <v>37125007</v>
      </c>
      <c r="X535" s="30">
        <v>363706521</v>
      </c>
      <c r="Y535" s="30">
        <v>12935682</v>
      </c>
      <c r="Z535" s="30">
        <v>1474459</v>
      </c>
      <c r="AA535" s="30">
        <v>14410141</v>
      </c>
      <c r="AB535" s="30">
        <v>3361634</v>
      </c>
      <c r="AC535" s="30">
        <v>14921808</v>
      </c>
      <c r="AD535" s="30">
        <v>10944926</v>
      </c>
      <c r="AE535" s="30">
        <v>8611666</v>
      </c>
      <c r="AF535" s="30">
        <v>3975960</v>
      </c>
      <c r="AG535" s="30">
        <v>2486</v>
      </c>
      <c r="AH535" s="30">
        <v>78430900</v>
      </c>
      <c r="AI535" s="30">
        <v>4130391</v>
      </c>
      <c r="AJ535" s="30">
        <v>82561291</v>
      </c>
      <c r="AK535" s="30">
        <v>2782603</v>
      </c>
      <c r="AL535" s="30">
        <v>21039968</v>
      </c>
      <c r="AM535" s="30">
        <v>20995687</v>
      </c>
      <c r="AN535" s="30">
        <v>4265080</v>
      </c>
      <c r="AO535" s="30">
        <v>3682165</v>
      </c>
      <c r="AP535" s="30">
        <v>3076790</v>
      </c>
      <c r="AQ535" s="30">
        <v>392998</v>
      </c>
      <c r="AR535" s="30">
        <v>346164</v>
      </c>
      <c r="AS535" s="30">
        <v>40612</v>
      </c>
      <c r="AT535" s="30">
        <v>398</v>
      </c>
      <c r="AU535" s="30" t="s">
        <v>349</v>
      </c>
      <c r="AW535" s="48">
        <f t="shared" si="296"/>
        <v>11024035</v>
      </c>
      <c r="AX535" s="49">
        <f t="shared" si="297"/>
        <v>11048507</v>
      </c>
      <c r="AY535" s="50">
        <f t="shared" si="298"/>
        <v>1.0022198768418278</v>
      </c>
      <c r="AZ535" s="12"/>
      <c r="BA535" s="48">
        <f t="shared" si="299"/>
        <v>392998</v>
      </c>
      <c r="BB535" s="48">
        <f t="shared" si="300"/>
        <v>11048507</v>
      </c>
      <c r="BC535" s="51">
        <f t="shared" si="301"/>
        <v>28.113392434567096</v>
      </c>
      <c r="BD535" s="12"/>
      <c r="BE535" s="52">
        <f t="shared" si="302"/>
        <v>392998</v>
      </c>
      <c r="BF535" s="48">
        <f t="shared" si="293"/>
        <v>8611666</v>
      </c>
      <c r="BG535" s="48">
        <f t="shared" si="293"/>
        <v>3975960</v>
      </c>
      <c r="BH535" s="48">
        <f t="shared" si="293"/>
        <v>2486</v>
      </c>
      <c r="BI535" s="48">
        <f t="shared" si="303"/>
        <v>12590112</v>
      </c>
      <c r="BJ535" s="51">
        <f t="shared" si="304"/>
        <v>32.036071430388958</v>
      </c>
      <c r="BK535" s="12"/>
      <c r="BL535" s="1">
        <f t="shared" si="305"/>
        <v>7947245</v>
      </c>
      <c r="BM535" s="53">
        <f t="shared" si="306"/>
        <v>11024035</v>
      </c>
      <c r="BN535" s="48">
        <f t="shared" si="294"/>
        <v>8611666</v>
      </c>
      <c r="BO535" s="48">
        <f t="shared" si="294"/>
        <v>3975960</v>
      </c>
      <c r="BP535" s="48">
        <f t="shared" si="294"/>
        <v>2486</v>
      </c>
      <c r="BQ535" s="48">
        <f t="shared" si="307"/>
        <v>12590112</v>
      </c>
      <c r="BR535" s="12">
        <f t="shared" si="308"/>
        <v>11024035</v>
      </c>
      <c r="BS535" s="54">
        <f t="shared" si="309"/>
        <v>1.1420602347507061</v>
      </c>
      <c r="BT535" s="12"/>
      <c r="BU535" s="48">
        <f t="shared" si="310"/>
        <v>11024035</v>
      </c>
      <c r="BV535" s="48">
        <f t="shared" si="311"/>
        <v>58738720</v>
      </c>
      <c r="BW535" s="54">
        <f t="shared" si="312"/>
        <v>5.3282414288416176</v>
      </c>
      <c r="BX535" s="12"/>
      <c r="BY535" s="52">
        <f t="shared" si="313"/>
        <v>392998</v>
      </c>
      <c r="BZ535" s="48">
        <f t="shared" si="314"/>
        <v>58738720</v>
      </c>
      <c r="CA535" s="55">
        <f t="shared" si="315"/>
        <v>149.46315248423656</v>
      </c>
      <c r="CB535" s="12"/>
      <c r="CC535" s="48">
        <f t="shared" si="316"/>
        <v>392998</v>
      </c>
      <c r="CD535" s="48">
        <f t="shared" si="317"/>
        <v>111605707</v>
      </c>
      <c r="CE535" s="55">
        <f t="shared" si="318"/>
        <v>283.98543249583969</v>
      </c>
      <c r="CF535" s="12"/>
      <c r="CG535" s="48">
        <f t="shared" si="319"/>
        <v>11024035</v>
      </c>
      <c r="CH535" s="48">
        <f t="shared" si="320"/>
        <v>7947245</v>
      </c>
      <c r="CI535" s="48">
        <f t="shared" si="321"/>
        <v>111605707</v>
      </c>
      <c r="CJ535" s="55">
        <f t="shared" si="322"/>
        <v>10.123852745387692</v>
      </c>
      <c r="CK535" s="46"/>
      <c r="CL535" s="48">
        <f t="shared" si="295"/>
        <v>11024035</v>
      </c>
      <c r="CM535" s="48">
        <f t="shared" si="295"/>
        <v>7947245</v>
      </c>
      <c r="CN535" s="48">
        <f t="shared" si="323"/>
        <v>194464460</v>
      </c>
      <c r="CO535" s="55">
        <f t="shared" si="324"/>
        <v>17.640043777074364</v>
      </c>
    </row>
    <row r="536" spans="1:93" x14ac:dyDescent="0.2">
      <c r="A536" s="30" t="s">
        <v>230</v>
      </c>
      <c r="B536" s="30">
        <v>1094</v>
      </c>
      <c r="C536" s="30">
        <v>2008</v>
      </c>
      <c r="D536" s="30" t="s">
        <v>228</v>
      </c>
      <c r="E536" s="30">
        <v>386095</v>
      </c>
      <c r="F536" s="30" t="s">
        <v>317</v>
      </c>
      <c r="G536" s="30">
        <v>7061976</v>
      </c>
      <c r="H536" s="30">
        <v>49249193</v>
      </c>
      <c r="I536" s="30">
        <v>2623167</v>
      </c>
      <c r="J536" s="30">
        <v>45336313</v>
      </c>
      <c r="K536" s="30">
        <v>0</v>
      </c>
      <c r="L536" s="30">
        <v>0</v>
      </c>
      <c r="M536" s="30">
        <v>0</v>
      </c>
      <c r="N536" s="30">
        <v>0</v>
      </c>
      <c r="O536" s="30">
        <v>0</v>
      </c>
      <c r="P536" s="30">
        <v>0</v>
      </c>
      <c r="Q536" s="30">
        <v>207412712</v>
      </c>
      <c r="R536" s="30">
        <v>214013997</v>
      </c>
      <c r="S536" s="30">
        <v>8857195</v>
      </c>
      <c r="T536" s="30">
        <v>39122123</v>
      </c>
      <c r="U536" s="30">
        <v>747802</v>
      </c>
      <c r="V536" s="30">
        <v>263263190</v>
      </c>
      <c r="W536" s="30">
        <v>11480362</v>
      </c>
      <c r="X536" s="30">
        <v>274743552</v>
      </c>
      <c r="Y536" s="30">
        <v>787053</v>
      </c>
      <c r="Z536" s="30">
        <v>1153886</v>
      </c>
      <c r="AA536" s="30">
        <v>1940939</v>
      </c>
      <c r="AB536" s="30">
        <v>0</v>
      </c>
      <c r="AC536" s="30">
        <v>3728061</v>
      </c>
      <c r="AD536" s="30">
        <v>3333915</v>
      </c>
      <c r="AE536" s="30">
        <v>3835185</v>
      </c>
      <c r="AF536" s="30">
        <v>5323956</v>
      </c>
      <c r="AG536" s="30">
        <v>0</v>
      </c>
      <c r="AH536" s="30">
        <v>12623143</v>
      </c>
      <c r="AI536" s="30">
        <v>189572</v>
      </c>
      <c r="AJ536" s="30">
        <v>12812715</v>
      </c>
      <c r="AK536" s="30">
        <v>1264825</v>
      </c>
      <c r="AL536" s="30">
        <v>5362976</v>
      </c>
      <c r="AM536" s="30">
        <v>1239228</v>
      </c>
      <c r="AN536" s="30">
        <v>434562</v>
      </c>
      <c r="AO536" s="30">
        <v>399680</v>
      </c>
      <c r="AP536" s="30">
        <v>399003</v>
      </c>
      <c r="AQ536" s="30">
        <v>66794</v>
      </c>
      <c r="AR536" s="30">
        <v>56578</v>
      </c>
      <c r="AS536" s="30">
        <v>9878</v>
      </c>
      <c r="AT536" s="30">
        <v>138</v>
      </c>
      <c r="AU536" s="30" t="s">
        <v>344</v>
      </c>
      <c r="AW536" s="48">
        <f t="shared" si="296"/>
        <v>1233245</v>
      </c>
      <c r="AX536" s="49">
        <f t="shared" si="297"/>
        <v>1940939</v>
      </c>
      <c r="AY536" s="50">
        <f t="shared" si="298"/>
        <v>1.5738470458019291</v>
      </c>
      <c r="AZ536" s="12"/>
      <c r="BA536" s="48">
        <f t="shared" si="299"/>
        <v>66794</v>
      </c>
      <c r="BB536" s="48">
        <f t="shared" si="300"/>
        <v>1940939</v>
      </c>
      <c r="BC536" s="51">
        <f t="shared" si="301"/>
        <v>29.058583106267029</v>
      </c>
      <c r="BD536" s="12"/>
      <c r="BE536" s="52">
        <f t="shared" si="302"/>
        <v>66794</v>
      </c>
      <c r="BF536" s="48">
        <f t="shared" si="293"/>
        <v>3835185</v>
      </c>
      <c r="BG536" s="48">
        <f t="shared" si="293"/>
        <v>5323956</v>
      </c>
      <c r="BH536" s="48">
        <f t="shared" si="293"/>
        <v>0</v>
      </c>
      <c r="BI536" s="48">
        <f t="shared" si="303"/>
        <v>9159141</v>
      </c>
      <c r="BJ536" s="51">
        <f t="shared" si="304"/>
        <v>137.12520585681349</v>
      </c>
      <c r="BK536" s="12"/>
      <c r="BL536" s="1">
        <f t="shared" si="305"/>
        <v>834242</v>
      </c>
      <c r="BM536" s="53">
        <f t="shared" si="306"/>
        <v>1233245</v>
      </c>
      <c r="BN536" s="48">
        <f t="shared" si="294"/>
        <v>3835185</v>
      </c>
      <c r="BO536" s="48">
        <f t="shared" si="294"/>
        <v>5323956</v>
      </c>
      <c r="BP536" s="48">
        <f t="shared" si="294"/>
        <v>0</v>
      </c>
      <c r="BQ536" s="48">
        <f t="shared" si="307"/>
        <v>9159141</v>
      </c>
      <c r="BR536" s="12">
        <f t="shared" si="308"/>
        <v>1233245</v>
      </c>
      <c r="BS536" s="54">
        <f t="shared" si="309"/>
        <v>7.4268624644738068</v>
      </c>
      <c r="BT536" s="12"/>
      <c r="BU536" s="48">
        <f t="shared" si="310"/>
        <v>1233245</v>
      </c>
      <c r="BV536" s="48">
        <f t="shared" si="311"/>
        <v>6184914</v>
      </c>
      <c r="BW536" s="54">
        <f t="shared" si="312"/>
        <v>5.0151543286208335</v>
      </c>
      <c r="BX536" s="12"/>
      <c r="BY536" s="52">
        <f t="shared" si="313"/>
        <v>66794</v>
      </c>
      <c r="BZ536" s="48">
        <f t="shared" si="314"/>
        <v>6184914</v>
      </c>
      <c r="CA536" s="55">
        <f t="shared" si="315"/>
        <v>92.596850016468551</v>
      </c>
      <c r="CB536" s="12"/>
      <c r="CC536" s="48">
        <f t="shared" si="316"/>
        <v>66794</v>
      </c>
      <c r="CD536" s="48">
        <f t="shared" si="317"/>
        <v>24346970</v>
      </c>
      <c r="CE536" s="55">
        <f t="shared" si="318"/>
        <v>364.50833907237177</v>
      </c>
      <c r="CF536" s="12"/>
      <c r="CG536" s="48">
        <f t="shared" si="319"/>
        <v>1233245</v>
      </c>
      <c r="CH536" s="48">
        <f t="shared" si="320"/>
        <v>834242</v>
      </c>
      <c r="CI536" s="48">
        <f t="shared" si="321"/>
        <v>24346970</v>
      </c>
      <c r="CJ536" s="55">
        <f t="shared" si="322"/>
        <v>19.742200454897446</v>
      </c>
      <c r="CK536" s="46"/>
      <c r="CL536" s="48">
        <f t="shared" si="295"/>
        <v>1233245</v>
      </c>
      <c r="CM536" s="48">
        <f t="shared" si="295"/>
        <v>834242</v>
      </c>
      <c r="CN536" s="48">
        <f t="shared" si="323"/>
        <v>46341497</v>
      </c>
      <c r="CO536" s="55">
        <f t="shared" si="324"/>
        <v>37.576878073699874</v>
      </c>
    </row>
    <row r="537" spans="1:93" x14ac:dyDescent="0.2">
      <c r="A537" s="30" t="s">
        <v>230</v>
      </c>
      <c r="B537" s="30">
        <v>1094</v>
      </c>
      <c r="C537" s="30">
        <v>2007</v>
      </c>
      <c r="D537" s="30" t="s">
        <v>228</v>
      </c>
      <c r="E537" s="30">
        <v>386095</v>
      </c>
      <c r="F537" s="30" t="s">
        <v>317</v>
      </c>
      <c r="G537" s="30">
        <v>6265575</v>
      </c>
      <c r="H537" s="30">
        <v>32060468</v>
      </c>
      <c r="I537" s="30">
        <v>2571552</v>
      </c>
      <c r="J537" s="30">
        <v>28181953</v>
      </c>
      <c r="K537" s="30">
        <v>0</v>
      </c>
      <c r="L537" s="30">
        <v>0</v>
      </c>
      <c r="M537" s="30">
        <v>0</v>
      </c>
      <c r="N537" s="30">
        <v>0</v>
      </c>
      <c r="O537" s="30">
        <v>0</v>
      </c>
      <c r="P537" s="30">
        <v>0</v>
      </c>
      <c r="Q537" s="30">
        <v>145416734</v>
      </c>
      <c r="R537" s="30">
        <v>150672455</v>
      </c>
      <c r="S537" s="30">
        <v>15066151</v>
      </c>
      <c r="T537" s="30">
        <v>33508808</v>
      </c>
      <c r="U537" s="30">
        <v>233290</v>
      </c>
      <c r="V537" s="30">
        <v>182732923</v>
      </c>
      <c r="W537" s="30">
        <v>17637703</v>
      </c>
      <c r="X537" s="30">
        <v>200370626</v>
      </c>
      <c r="Y537" s="30">
        <v>554880</v>
      </c>
      <c r="Z537" s="30">
        <v>1522262</v>
      </c>
      <c r="AA537" s="30">
        <v>2077142</v>
      </c>
      <c r="AB537" s="30">
        <v>0</v>
      </c>
      <c r="AC537" s="30">
        <v>2780920</v>
      </c>
      <c r="AD537" s="30">
        <v>3484655</v>
      </c>
      <c r="AE537" s="30">
        <v>3061414</v>
      </c>
      <c r="AF537" s="30">
        <v>4397075</v>
      </c>
      <c r="AG537" s="30">
        <v>0</v>
      </c>
      <c r="AH537" s="30">
        <v>12068207</v>
      </c>
      <c r="AI537" s="30">
        <v>190989</v>
      </c>
      <c r="AJ537" s="30">
        <v>12259196</v>
      </c>
      <c r="AK537" s="30">
        <v>1167428</v>
      </c>
      <c r="AL537" s="30">
        <v>5233097</v>
      </c>
      <c r="AM537" s="30">
        <v>1280103</v>
      </c>
      <c r="AN537" s="30">
        <v>449576</v>
      </c>
      <c r="AO537" s="30">
        <v>410695</v>
      </c>
      <c r="AP537" s="30">
        <v>413971</v>
      </c>
      <c r="AQ537" s="30">
        <v>65710</v>
      </c>
      <c r="AR537" s="30">
        <v>55494</v>
      </c>
      <c r="AS537" s="30">
        <v>9887</v>
      </c>
      <c r="AT537" s="30">
        <v>140</v>
      </c>
      <c r="AU537" s="30" t="s">
        <v>344</v>
      </c>
      <c r="AW537" s="48">
        <f t="shared" si="296"/>
        <v>1274242</v>
      </c>
      <c r="AX537" s="49">
        <f t="shared" si="297"/>
        <v>2077142</v>
      </c>
      <c r="AY537" s="50">
        <f t="shared" si="298"/>
        <v>1.6301000908775569</v>
      </c>
      <c r="AZ537" s="12"/>
      <c r="BA537" s="48">
        <f t="shared" si="299"/>
        <v>65710</v>
      </c>
      <c r="BB537" s="48">
        <f t="shared" si="300"/>
        <v>2077142</v>
      </c>
      <c r="BC537" s="51">
        <f t="shared" si="301"/>
        <v>31.610744178968194</v>
      </c>
      <c r="BD537" s="12"/>
      <c r="BE537" s="52">
        <f t="shared" si="302"/>
        <v>65710</v>
      </c>
      <c r="BF537" s="48">
        <f t="shared" si="293"/>
        <v>3061414</v>
      </c>
      <c r="BG537" s="48">
        <f t="shared" si="293"/>
        <v>4397075</v>
      </c>
      <c r="BH537" s="48">
        <f t="shared" si="293"/>
        <v>0</v>
      </c>
      <c r="BI537" s="48">
        <f t="shared" si="303"/>
        <v>7458489</v>
      </c>
      <c r="BJ537" s="51">
        <f t="shared" si="304"/>
        <v>113.50614822705829</v>
      </c>
      <c r="BK537" s="12"/>
      <c r="BL537" s="1">
        <f t="shared" si="305"/>
        <v>860271</v>
      </c>
      <c r="BM537" s="53">
        <f t="shared" si="306"/>
        <v>1274242</v>
      </c>
      <c r="BN537" s="48">
        <f t="shared" si="294"/>
        <v>3061414</v>
      </c>
      <c r="BO537" s="48">
        <f t="shared" si="294"/>
        <v>4397075</v>
      </c>
      <c r="BP537" s="48">
        <f t="shared" si="294"/>
        <v>0</v>
      </c>
      <c r="BQ537" s="48">
        <f t="shared" si="307"/>
        <v>7458489</v>
      </c>
      <c r="BR537" s="12">
        <f t="shared" si="308"/>
        <v>1274242</v>
      </c>
      <c r="BS537" s="54">
        <f t="shared" si="309"/>
        <v>5.8532751235636562</v>
      </c>
      <c r="BT537" s="12"/>
      <c r="BU537" s="48">
        <f t="shared" si="310"/>
        <v>1274242</v>
      </c>
      <c r="BV537" s="48">
        <f t="shared" si="311"/>
        <v>5858671</v>
      </c>
      <c r="BW537" s="54">
        <f t="shared" si="312"/>
        <v>4.5977694974737924</v>
      </c>
      <c r="BX537" s="12"/>
      <c r="BY537" s="52">
        <f t="shared" si="313"/>
        <v>65710</v>
      </c>
      <c r="BZ537" s="48">
        <f t="shared" si="314"/>
        <v>5858671</v>
      </c>
      <c r="CA537" s="55">
        <f t="shared" si="315"/>
        <v>89.159503880687865</v>
      </c>
      <c r="CB537" s="12"/>
      <c r="CC537" s="48">
        <f t="shared" si="316"/>
        <v>65710</v>
      </c>
      <c r="CD537" s="48">
        <f t="shared" si="317"/>
        <v>21659877</v>
      </c>
      <c r="CE537" s="55">
        <f t="shared" si="318"/>
        <v>329.62832141226602</v>
      </c>
      <c r="CF537" s="12"/>
      <c r="CG537" s="48">
        <f t="shared" si="319"/>
        <v>1274242</v>
      </c>
      <c r="CH537" s="48">
        <f t="shared" si="320"/>
        <v>860271</v>
      </c>
      <c r="CI537" s="48">
        <f t="shared" si="321"/>
        <v>21659877</v>
      </c>
      <c r="CJ537" s="55">
        <f t="shared" si="322"/>
        <v>16.998244446502312</v>
      </c>
      <c r="CK537" s="46"/>
      <c r="CL537" s="48">
        <f t="shared" si="295"/>
        <v>1274242</v>
      </c>
      <c r="CM537" s="48">
        <f t="shared" si="295"/>
        <v>860271</v>
      </c>
      <c r="CN537" s="48">
        <f t="shared" si="323"/>
        <v>48431816</v>
      </c>
      <c r="CO537" s="55">
        <f t="shared" si="324"/>
        <v>38.008334366627373</v>
      </c>
    </row>
    <row r="538" spans="1:93" x14ac:dyDescent="0.2">
      <c r="A538" s="30" t="s">
        <v>230</v>
      </c>
      <c r="B538" s="30">
        <v>1094</v>
      </c>
      <c r="C538" s="30">
        <v>2006</v>
      </c>
      <c r="D538" s="30" t="s">
        <v>228</v>
      </c>
      <c r="E538" s="30">
        <v>386095</v>
      </c>
      <c r="F538" s="30" t="s">
        <v>317</v>
      </c>
      <c r="G538" s="30">
        <v>5234877</v>
      </c>
      <c r="H538" s="30">
        <v>33199904</v>
      </c>
      <c r="I538" s="30">
        <v>2327949</v>
      </c>
      <c r="J538" s="30">
        <v>29541550</v>
      </c>
      <c r="K538" s="30">
        <v>0</v>
      </c>
      <c r="L538" s="30">
        <v>0</v>
      </c>
      <c r="M538" s="30">
        <v>0</v>
      </c>
      <c r="N538" s="30">
        <v>0</v>
      </c>
      <c r="O538" s="30">
        <v>0</v>
      </c>
      <c r="P538" s="30">
        <v>0</v>
      </c>
      <c r="Q538" s="30">
        <v>150730437</v>
      </c>
      <c r="R538" s="30">
        <v>157291888</v>
      </c>
      <c r="S538" s="30">
        <v>7292723</v>
      </c>
      <c r="T538" s="30">
        <v>26525387</v>
      </c>
      <c r="U538" s="30">
        <v>71022</v>
      </c>
      <c r="V538" s="30">
        <v>190491792</v>
      </c>
      <c r="W538" s="30">
        <v>9620672</v>
      </c>
      <c r="X538" s="30">
        <v>200112464</v>
      </c>
      <c r="Y538" s="30">
        <v>462047</v>
      </c>
      <c r="Z538" s="30">
        <v>1399584</v>
      </c>
      <c r="AA538" s="30">
        <v>1861631</v>
      </c>
      <c r="AB538" s="30">
        <v>0</v>
      </c>
      <c r="AC538" s="30">
        <v>2649945</v>
      </c>
      <c r="AD538" s="30">
        <v>2584932</v>
      </c>
      <c r="AE538" s="30">
        <v>2775826</v>
      </c>
      <c r="AF538" s="30">
        <v>3694718</v>
      </c>
      <c r="AG538" s="30">
        <v>0</v>
      </c>
      <c r="AH538" s="30">
        <v>10368827</v>
      </c>
      <c r="AI538" s="30">
        <v>211098</v>
      </c>
      <c r="AJ538" s="30">
        <v>10579925</v>
      </c>
      <c r="AK538" s="30">
        <v>652275</v>
      </c>
      <c r="AL538" s="30">
        <v>4621778</v>
      </c>
      <c r="AM538" s="30">
        <v>1266467</v>
      </c>
      <c r="AN538" s="30">
        <v>445434</v>
      </c>
      <c r="AO538" s="30">
        <v>409365</v>
      </c>
      <c r="AP538" s="30">
        <v>405729</v>
      </c>
      <c r="AQ538" s="30">
        <v>64399</v>
      </c>
      <c r="AR538" s="30">
        <v>54419</v>
      </c>
      <c r="AS538" s="30">
        <v>9664</v>
      </c>
      <c r="AT538" s="30">
        <v>137</v>
      </c>
      <c r="AU538" s="30" t="s">
        <v>344</v>
      </c>
      <c r="AW538" s="48">
        <f t="shared" si="296"/>
        <v>1260528</v>
      </c>
      <c r="AX538" s="49">
        <f t="shared" si="297"/>
        <v>1861631</v>
      </c>
      <c r="AY538" s="50">
        <f t="shared" si="298"/>
        <v>1.4768660434357666</v>
      </c>
      <c r="AZ538" s="12"/>
      <c r="BA538" s="48">
        <f t="shared" si="299"/>
        <v>64399</v>
      </c>
      <c r="BB538" s="48">
        <f t="shared" si="300"/>
        <v>1861631</v>
      </c>
      <c r="BC538" s="51">
        <f t="shared" si="301"/>
        <v>28.907762542896627</v>
      </c>
      <c r="BD538" s="12"/>
      <c r="BE538" s="52">
        <f t="shared" si="302"/>
        <v>64399</v>
      </c>
      <c r="BF538" s="48">
        <f t="shared" si="293"/>
        <v>2775826</v>
      </c>
      <c r="BG538" s="48">
        <f t="shared" si="293"/>
        <v>3694718</v>
      </c>
      <c r="BH538" s="48">
        <f t="shared" si="293"/>
        <v>0</v>
      </c>
      <c r="BI538" s="48">
        <f t="shared" si="303"/>
        <v>6470544</v>
      </c>
      <c r="BJ538" s="51">
        <f t="shared" si="304"/>
        <v>100.47584589822823</v>
      </c>
      <c r="BK538" s="12"/>
      <c r="BL538" s="1">
        <f t="shared" si="305"/>
        <v>854799</v>
      </c>
      <c r="BM538" s="53">
        <f t="shared" si="306"/>
        <v>1260528</v>
      </c>
      <c r="BN538" s="48">
        <f t="shared" si="294"/>
        <v>2775826</v>
      </c>
      <c r="BO538" s="48">
        <f t="shared" si="294"/>
        <v>3694718</v>
      </c>
      <c r="BP538" s="48">
        <f t="shared" si="294"/>
        <v>0</v>
      </c>
      <c r="BQ538" s="48">
        <f t="shared" si="307"/>
        <v>6470544</v>
      </c>
      <c r="BR538" s="12">
        <f t="shared" si="308"/>
        <v>1260528</v>
      </c>
      <c r="BS538" s="54">
        <f t="shared" si="309"/>
        <v>5.1332013251589812</v>
      </c>
      <c r="BT538" s="12"/>
      <c r="BU538" s="48">
        <f t="shared" si="310"/>
        <v>1260528</v>
      </c>
      <c r="BV538" s="48">
        <f t="shared" si="311"/>
        <v>5305872</v>
      </c>
      <c r="BW538" s="54">
        <f t="shared" si="312"/>
        <v>4.2092456494421384</v>
      </c>
      <c r="BX538" s="12"/>
      <c r="BY538" s="52">
        <f t="shared" si="313"/>
        <v>64399</v>
      </c>
      <c r="BZ538" s="48">
        <f t="shared" si="314"/>
        <v>5305872</v>
      </c>
      <c r="CA538" s="55">
        <f t="shared" si="315"/>
        <v>82.390596127269063</v>
      </c>
      <c r="CB538" s="12"/>
      <c r="CC538" s="48">
        <f t="shared" si="316"/>
        <v>64399</v>
      </c>
      <c r="CD538" s="48">
        <f t="shared" si="317"/>
        <v>18872924</v>
      </c>
      <c r="CE538" s="55">
        <f t="shared" si="318"/>
        <v>293.0623767449805</v>
      </c>
      <c r="CF538" s="12"/>
      <c r="CG538" s="48">
        <f t="shared" si="319"/>
        <v>1260528</v>
      </c>
      <c r="CH538" s="48">
        <f t="shared" si="320"/>
        <v>854799</v>
      </c>
      <c r="CI538" s="48">
        <f t="shared" si="321"/>
        <v>18872924</v>
      </c>
      <c r="CJ538" s="55">
        <f t="shared" si="322"/>
        <v>14.972237030831524</v>
      </c>
      <c r="CK538" s="46"/>
      <c r="CL538" s="48">
        <f t="shared" si="295"/>
        <v>1260528</v>
      </c>
      <c r="CM538" s="48">
        <f t="shared" si="295"/>
        <v>854799</v>
      </c>
      <c r="CN538" s="48">
        <f t="shared" si="323"/>
        <v>38713401</v>
      </c>
      <c r="CO538" s="55">
        <f t="shared" si="324"/>
        <v>30.71205161646548</v>
      </c>
    </row>
    <row r="539" spans="1:93" x14ac:dyDescent="0.2">
      <c r="A539" s="30" t="s">
        <v>230</v>
      </c>
      <c r="B539" s="30">
        <v>1094</v>
      </c>
      <c r="C539" s="30">
        <v>2005</v>
      </c>
      <c r="D539" s="30" t="s">
        <v>228</v>
      </c>
      <c r="E539" s="30">
        <v>386095</v>
      </c>
      <c r="F539" s="30" t="s">
        <v>317</v>
      </c>
      <c r="G539" s="30">
        <v>5236680</v>
      </c>
      <c r="H539" s="30">
        <v>25754091</v>
      </c>
      <c r="I539" s="30">
        <v>2145562</v>
      </c>
      <c r="J539" s="30">
        <v>22292967</v>
      </c>
      <c r="K539" s="30">
        <v>0</v>
      </c>
      <c r="L539" s="30">
        <v>0</v>
      </c>
      <c r="M539" s="30">
        <v>0</v>
      </c>
      <c r="N539" s="30">
        <v>0</v>
      </c>
      <c r="O539" s="30">
        <v>0</v>
      </c>
      <c r="P539" s="30">
        <v>0</v>
      </c>
      <c r="Q539" s="30">
        <v>131564135</v>
      </c>
      <c r="R539" s="30">
        <v>137686885</v>
      </c>
      <c r="S539" s="30">
        <v>7017637</v>
      </c>
      <c r="T539" s="30">
        <v>16325209</v>
      </c>
      <c r="U539" s="30">
        <v>69624</v>
      </c>
      <c r="V539" s="30">
        <v>163440976</v>
      </c>
      <c r="W539" s="30">
        <v>9163199</v>
      </c>
      <c r="X539" s="30">
        <v>172604175</v>
      </c>
      <c r="Y539" s="30">
        <v>530228</v>
      </c>
      <c r="Z539" s="30">
        <v>1126601</v>
      </c>
      <c r="AA539" s="30">
        <v>1656829</v>
      </c>
      <c r="AB539" s="30">
        <v>0</v>
      </c>
      <c r="AC539" s="30">
        <v>2539859</v>
      </c>
      <c r="AD539" s="30">
        <v>2696821</v>
      </c>
      <c r="AE539" s="30">
        <v>2723773</v>
      </c>
      <c r="AF539" s="30">
        <v>3070126</v>
      </c>
      <c r="AG539" s="30">
        <v>0</v>
      </c>
      <c r="AH539" s="30">
        <v>10199568</v>
      </c>
      <c r="AI539" s="30">
        <v>204264</v>
      </c>
      <c r="AJ539" s="30">
        <v>10403832</v>
      </c>
      <c r="AK539" s="30">
        <v>768913</v>
      </c>
      <c r="AL539" s="30">
        <v>3734070</v>
      </c>
      <c r="AM539" s="30">
        <v>1252112</v>
      </c>
      <c r="AN539" s="30">
        <v>442007</v>
      </c>
      <c r="AO539" s="30">
        <v>400233</v>
      </c>
      <c r="AP539" s="30">
        <v>403994</v>
      </c>
      <c r="AQ539" s="30">
        <v>63103</v>
      </c>
      <c r="AR539" s="30">
        <v>53471</v>
      </c>
      <c r="AS539" s="30">
        <v>9327</v>
      </c>
      <c r="AT539" s="30">
        <v>135</v>
      </c>
      <c r="AU539" s="30" t="s">
        <v>344</v>
      </c>
      <c r="AW539" s="48">
        <f t="shared" si="296"/>
        <v>1246234</v>
      </c>
      <c r="AX539" s="49">
        <f t="shared" si="297"/>
        <v>1656829</v>
      </c>
      <c r="AY539" s="50">
        <f t="shared" si="298"/>
        <v>1.3294686230675781</v>
      </c>
      <c r="AZ539" s="12"/>
      <c r="BA539" s="48">
        <f t="shared" si="299"/>
        <v>63103</v>
      </c>
      <c r="BB539" s="48">
        <f t="shared" si="300"/>
        <v>1656829</v>
      </c>
      <c r="BC539" s="51">
        <f t="shared" si="301"/>
        <v>26.255946626943253</v>
      </c>
      <c r="BD539" s="12"/>
      <c r="BE539" s="52">
        <f t="shared" si="302"/>
        <v>63103</v>
      </c>
      <c r="BF539" s="48">
        <f t="shared" ref="BF539:BH592" si="325">+AE539</f>
        <v>2723773</v>
      </c>
      <c r="BG539" s="48">
        <f t="shared" si="325"/>
        <v>3070126</v>
      </c>
      <c r="BH539" s="48">
        <f t="shared" si="325"/>
        <v>0</v>
      </c>
      <c r="BI539" s="48">
        <f t="shared" si="303"/>
        <v>5793899</v>
      </c>
      <c r="BJ539" s="51">
        <f t="shared" si="304"/>
        <v>91.816538040980618</v>
      </c>
      <c r="BK539" s="12"/>
      <c r="BL539" s="1">
        <f t="shared" si="305"/>
        <v>842240</v>
      </c>
      <c r="BM539" s="53">
        <f t="shared" si="306"/>
        <v>1246234</v>
      </c>
      <c r="BN539" s="48">
        <f t="shared" ref="BN539:BP592" si="326">+AE539</f>
        <v>2723773</v>
      </c>
      <c r="BO539" s="48">
        <f t="shared" si="326"/>
        <v>3070126</v>
      </c>
      <c r="BP539" s="48">
        <f t="shared" si="326"/>
        <v>0</v>
      </c>
      <c r="BQ539" s="48">
        <f t="shared" si="307"/>
        <v>5793899</v>
      </c>
      <c r="BR539" s="12">
        <f t="shared" si="308"/>
        <v>1246234</v>
      </c>
      <c r="BS539" s="54">
        <f t="shared" si="309"/>
        <v>4.6491260870751399</v>
      </c>
      <c r="BT539" s="12"/>
      <c r="BU539" s="48">
        <f t="shared" si="310"/>
        <v>1246234</v>
      </c>
      <c r="BV539" s="48">
        <f t="shared" si="311"/>
        <v>5900849</v>
      </c>
      <c r="BW539" s="54">
        <f t="shared" si="312"/>
        <v>4.7349446412150531</v>
      </c>
      <c r="BX539" s="12"/>
      <c r="BY539" s="52">
        <f t="shared" si="313"/>
        <v>63103</v>
      </c>
      <c r="BZ539" s="48">
        <f t="shared" si="314"/>
        <v>5900849</v>
      </c>
      <c r="CA539" s="55">
        <f t="shared" si="315"/>
        <v>93.51138614645896</v>
      </c>
      <c r="CB539" s="12"/>
      <c r="CC539" s="48">
        <f t="shared" si="316"/>
        <v>63103</v>
      </c>
      <c r="CD539" s="48">
        <f t="shared" si="317"/>
        <v>18588257</v>
      </c>
      <c r="CE539" s="55">
        <f t="shared" si="318"/>
        <v>294.57009967830373</v>
      </c>
      <c r="CF539" s="12"/>
      <c r="CG539" s="48">
        <f t="shared" si="319"/>
        <v>1246234</v>
      </c>
      <c r="CH539" s="48">
        <f t="shared" si="320"/>
        <v>842240</v>
      </c>
      <c r="CI539" s="48">
        <f t="shared" si="321"/>
        <v>18588257</v>
      </c>
      <c r="CJ539" s="55">
        <f t="shared" si="322"/>
        <v>14.915543148397491</v>
      </c>
      <c r="CK539" s="46"/>
      <c r="CL539" s="48">
        <f t="shared" ref="CL539:CM592" si="327">CG539</f>
        <v>1246234</v>
      </c>
      <c r="CM539" s="48">
        <f t="shared" si="327"/>
        <v>842240</v>
      </c>
      <c r="CN539" s="48">
        <f t="shared" si="323"/>
        <v>37335330</v>
      </c>
      <c r="CO539" s="55">
        <f t="shared" si="324"/>
        <v>29.958523038209517</v>
      </c>
    </row>
    <row r="540" spans="1:93" x14ac:dyDescent="0.2">
      <c r="A540" s="30" t="s">
        <v>120</v>
      </c>
      <c r="B540" s="30">
        <v>1095</v>
      </c>
      <c r="C540" s="30">
        <v>2014</v>
      </c>
      <c r="D540" s="30" t="s">
        <v>120</v>
      </c>
      <c r="E540" s="30">
        <v>446438</v>
      </c>
      <c r="F540" s="30" t="s">
        <v>317</v>
      </c>
      <c r="G540" s="30">
        <v>15439822</v>
      </c>
      <c r="H540" s="30">
        <v>61005647</v>
      </c>
      <c r="I540" s="30">
        <v>10278665</v>
      </c>
      <c r="J540" s="30">
        <v>47672724</v>
      </c>
      <c r="K540" s="30">
        <v>0</v>
      </c>
      <c r="L540" s="30">
        <v>0</v>
      </c>
      <c r="M540" s="30">
        <v>0</v>
      </c>
      <c r="N540" s="30">
        <v>0</v>
      </c>
      <c r="O540" s="30">
        <v>0</v>
      </c>
      <c r="P540" s="30">
        <v>0</v>
      </c>
      <c r="Q540" s="30">
        <v>2817659</v>
      </c>
      <c r="R540" s="30">
        <v>3926065</v>
      </c>
      <c r="S540" s="30">
        <v>657781</v>
      </c>
      <c r="T540" s="30">
        <v>39825952</v>
      </c>
      <c r="U540" s="30">
        <v>0</v>
      </c>
      <c r="V540" s="30">
        <v>64931712</v>
      </c>
      <c r="W540" s="30">
        <v>10936446</v>
      </c>
      <c r="X540" s="30">
        <v>75868158</v>
      </c>
      <c r="Y540" s="30">
        <v>11564058</v>
      </c>
      <c r="Z540" s="30">
        <v>2404032</v>
      </c>
      <c r="AA540" s="30">
        <v>13968090</v>
      </c>
      <c r="AB540" s="30">
        <v>5017669</v>
      </c>
      <c r="AC540" s="30">
        <v>9492804</v>
      </c>
      <c r="AD540" s="30">
        <v>5947018</v>
      </c>
      <c r="AE540" s="30">
        <v>4110895</v>
      </c>
      <c r="AF540" s="30">
        <v>261171</v>
      </c>
      <c r="AG540" s="30">
        <v>166232</v>
      </c>
      <c r="AH540" s="30">
        <v>19632100</v>
      </c>
      <c r="AI540" s="30">
        <v>623909</v>
      </c>
      <c r="AJ540" s="30">
        <v>20256009</v>
      </c>
      <c r="AK540" s="30">
        <v>1353564</v>
      </c>
      <c r="AL540" s="30">
        <v>6694400</v>
      </c>
      <c r="AM540" s="30">
        <v>3331202</v>
      </c>
      <c r="AN540" s="30">
        <v>1225246</v>
      </c>
      <c r="AO540" s="30">
        <v>1471327</v>
      </c>
      <c r="AP540" s="30">
        <v>520424</v>
      </c>
      <c r="AQ540" s="30">
        <v>136785</v>
      </c>
      <c r="AR540" s="30">
        <v>113342</v>
      </c>
      <c r="AS540" s="30">
        <v>21704</v>
      </c>
      <c r="AT540" s="30">
        <v>245</v>
      </c>
      <c r="AU540" s="30" t="s">
        <v>350</v>
      </c>
      <c r="AW540" s="48">
        <f t="shared" si="296"/>
        <v>3216997</v>
      </c>
      <c r="AX540" s="49">
        <f t="shared" si="297"/>
        <v>8950421</v>
      </c>
      <c r="AY540" s="50">
        <f t="shared" si="298"/>
        <v>2.782228581500076</v>
      </c>
      <c r="AZ540" s="12"/>
      <c r="BA540" s="48">
        <f t="shared" si="299"/>
        <v>136785</v>
      </c>
      <c r="BB540" s="48">
        <f t="shared" si="300"/>
        <v>8950421</v>
      </c>
      <c r="BC540" s="51">
        <f t="shared" si="301"/>
        <v>65.434228899367625</v>
      </c>
      <c r="BD540" s="12"/>
      <c r="BE540" s="52">
        <f t="shared" si="302"/>
        <v>136785</v>
      </c>
      <c r="BF540" s="48">
        <f t="shared" si="325"/>
        <v>4110895</v>
      </c>
      <c r="BG540" s="48">
        <f t="shared" si="325"/>
        <v>261171</v>
      </c>
      <c r="BH540" s="48">
        <f t="shared" si="325"/>
        <v>166232</v>
      </c>
      <c r="BI540" s="48">
        <f t="shared" si="303"/>
        <v>4538298</v>
      </c>
      <c r="BJ540" s="51">
        <f t="shared" si="304"/>
        <v>33.178330957341814</v>
      </c>
      <c r="BK540" s="12"/>
      <c r="BL540" s="1">
        <f t="shared" si="305"/>
        <v>2696573</v>
      </c>
      <c r="BM540" s="53">
        <f t="shared" si="306"/>
        <v>3216997</v>
      </c>
      <c r="BN540" s="48">
        <f t="shared" si="326"/>
        <v>4110895</v>
      </c>
      <c r="BO540" s="48">
        <f t="shared" si="326"/>
        <v>261171</v>
      </c>
      <c r="BP540" s="48">
        <f t="shared" si="326"/>
        <v>166232</v>
      </c>
      <c r="BQ540" s="48">
        <f t="shared" si="307"/>
        <v>4538298</v>
      </c>
      <c r="BR540" s="12">
        <f t="shared" si="308"/>
        <v>3216997</v>
      </c>
      <c r="BS540" s="54">
        <f t="shared" si="309"/>
        <v>1.4107249711454501</v>
      </c>
      <c r="BT540" s="12"/>
      <c r="BU540" s="48">
        <f t="shared" si="310"/>
        <v>3216997</v>
      </c>
      <c r="BV540" s="48">
        <f t="shared" si="311"/>
        <v>12208045</v>
      </c>
      <c r="BW540" s="54">
        <f t="shared" si="312"/>
        <v>3.7948574400286974</v>
      </c>
      <c r="BX540" s="12"/>
      <c r="BY540" s="52">
        <f t="shared" si="313"/>
        <v>136785</v>
      </c>
      <c r="BZ540" s="48">
        <f t="shared" si="314"/>
        <v>12208045</v>
      </c>
      <c r="CA540" s="55">
        <f t="shared" si="315"/>
        <v>89.249881200424028</v>
      </c>
      <c r="CB540" s="12"/>
      <c r="CC540" s="48">
        <f t="shared" si="316"/>
        <v>136785</v>
      </c>
      <c r="CD540" s="48">
        <f t="shared" si="317"/>
        <v>46154255</v>
      </c>
      <c r="CE540" s="55">
        <f t="shared" si="318"/>
        <v>337.42190298643857</v>
      </c>
      <c r="CF540" s="12"/>
      <c r="CG540" s="48">
        <f t="shared" si="319"/>
        <v>3216997</v>
      </c>
      <c r="CH540" s="48">
        <f t="shared" si="320"/>
        <v>2696573</v>
      </c>
      <c r="CI540" s="48">
        <f t="shared" si="321"/>
        <v>46154255</v>
      </c>
      <c r="CJ540" s="55">
        <f t="shared" si="322"/>
        <v>14.346999701895898</v>
      </c>
      <c r="CK540" s="46"/>
      <c r="CL540" s="48">
        <f t="shared" si="327"/>
        <v>3216997</v>
      </c>
      <c r="CM540" s="48">
        <f t="shared" si="327"/>
        <v>2696573</v>
      </c>
      <c r="CN540" s="48">
        <f t="shared" si="323"/>
        <v>71532030</v>
      </c>
      <c r="CO540" s="55">
        <f t="shared" si="324"/>
        <v>22.235653312701256</v>
      </c>
    </row>
    <row r="541" spans="1:93" x14ac:dyDescent="0.2">
      <c r="A541" s="30" t="s">
        <v>120</v>
      </c>
      <c r="B541" s="30">
        <v>1095</v>
      </c>
      <c r="C541" s="30">
        <v>2013</v>
      </c>
      <c r="D541" s="30" t="s">
        <v>120</v>
      </c>
      <c r="E541" s="30">
        <v>446438</v>
      </c>
      <c r="F541" s="30" t="s">
        <v>317</v>
      </c>
      <c r="G541" s="30">
        <v>15581111</v>
      </c>
      <c r="H541" s="30">
        <v>59099144</v>
      </c>
      <c r="I541" s="30">
        <v>9832581</v>
      </c>
      <c r="J541" s="30">
        <v>46215107</v>
      </c>
      <c r="K541" s="30">
        <v>0</v>
      </c>
      <c r="L541" s="30">
        <v>0</v>
      </c>
      <c r="M541" s="30">
        <v>0</v>
      </c>
      <c r="N541" s="30">
        <v>0</v>
      </c>
      <c r="O541" s="30">
        <v>0</v>
      </c>
      <c r="P541" s="30">
        <v>0</v>
      </c>
      <c r="Q541" s="30">
        <v>582335</v>
      </c>
      <c r="R541" s="30">
        <v>1684034</v>
      </c>
      <c r="S541" s="30">
        <v>724941</v>
      </c>
      <c r="T541" s="30">
        <v>37974273</v>
      </c>
      <c r="U541" s="30">
        <v>0</v>
      </c>
      <c r="V541" s="30">
        <v>60783178</v>
      </c>
      <c r="W541" s="30">
        <v>10557522</v>
      </c>
      <c r="X541" s="30">
        <v>71340700</v>
      </c>
      <c r="Y541" s="30">
        <v>7538959</v>
      </c>
      <c r="Z541" s="30">
        <v>3189701</v>
      </c>
      <c r="AA541" s="30">
        <v>10728660</v>
      </c>
      <c r="AB541" s="30">
        <v>1705765</v>
      </c>
      <c r="AC541" s="30">
        <v>9222113</v>
      </c>
      <c r="AD541" s="30">
        <v>6358998</v>
      </c>
      <c r="AE541" s="30">
        <v>3900460</v>
      </c>
      <c r="AF541" s="30">
        <v>255046</v>
      </c>
      <c r="AG541" s="30">
        <v>139376</v>
      </c>
      <c r="AH541" s="30">
        <v>19616528</v>
      </c>
      <c r="AI541" s="30">
        <v>676406</v>
      </c>
      <c r="AJ541" s="30">
        <v>20292934</v>
      </c>
      <c r="AK541" s="30">
        <v>1184621</v>
      </c>
      <c r="AL541" s="30">
        <v>6833142</v>
      </c>
      <c r="AM541" s="30">
        <v>3195882</v>
      </c>
      <c r="AN541" s="30">
        <v>1199429</v>
      </c>
      <c r="AO541" s="30">
        <v>1381520</v>
      </c>
      <c r="AP541" s="30">
        <v>503506</v>
      </c>
      <c r="AQ541" s="30">
        <v>133062</v>
      </c>
      <c r="AR541" s="30">
        <v>109981</v>
      </c>
      <c r="AS541" s="30">
        <v>21308</v>
      </c>
      <c r="AT541" s="30">
        <v>255</v>
      </c>
      <c r="AU541" s="30" t="s">
        <v>350</v>
      </c>
      <c r="AW541" s="48">
        <f t="shared" si="296"/>
        <v>3084455</v>
      </c>
      <c r="AX541" s="49">
        <f t="shared" si="297"/>
        <v>9022895</v>
      </c>
      <c r="AY541" s="50">
        <f t="shared" si="298"/>
        <v>2.9252801548409688</v>
      </c>
      <c r="AZ541" s="12"/>
      <c r="BA541" s="48">
        <f t="shared" si="299"/>
        <v>133062</v>
      </c>
      <c r="BB541" s="48">
        <f t="shared" si="300"/>
        <v>9022895</v>
      </c>
      <c r="BC541" s="51">
        <f t="shared" si="301"/>
        <v>67.809705250184123</v>
      </c>
      <c r="BD541" s="12"/>
      <c r="BE541" s="52">
        <f t="shared" si="302"/>
        <v>133062</v>
      </c>
      <c r="BF541" s="48">
        <f t="shared" si="325"/>
        <v>3900460</v>
      </c>
      <c r="BG541" s="48">
        <f t="shared" si="325"/>
        <v>255046</v>
      </c>
      <c r="BH541" s="48">
        <f t="shared" si="325"/>
        <v>139376</v>
      </c>
      <c r="BI541" s="48">
        <f t="shared" si="303"/>
        <v>4294882</v>
      </c>
      <c r="BJ541" s="51">
        <f t="shared" si="304"/>
        <v>32.277299304083812</v>
      </c>
      <c r="BK541" s="12"/>
      <c r="BL541" s="1">
        <f t="shared" si="305"/>
        <v>2580949</v>
      </c>
      <c r="BM541" s="53">
        <f t="shared" si="306"/>
        <v>3084455</v>
      </c>
      <c r="BN541" s="48">
        <f t="shared" si="326"/>
        <v>3900460</v>
      </c>
      <c r="BO541" s="48">
        <f t="shared" si="326"/>
        <v>255046</v>
      </c>
      <c r="BP541" s="48">
        <f t="shared" si="326"/>
        <v>139376</v>
      </c>
      <c r="BQ541" s="48">
        <f t="shared" si="307"/>
        <v>4294882</v>
      </c>
      <c r="BR541" s="12">
        <f t="shared" si="308"/>
        <v>3084455</v>
      </c>
      <c r="BS541" s="54">
        <f t="shared" si="309"/>
        <v>1.3924281599180406</v>
      </c>
      <c r="BT541" s="12"/>
      <c r="BU541" s="48">
        <f t="shared" si="310"/>
        <v>3084455</v>
      </c>
      <c r="BV541" s="48">
        <f t="shared" si="311"/>
        <v>12275171</v>
      </c>
      <c r="BW541" s="54">
        <f t="shared" si="312"/>
        <v>3.9796887942926706</v>
      </c>
      <c r="BX541" s="12"/>
      <c r="BY541" s="52">
        <f t="shared" si="313"/>
        <v>133062</v>
      </c>
      <c r="BZ541" s="48">
        <f t="shared" si="314"/>
        <v>12275171</v>
      </c>
      <c r="CA541" s="55">
        <f t="shared" si="315"/>
        <v>92.251514331664936</v>
      </c>
      <c r="CB541" s="12"/>
      <c r="CC541" s="48">
        <f t="shared" si="316"/>
        <v>133062</v>
      </c>
      <c r="CD541" s="48">
        <f t="shared" si="317"/>
        <v>42879824</v>
      </c>
      <c r="CE541" s="55">
        <f t="shared" si="318"/>
        <v>322.2544678420586</v>
      </c>
      <c r="CF541" s="12"/>
      <c r="CG541" s="48">
        <f t="shared" si="319"/>
        <v>3084455</v>
      </c>
      <c r="CH541" s="48">
        <f t="shared" si="320"/>
        <v>2580949</v>
      </c>
      <c r="CI541" s="48">
        <f t="shared" si="321"/>
        <v>42879824</v>
      </c>
      <c r="CJ541" s="55">
        <f t="shared" si="322"/>
        <v>13.901912655558275</v>
      </c>
      <c r="CK541" s="46"/>
      <c r="CL541" s="48">
        <f t="shared" si="327"/>
        <v>3084455</v>
      </c>
      <c r="CM541" s="48">
        <f t="shared" si="327"/>
        <v>2580949</v>
      </c>
      <c r="CN541" s="48">
        <f t="shared" si="323"/>
        <v>67423082</v>
      </c>
      <c r="CO541" s="55">
        <f t="shared" si="324"/>
        <v>21.858993566124322</v>
      </c>
    </row>
    <row r="542" spans="1:93" x14ac:dyDescent="0.2">
      <c r="A542" s="30" t="s">
        <v>120</v>
      </c>
      <c r="B542" s="30">
        <v>1095</v>
      </c>
      <c r="C542" s="30">
        <v>2012</v>
      </c>
      <c r="D542" s="30" t="s">
        <v>120</v>
      </c>
      <c r="E542" s="30">
        <v>446438</v>
      </c>
      <c r="F542" s="30" t="s">
        <v>317</v>
      </c>
      <c r="G542" s="30">
        <v>13159324</v>
      </c>
      <c r="H542" s="30">
        <v>54963070</v>
      </c>
      <c r="I542" s="30">
        <v>10445231</v>
      </c>
      <c r="J542" s="30">
        <v>42511003</v>
      </c>
      <c r="K542" s="30">
        <v>0</v>
      </c>
      <c r="L542" s="30">
        <v>0</v>
      </c>
      <c r="M542" s="30">
        <v>0</v>
      </c>
      <c r="N542" s="30">
        <v>0</v>
      </c>
      <c r="O542" s="30">
        <v>0</v>
      </c>
      <c r="P542" s="30">
        <v>0</v>
      </c>
      <c r="Q542" s="30">
        <v>1035030</v>
      </c>
      <c r="R542" s="30">
        <v>2724422</v>
      </c>
      <c r="S542" s="30">
        <v>627429</v>
      </c>
      <c r="T542" s="30">
        <v>30068048</v>
      </c>
      <c r="U542" s="30">
        <v>0</v>
      </c>
      <c r="V542" s="30">
        <v>57687492</v>
      </c>
      <c r="W542" s="30">
        <v>11072660</v>
      </c>
      <c r="X542" s="30">
        <v>68760152</v>
      </c>
      <c r="Y542" s="30">
        <v>6652563</v>
      </c>
      <c r="Z542" s="30">
        <v>1485098</v>
      </c>
      <c r="AA542" s="30">
        <v>8137661</v>
      </c>
      <c r="AB542" s="30">
        <v>1306926</v>
      </c>
      <c r="AC542" s="30">
        <v>7716729</v>
      </c>
      <c r="AD542" s="30">
        <v>5442595</v>
      </c>
      <c r="AE542" s="30">
        <v>3412582</v>
      </c>
      <c r="AF542" s="30">
        <v>208002</v>
      </c>
      <c r="AG542" s="30">
        <v>187555</v>
      </c>
      <c r="AH542" s="30">
        <v>18573513</v>
      </c>
      <c r="AI542" s="30">
        <v>572796</v>
      </c>
      <c r="AJ542" s="30">
        <v>19146309</v>
      </c>
      <c r="AK542" s="30">
        <v>1376701</v>
      </c>
      <c r="AL542" s="30">
        <v>6670399</v>
      </c>
      <c r="AM542" s="30">
        <v>3010622</v>
      </c>
      <c r="AN542" s="30">
        <v>1111571</v>
      </c>
      <c r="AO542" s="30">
        <v>1317680</v>
      </c>
      <c r="AP542" s="30">
        <v>476459</v>
      </c>
      <c r="AQ542" s="30">
        <v>129571</v>
      </c>
      <c r="AR542" s="30">
        <v>106426</v>
      </c>
      <c r="AS542" s="30">
        <v>21135</v>
      </c>
      <c r="AT542" s="30">
        <v>278</v>
      </c>
      <c r="AU542" s="30" t="s">
        <v>350</v>
      </c>
      <c r="AW542" s="48">
        <f t="shared" si="296"/>
        <v>2905710</v>
      </c>
      <c r="AX542" s="49">
        <f t="shared" si="297"/>
        <v>6830735</v>
      </c>
      <c r="AY542" s="50">
        <f t="shared" si="298"/>
        <v>2.3507972233980681</v>
      </c>
      <c r="AZ542" s="12"/>
      <c r="BA542" s="48">
        <f t="shared" si="299"/>
        <v>129571</v>
      </c>
      <c r="BB542" s="48">
        <f t="shared" si="300"/>
        <v>6830735</v>
      </c>
      <c r="BC542" s="51">
        <f t="shared" si="301"/>
        <v>52.718085065330975</v>
      </c>
      <c r="BD542" s="12"/>
      <c r="BE542" s="52">
        <f t="shared" si="302"/>
        <v>129571</v>
      </c>
      <c r="BF542" s="48">
        <f t="shared" si="325"/>
        <v>3412582</v>
      </c>
      <c r="BG542" s="48">
        <f t="shared" si="325"/>
        <v>208002</v>
      </c>
      <c r="BH542" s="48">
        <f t="shared" si="325"/>
        <v>187555</v>
      </c>
      <c r="BI542" s="48">
        <f t="shared" si="303"/>
        <v>3808139</v>
      </c>
      <c r="BJ542" s="51">
        <f t="shared" si="304"/>
        <v>29.390365127999321</v>
      </c>
      <c r="BK542" s="12"/>
      <c r="BL542" s="1">
        <f t="shared" si="305"/>
        <v>2429251</v>
      </c>
      <c r="BM542" s="53">
        <f t="shared" si="306"/>
        <v>2905710</v>
      </c>
      <c r="BN542" s="48">
        <f t="shared" si="326"/>
        <v>3412582</v>
      </c>
      <c r="BO542" s="48">
        <f t="shared" si="326"/>
        <v>208002</v>
      </c>
      <c r="BP542" s="48">
        <f t="shared" si="326"/>
        <v>187555</v>
      </c>
      <c r="BQ542" s="48">
        <f t="shared" si="307"/>
        <v>3808139</v>
      </c>
      <c r="BR542" s="12">
        <f t="shared" si="308"/>
        <v>2905710</v>
      </c>
      <c r="BS542" s="54">
        <f t="shared" si="309"/>
        <v>1.3105709103799073</v>
      </c>
      <c r="BT542" s="12"/>
      <c r="BU542" s="48">
        <f t="shared" si="310"/>
        <v>2905710</v>
      </c>
      <c r="BV542" s="48">
        <f t="shared" si="311"/>
        <v>11099209</v>
      </c>
      <c r="BW542" s="54">
        <f t="shared" si="312"/>
        <v>3.8197924087400326</v>
      </c>
      <c r="BX542" s="12"/>
      <c r="BY542" s="52">
        <f t="shared" si="313"/>
        <v>129571</v>
      </c>
      <c r="BZ542" s="48">
        <f t="shared" si="314"/>
        <v>11099209</v>
      </c>
      <c r="CA542" s="55">
        <f t="shared" si="315"/>
        <v>85.661212771376313</v>
      </c>
      <c r="CB542" s="12"/>
      <c r="CC542" s="48">
        <f t="shared" si="316"/>
        <v>129571</v>
      </c>
      <c r="CD542" s="48">
        <f t="shared" si="317"/>
        <v>36204333</v>
      </c>
      <c r="CE542" s="55">
        <f t="shared" si="318"/>
        <v>279.41694514976348</v>
      </c>
      <c r="CF542" s="12"/>
      <c r="CG542" s="48">
        <f t="shared" si="319"/>
        <v>2905710</v>
      </c>
      <c r="CH542" s="48">
        <f t="shared" si="320"/>
        <v>2429251</v>
      </c>
      <c r="CI542" s="48">
        <f t="shared" si="321"/>
        <v>36204333</v>
      </c>
      <c r="CJ542" s="55">
        <f t="shared" si="322"/>
        <v>12.459719999587021</v>
      </c>
      <c r="CK542" s="46"/>
      <c r="CL542" s="48">
        <f t="shared" si="327"/>
        <v>2905710</v>
      </c>
      <c r="CM542" s="48">
        <f t="shared" si="327"/>
        <v>2429251</v>
      </c>
      <c r="CN542" s="48">
        <f t="shared" si="323"/>
        <v>61418452</v>
      </c>
      <c r="CO542" s="55">
        <f t="shared" si="324"/>
        <v>21.137158216064233</v>
      </c>
    </row>
    <row r="543" spans="1:93" x14ac:dyDescent="0.2">
      <c r="A543" s="30" t="s">
        <v>120</v>
      </c>
      <c r="B543" s="30">
        <v>1095</v>
      </c>
      <c r="C543" s="30">
        <v>2011</v>
      </c>
      <c r="D543" s="30" t="s">
        <v>120</v>
      </c>
      <c r="E543" s="30">
        <v>446438</v>
      </c>
      <c r="F543" s="30" t="s">
        <v>317</v>
      </c>
      <c r="G543" s="30">
        <v>11708696</v>
      </c>
      <c r="H543" s="30">
        <v>55152829</v>
      </c>
      <c r="I543" s="30">
        <v>9421275</v>
      </c>
      <c r="J543" s="30">
        <v>42778771</v>
      </c>
      <c r="K543" s="30">
        <v>0</v>
      </c>
      <c r="L543" s="30">
        <v>0</v>
      </c>
      <c r="M543" s="30">
        <v>0</v>
      </c>
      <c r="N543" s="30">
        <v>0</v>
      </c>
      <c r="O543" s="30">
        <v>0</v>
      </c>
      <c r="P543" s="30">
        <v>0</v>
      </c>
      <c r="Q543" s="30">
        <v>1479733</v>
      </c>
      <c r="R543" s="30">
        <v>2647178</v>
      </c>
      <c r="S543" s="30">
        <v>420763</v>
      </c>
      <c r="T543" s="30">
        <v>20447001</v>
      </c>
      <c r="U543" s="30">
        <v>0</v>
      </c>
      <c r="V543" s="30">
        <v>57800007</v>
      </c>
      <c r="W543" s="30">
        <v>9842038</v>
      </c>
      <c r="X543" s="30">
        <v>67642045</v>
      </c>
      <c r="Y543" s="30">
        <v>6232628</v>
      </c>
      <c r="Z543" s="30">
        <v>2435300</v>
      </c>
      <c r="AA543" s="30">
        <v>8667928</v>
      </c>
      <c r="AB543" s="30">
        <v>980572</v>
      </c>
      <c r="AC543" s="30">
        <v>6811308</v>
      </c>
      <c r="AD543" s="30">
        <v>4897388</v>
      </c>
      <c r="AE543" s="30">
        <v>3622667</v>
      </c>
      <c r="AF543" s="30">
        <v>405839</v>
      </c>
      <c r="AG543" s="30">
        <v>216637</v>
      </c>
      <c r="AH543" s="30">
        <v>18668599</v>
      </c>
      <c r="AI543" s="30">
        <v>528566</v>
      </c>
      <c r="AJ543" s="30">
        <v>19197165</v>
      </c>
      <c r="AK543" s="30">
        <v>936436</v>
      </c>
      <c r="AL543" s="30">
        <v>7754471</v>
      </c>
      <c r="AM543" s="30">
        <v>2942751</v>
      </c>
      <c r="AN543" s="30">
        <v>1075084</v>
      </c>
      <c r="AO543" s="30">
        <v>1257958</v>
      </c>
      <c r="AP543" s="30">
        <v>459434</v>
      </c>
      <c r="AQ543" s="30">
        <v>125802</v>
      </c>
      <c r="AR543" s="30">
        <v>103264</v>
      </c>
      <c r="AS543" s="30">
        <v>20490</v>
      </c>
      <c r="AT543" s="30">
        <v>315</v>
      </c>
      <c r="AU543" s="30" t="s">
        <v>350</v>
      </c>
      <c r="AW543" s="48">
        <f t="shared" si="296"/>
        <v>2792476</v>
      </c>
      <c r="AX543" s="49">
        <f t="shared" si="297"/>
        <v>7687356</v>
      </c>
      <c r="AY543" s="50">
        <f t="shared" si="298"/>
        <v>2.7528816720358562</v>
      </c>
      <c r="AZ543" s="12"/>
      <c r="BA543" s="48">
        <f t="shared" si="299"/>
        <v>125802</v>
      </c>
      <c r="BB543" s="48">
        <f t="shared" si="300"/>
        <v>7687356</v>
      </c>
      <c r="BC543" s="51">
        <f t="shared" si="301"/>
        <v>61.106786855534885</v>
      </c>
      <c r="BD543" s="12"/>
      <c r="BE543" s="52">
        <f t="shared" si="302"/>
        <v>125802</v>
      </c>
      <c r="BF543" s="48">
        <f t="shared" si="325"/>
        <v>3622667</v>
      </c>
      <c r="BG543" s="48">
        <f t="shared" si="325"/>
        <v>405839</v>
      </c>
      <c r="BH543" s="48">
        <f t="shared" si="325"/>
        <v>216637</v>
      </c>
      <c r="BI543" s="48">
        <f t="shared" si="303"/>
        <v>4245143</v>
      </c>
      <c r="BJ543" s="51">
        <f t="shared" si="304"/>
        <v>33.744638400025437</v>
      </c>
      <c r="BK543" s="12"/>
      <c r="BL543" s="1">
        <f t="shared" si="305"/>
        <v>2333042</v>
      </c>
      <c r="BM543" s="53">
        <f t="shared" si="306"/>
        <v>2792476</v>
      </c>
      <c r="BN543" s="48">
        <f t="shared" si="326"/>
        <v>3622667</v>
      </c>
      <c r="BO543" s="48">
        <f t="shared" si="326"/>
        <v>405839</v>
      </c>
      <c r="BP543" s="48">
        <f t="shared" si="326"/>
        <v>216637</v>
      </c>
      <c r="BQ543" s="48">
        <f t="shared" si="307"/>
        <v>4245143</v>
      </c>
      <c r="BR543" s="12">
        <f t="shared" si="308"/>
        <v>2792476</v>
      </c>
      <c r="BS543" s="54">
        <f t="shared" si="309"/>
        <v>1.5202075147646747</v>
      </c>
      <c r="BT543" s="12"/>
      <c r="BU543" s="48">
        <f t="shared" si="310"/>
        <v>2792476</v>
      </c>
      <c r="BV543" s="48">
        <f t="shared" si="311"/>
        <v>10506258</v>
      </c>
      <c r="BW543" s="54">
        <f t="shared" si="312"/>
        <v>3.7623449583810209</v>
      </c>
      <c r="BX543" s="12"/>
      <c r="BY543" s="52">
        <f t="shared" si="313"/>
        <v>125802</v>
      </c>
      <c r="BZ543" s="48">
        <f t="shared" si="314"/>
        <v>10506258</v>
      </c>
      <c r="CA543" s="55">
        <f t="shared" si="315"/>
        <v>83.514236657604812</v>
      </c>
      <c r="CB543" s="12"/>
      <c r="CC543" s="48">
        <f t="shared" si="316"/>
        <v>125802</v>
      </c>
      <c r="CD543" s="48">
        <f t="shared" si="317"/>
        <v>35128025</v>
      </c>
      <c r="CE543" s="55">
        <f t="shared" si="318"/>
        <v>279.23264336020094</v>
      </c>
      <c r="CF543" s="12"/>
      <c r="CG543" s="48">
        <f t="shared" si="319"/>
        <v>2792476</v>
      </c>
      <c r="CH543" s="48">
        <f t="shared" si="320"/>
        <v>2333042</v>
      </c>
      <c r="CI543" s="48">
        <f t="shared" si="321"/>
        <v>35128025</v>
      </c>
      <c r="CJ543" s="55">
        <f t="shared" si="322"/>
        <v>12.579526198255598</v>
      </c>
      <c r="CK543" s="46"/>
      <c r="CL543" s="48">
        <f t="shared" si="327"/>
        <v>2792476</v>
      </c>
      <c r="CM543" s="48">
        <f t="shared" si="327"/>
        <v>2333042</v>
      </c>
      <c r="CN543" s="48">
        <f t="shared" si="323"/>
        <v>58511566</v>
      </c>
      <c r="CO543" s="55">
        <f t="shared" si="324"/>
        <v>20.953292347006741</v>
      </c>
    </row>
    <row r="544" spans="1:93" x14ac:dyDescent="0.2">
      <c r="A544" s="30" t="s">
        <v>120</v>
      </c>
      <c r="B544" s="30">
        <v>1095</v>
      </c>
      <c r="C544" s="30">
        <v>2010</v>
      </c>
      <c r="D544" s="30" t="s">
        <v>120</v>
      </c>
      <c r="E544" s="30">
        <v>446438</v>
      </c>
      <c r="F544" s="30" t="s">
        <v>317</v>
      </c>
      <c r="G544" s="30">
        <v>10637911</v>
      </c>
      <c r="H544" s="30">
        <v>53072127</v>
      </c>
      <c r="I544" s="30">
        <v>8554904</v>
      </c>
      <c r="J544" s="30">
        <v>41715257</v>
      </c>
      <c r="K544" s="30">
        <v>0</v>
      </c>
      <c r="L544" s="30">
        <v>0</v>
      </c>
      <c r="M544" s="30">
        <v>0</v>
      </c>
      <c r="N544" s="30">
        <v>0</v>
      </c>
      <c r="O544" s="30">
        <v>0</v>
      </c>
      <c r="P544" s="30">
        <v>0</v>
      </c>
      <c r="Q544" s="30">
        <v>1064083</v>
      </c>
      <c r="R544" s="30">
        <v>2039300</v>
      </c>
      <c r="S544" s="30">
        <v>340410</v>
      </c>
      <c r="T544" s="30">
        <v>20418418</v>
      </c>
      <c r="U544" s="30">
        <v>0</v>
      </c>
      <c r="V544" s="30">
        <v>55111427</v>
      </c>
      <c r="W544" s="30">
        <v>8895314</v>
      </c>
      <c r="X544" s="30">
        <v>64006741</v>
      </c>
      <c r="Y544" s="30">
        <v>5686381</v>
      </c>
      <c r="Z544" s="30">
        <v>3356838</v>
      </c>
      <c r="AA544" s="30">
        <v>9043219</v>
      </c>
      <c r="AB544" s="30">
        <v>80867</v>
      </c>
      <c r="AC544" s="30">
        <v>6328762</v>
      </c>
      <c r="AD544" s="30">
        <v>4309149</v>
      </c>
      <c r="AE544" s="30">
        <v>3387264</v>
      </c>
      <c r="AF544" s="30">
        <v>370057</v>
      </c>
      <c r="AG544" s="30">
        <v>137723</v>
      </c>
      <c r="AH544" s="30">
        <v>16037778</v>
      </c>
      <c r="AI544" s="30">
        <v>515813</v>
      </c>
      <c r="AJ544" s="30">
        <v>16553591</v>
      </c>
      <c r="AK544" s="30">
        <v>1095636</v>
      </c>
      <c r="AL544" s="30">
        <v>4616126</v>
      </c>
      <c r="AM544" s="30">
        <v>2844031</v>
      </c>
      <c r="AN544" s="30">
        <v>1027642</v>
      </c>
      <c r="AO544" s="30">
        <v>1228941</v>
      </c>
      <c r="AP544" s="30">
        <v>444075</v>
      </c>
      <c r="AQ544" s="30">
        <v>123569</v>
      </c>
      <c r="AR544" s="30">
        <v>101466</v>
      </c>
      <c r="AS544" s="30">
        <v>20042</v>
      </c>
      <c r="AT544" s="30">
        <v>329</v>
      </c>
      <c r="AU544" s="30" t="s">
        <v>350</v>
      </c>
      <c r="AW544" s="48">
        <f t="shared" ref="AW544:AW597" si="328">+AN544+AO544+AP544</f>
        <v>2700658</v>
      </c>
      <c r="AX544" s="49">
        <f t="shared" ref="AX544:AX597" si="329">+AA544-AB544</f>
        <v>8962352</v>
      </c>
      <c r="AY544" s="50">
        <f t="shared" ref="AY544:AY597" si="330">IF(AW544=0,0,IF(AX544=0,0,AX544/AW544))</f>
        <v>3.3185808791783336</v>
      </c>
      <c r="AZ544" s="12"/>
      <c r="BA544" s="48">
        <f t="shared" ref="BA544:BA597" si="331">+AQ544</f>
        <v>123569</v>
      </c>
      <c r="BB544" s="48">
        <f t="shared" ref="BB544:BB597" si="332">+AX544</f>
        <v>8962352</v>
      </c>
      <c r="BC544" s="51">
        <f t="shared" ref="BC544:BC597" si="333">IF(BA544=0,0,IF(BB544=0,0,BB544/BA544))</f>
        <v>72.529129474220881</v>
      </c>
      <c r="BD544" s="12"/>
      <c r="BE544" s="52">
        <f t="shared" ref="BE544:BE597" si="334">+AQ544</f>
        <v>123569</v>
      </c>
      <c r="BF544" s="48">
        <f t="shared" si="325"/>
        <v>3387264</v>
      </c>
      <c r="BG544" s="48">
        <f t="shared" si="325"/>
        <v>370057</v>
      </c>
      <c r="BH544" s="48">
        <f t="shared" si="325"/>
        <v>137723</v>
      </c>
      <c r="BI544" s="48">
        <f t="shared" ref="BI544:BI597" si="335">SUM(BF544:BH544)</f>
        <v>3895044</v>
      </c>
      <c r="BJ544" s="51">
        <f t="shared" ref="BJ544:BJ597" si="336">IF(BE544=0,0,IF(BI544=0,0,BI544/BE544))</f>
        <v>31.521206775162057</v>
      </c>
      <c r="BK544" s="12"/>
      <c r="BL544" s="1">
        <f t="shared" ref="BL544:BL597" si="337">AO544+AN544</f>
        <v>2256583</v>
      </c>
      <c r="BM544" s="53">
        <f t="shared" ref="BM544:BM597" si="338">+AN544+AO544+AP544</f>
        <v>2700658</v>
      </c>
      <c r="BN544" s="48">
        <f t="shared" si="326"/>
        <v>3387264</v>
      </c>
      <c r="BO544" s="48">
        <f t="shared" si="326"/>
        <v>370057</v>
      </c>
      <c r="BP544" s="48">
        <f t="shared" si="326"/>
        <v>137723</v>
      </c>
      <c r="BQ544" s="48">
        <f t="shared" ref="BQ544:BQ597" si="339">SUM(BN544:BP544)</f>
        <v>3895044</v>
      </c>
      <c r="BR544" s="12">
        <f t="shared" ref="BR544:BR597" si="340">+BM544</f>
        <v>2700658</v>
      </c>
      <c r="BS544" s="54">
        <f t="shared" ref="BS544:BS597" si="341">+IF(BQ544=0,0,IF(BR544=0,0,BQ544/BR544))</f>
        <v>1.4422574054174946</v>
      </c>
      <c r="BT544" s="12"/>
      <c r="BU544" s="48">
        <f t="shared" ref="BU544:BU597" si="342">+AN544+AO544+AP544</f>
        <v>2700658</v>
      </c>
      <c r="BV544" s="48">
        <f t="shared" ref="BV544:BV597" si="343">+(AJ544)-AK544-AL544</f>
        <v>10841829</v>
      </c>
      <c r="BW544" s="54">
        <f t="shared" ref="BW544:BW597" si="344">IF(BU544=0,0,IF(BV544=0,0,BV544/BU544))</f>
        <v>4.0145138703234542</v>
      </c>
      <c r="BX544" s="12"/>
      <c r="BY544" s="52">
        <f t="shared" ref="BY544:BY597" si="345">+AQ544</f>
        <v>123569</v>
      </c>
      <c r="BZ544" s="48">
        <f t="shared" ref="BZ544:BZ597" si="346">+AJ544-AK544-AL544</f>
        <v>10841829</v>
      </c>
      <c r="CA544" s="55">
        <f t="shared" ref="CA544:CA597" si="347">IF(BY544=0,0,IF(BZ544=0,0,BZ544/BY544))</f>
        <v>87.739068860312855</v>
      </c>
      <c r="CB544" s="12"/>
      <c r="CC544" s="48">
        <f t="shared" ref="CC544:CC597" si="348">+AQ544</f>
        <v>123569</v>
      </c>
      <c r="CD544" s="48">
        <f t="shared" ref="CD544:CD597" si="349">+(AJ544-AK544-AL544)+(AC544+AD544)+(AA544)+(AE544+AF544+AG544)</f>
        <v>34418003</v>
      </c>
      <c r="CE544" s="55">
        <f t="shared" ref="CE544:CE597" si="350">IF(CC544=0,0,IF(CD544=0,0,CD544/CC544))</f>
        <v>278.53266595990902</v>
      </c>
      <c r="CF544" s="12"/>
      <c r="CG544" s="48">
        <f t="shared" ref="CG544:CG597" si="351">+AN544+AO544+AP544</f>
        <v>2700658</v>
      </c>
      <c r="CH544" s="48">
        <f t="shared" ref="CH544:CH597" si="352">+AN544+AO544</f>
        <v>2256583</v>
      </c>
      <c r="CI544" s="48">
        <f t="shared" ref="CI544:CI597" si="353">+(AJ544-AK544-AL544)+(AC544+AD544)+(AA544)+(AE544+AF544+AG544)</f>
        <v>34418003</v>
      </c>
      <c r="CJ544" s="55">
        <f t="shared" ref="CJ544:CJ597" si="354">IF(CG544=0,0,IF(CI544=0,0,CI544/CG544))</f>
        <v>12.744302684753123</v>
      </c>
      <c r="CK544" s="46"/>
      <c r="CL544" s="48">
        <f t="shared" si="327"/>
        <v>2700658</v>
      </c>
      <c r="CM544" s="48">
        <f t="shared" si="327"/>
        <v>2256583</v>
      </c>
      <c r="CN544" s="48">
        <f t="shared" ref="CN544:CN597" si="355">(AJ544-AK544-AL544)+(AC544+AD544)+(AA544)+(AE544+AF544+AG544)+(X544-Q544-N544-K544-J544)</f>
        <v>55645404</v>
      </c>
      <c r="CO544" s="55">
        <f t="shared" ref="CO544:CO597" si="356">IF(CL544=0,0,IF(CN544=0,0,CN544/CL544))</f>
        <v>20.604387523336904</v>
      </c>
    </row>
    <row r="545" spans="1:93" x14ac:dyDescent="0.2">
      <c r="A545" s="30" t="s">
        <v>120</v>
      </c>
      <c r="B545" s="30">
        <v>1095</v>
      </c>
      <c r="C545" s="30">
        <v>2009</v>
      </c>
      <c r="D545" s="30" t="s">
        <v>120</v>
      </c>
      <c r="E545" s="30">
        <v>446438</v>
      </c>
      <c r="F545" s="30" t="s">
        <v>317</v>
      </c>
      <c r="G545" s="30">
        <v>10546254</v>
      </c>
      <c r="H545" s="30">
        <v>47265980</v>
      </c>
      <c r="I545" s="30">
        <v>8837824</v>
      </c>
      <c r="J545" s="30">
        <v>37200362</v>
      </c>
      <c r="K545" s="30">
        <v>0</v>
      </c>
      <c r="L545" s="30">
        <v>0</v>
      </c>
      <c r="M545" s="30">
        <v>0</v>
      </c>
      <c r="N545" s="30">
        <v>0</v>
      </c>
      <c r="O545" s="30">
        <v>0</v>
      </c>
      <c r="P545" s="30">
        <v>0</v>
      </c>
      <c r="Q545" s="30">
        <v>425830</v>
      </c>
      <c r="R545" s="30">
        <v>1148765</v>
      </c>
      <c r="S545" s="30">
        <v>274483</v>
      </c>
      <c r="T545" s="30">
        <v>27579369</v>
      </c>
      <c r="U545" s="30">
        <v>0</v>
      </c>
      <c r="V545" s="30">
        <v>48414745</v>
      </c>
      <c r="W545" s="30">
        <v>9112307</v>
      </c>
      <c r="X545" s="30">
        <v>57527052</v>
      </c>
      <c r="Y545" s="30">
        <v>6660903</v>
      </c>
      <c r="Z545" s="30">
        <v>1065435</v>
      </c>
      <c r="AA545" s="30">
        <v>7726338</v>
      </c>
      <c r="AB545" s="30">
        <v>1292798</v>
      </c>
      <c r="AC545" s="30">
        <v>6886621</v>
      </c>
      <c r="AD545" s="30">
        <v>3659633</v>
      </c>
      <c r="AE545" s="30">
        <v>3699548</v>
      </c>
      <c r="AF545" s="30">
        <v>333509</v>
      </c>
      <c r="AG545" s="30">
        <v>273396</v>
      </c>
      <c r="AH545" s="30">
        <v>16195039</v>
      </c>
      <c r="AI545" s="30">
        <v>483595</v>
      </c>
      <c r="AJ545" s="30">
        <v>16678634</v>
      </c>
      <c r="AK545" s="30">
        <v>768552</v>
      </c>
      <c r="AL545" s="30">
        <v>5815676</v>
      </c>
      <c r="AM545" s="30">
        <v>2754349</v>
      </c>
      <c r="AN545" s="30">
        <v>972614</v>
      </c>
      <c r="AO545" s="30">
        <v>1163093</v>
      </c>
      <c r="AP545" s="30">
        <v>443123</v>
      </c>
      <c r="AQ545" s="30">
        <v>122134</v>
      </c>
      <c r="AR545" s="30">
        <v>100332</v>
      </c>
      <c r="AS545" s="30">
        <v>19752</v>
      </c>
      <c r="AT545" s="30">
        <v>325</v>
      </c>
      <c r="AU545" s="30" t="s">
        <v>350</v>
      </c>
      <c r="AW545" s="48">
        <f t="shared" si="328"/>
        <v>2578830</v>
      </c>
      <c r="AX545" s="49">
        <f t="shared" si="329"/>
        <v>6433540</v>
      </c>
      <c r="AY545" s="50">
        <f t="shared" si="330"/>
        <v>2.4947514958333818</v>
      </c>
      <c r="AZ545" s="12"/>
      <c r="BA545" s="48">
        <f t="shared" si="331"/>
        <v>122134</v>
      </c>
      <c r="BB545" s="48">
        <f t="shared" si="332"/>
        <v>6433540</v>
      </c>
      <c r="BC545" s="51">
        <f t="shared" si="333"/>
        <v>52.676077095649042</v>
      </c>
      <c r="BD545" s="12"/>
      <c r="BE545" s="52">
        <f t="shared" si="334"/>
        <v>122134</v>
      </c>
      <c r="BF545" s="48">
        <f t="shared" si="325"/>
        <v>3699548</v>
      </c>
      <c r="BG545" s="48">
        <f t="shared" si="325"/>
        <v>333509</v>
      </c>
      <c r="BH545" s="48">
        <f t="shared" si="325"/>
        <v>273396</v>
      </c>
      <c r="BI545" s="48">
        <f t="shared" si="335"/>
        <v>4306453</v>
      </c>
      <c r="BJ545" s="51">
        <f t="shared" si="336"/>
        <v>35.26006681186238</v>
      </c>
      <c r="BK545" s="12"/>
      <c r="BL545" s="1">
        <f t="shared" si="337"/>
        <v>2135707</v>
      </c>
      <c r="BM545" s="53">
        <f t="shared" si="338"/>
        <v>2578830</v>
      </c>
      <c r="BN545" s="48">
        <f t="shared" si="326"/>
        <v>3699548</v>
      </c>
      <c r="BO545" s="48">
        <f t="shared" si="326"/>
        <v>333509</v>
      </c>
      <c r="BP545" s="48">
        <f t="shared" si="326"/>
        <v>273396</v>
      </c>
      <c r="BQ545" s="48">
        <f t="shared" si="339"/>
        <v>4306453</v>
      </c>
      <c r="BR545" s="12">
        <f t="shared" si="340"/>
        <v>2578830</v>
      </c>
      <c r="BS545" s="54">
        <f t="shared" si="341"/>
        <v>1.6699251210820412</v>
      </c>
      <c r="BT545" s="12"/>
      <c r="BU545" s="48">
        <f t="shared" si="342"/>
        <v>2578830</v>
      </c>
      <c r="BV545" s="48">
        <f t="shared" si="343"/>
        <v>10094406</v>
      </c>
      <c r="BW545" s="54">
        <f t="shared" si="344"/>
        <v>3.9143355707820988</v>
      </c>
      <c r="BX545" s="12"/>
      <c r="BY545" s="52">
        <f t="shared" si="345"/>
        <v>122134</v>
      </c>
      <c r="BZ545" s="48">
        <f t="shared" si="346"/>
        <v>10094406</v>
      </c>
      <c r="CA545" s="55">
        <f t="shared" si="347"/>
        <v>82.650253000802394</v>
      </c>
      <c r="CB545" s="12"/>
      <c r="CC545" s="48">
        <f t="shared" si="348"/>
        <v>122134</v>
      </c>
      <c r="CD545" s="48">
        <f t="shared" si="349"/>
        <v>32673451</v>
      </c>
      <c r="CE545" s="55">
        <f t="shared" si="350"/>
        <v>267.52133721977498</v>
      </c>
      <c r="CF545" s="12"/>
      <c r="CG545" s="48">
        <f t="shared" si="351"/>
        <v>2578830</v>
      </c>
      <c r="CH545" s="48">
        <f t="shared" si="352"/>
        <v>2135707</v>
      </c>
      <c r="CI545" s="48">
        <f t="shared" si="353"/>
        <v>32673451</v>
      </c>
      <c r="CJ545" s="55">
        <f t="shared" si="354"/>
        <v>12.669873935079087</v>
      </c>
      <c r="CK545" s="46"/>
      <c r="CL545" s="48">
        <f t="shared" si="327"/>
        <v>2578830</v>
      </c>
      <c r="CM545" s="48">
        <f t="shared" si="327"/>
        <v>2135707</v>
      </c>
      <c r="CN545" s="48">
        <f t="shared" si="355"/>
        <v>52574311</v>
      </c>
      <c r="CO545" s="55">
        <f t="shared" si="356"/>
        <v>20.386885137833826</v>
      </c>
    </row>
    <row r="546" spans="1:93" x14ac:dyDescent="0.2">
      <c r="A546" s="30" t="s">
        <v>120</v>
      </c>
      <c r="B546" s="30">
        <v>1095</v>
      </c>
      <c r="C546" s="30">
        <v>2008</v>
      </c>
      <c r="D546" s="30" t="s">
        <v>120</v>
      </c>
      <c r="E546" s="30">
        <v>446438</v>
      </c>
      <c r="F546" s="30" t="s">
        <v>317</v>
      </c>
      <c r="G546" s="30">
        <v>11292573</v>
      </c>
      <c r="H546" s="30">
        <v>50920004</v>
      </c>
      <c r="I546" s="30">
        <v>9215147</v>
      </c>
      <c r="J546" s="30">
        <v>40721107</v>
      </c>
      <c r="K546" s="30">
        <v>0</v>
      </c>
      <c r="L546" s="30">
        <v>0</v>
      </c>
      <c r="M546" s="30">
        <v>0</v>
      </c>
      <c r="N546" s="30">
        <v>0</v>
      </c>
      <c r="O546" s="30">
        <v>0</v>
      </c>
      <c r="P546" s="30">
        <v>0</v>
      </c>
      <c r="Q546" s="30">
        <v>765886</v>
      </c>
      <c r="R546" s="30">
        <v>1379596</v>
      </c>
      <c r="S546" s="30">
        <v>267326</v>
      </c>
      <c r="T546" s="30">
        <v>31559852</v>
      </c>
      <c r="U546" s="30">
        <v>0</v>
      </c>
      <c r="V546" s="30">
        <v>52299600</v>
      </c>
      <c r="W546" s="30">
        <v>9482473</v>
      </c>
      <c r="X546" s="30">
        <v>61782073</v>
      </c>
      <c r="Y546" s="30">
        <v>5950119</v>
      </c>
      <c r="Z546" s="30">
        <v>1409517</v>
      </c>
      <c r="AA546" s="30">
        <v>7359636</v>
      </c>
      <c r="AB546" s="30">
        <v>513456</v>
      </c>
      <c r="AC546" s="30">
        <v>6999619</v>
      </c>
      <c r="AD546" s="30">
        <v>4292954</v>
      </c>
      <c r="AE546" s="30">
        <v>3840312</v>
      </c>
      <c r="AF546" s="30">
        <v>226457</v>
      </c>
      <c r="AG546" s="30">
        <v>314249</v>
      </c>
      <c r="AH546" s="30">
        <v>18649753</v>
      </c>
      <c r="AI546" s="30">
        <v>500288</v>
      </c>
      <c r="AJ546" s="30">
        <v>19150041</v>
      </c>
      <c r="AK546" s="30">
        <v>652174</v>
      </c>
      <c r="AL546" s="30">
        <v>8389119</v>
      </c>
      <c r="AM546" s="30">
        <v>2887230</v>
      </c>
      <c r="AN546" s="30">
        <v>945501</v>
      </c>
      <c r="AO546" s="30">
        <v>1149921</v>
      </c>
      <c r="AP546" s="30">
        <v>482412</v>
      </c>
      <c r="AQ546" s="30">
        <v>121124</v>
      </c>
      <c r="AR546" s="30">
        <v>99596</v>
      </c>
      <c r="AS546" s="30">
        <v>19485</v>
      </c>
      <c r="AT546" s="30">
        <v>329</v>
      </c>
      <c r="AU546" s="30" t="s">
        <v>350</v>
      </c>
      <c r="AW546" s="48">
        <f t="shared" si="328"/>
        <v>2577834</v>
      </c>
      <c r="AX546" s="49">
        <f t="shared" si="329"/>
        <v>6846180</v>
      </c>
      <c r="AY546" s="50">
        <f t="shared" si="330"/>
        <v>2.6557877660082068</v>
      </c>
      <c r="AZ546" s="12"/>
      <c r="BA546" s="48">
        <f t="shared" si="331"/>
        <v>121124</v>
      </c>
      <c r="BB546" s="48">
        <f t="shared" si="332"/>
        <v>6846180</v>
      </c>
      <c r="BC546" s="51">
        <f t="shared" si="333"/>
        <v>56.522076549651594</v>
      </c>
      <c r="BD546" s="12"/>
      <c r="BE546" s="52">
        <f t="shared" si="334"/>
        <v>121124</v>
      </c>
      <c r="BF546" s="48">
        <f t="shared" si="325"/>
        <v>3840312</v>
      </c>
      <c r="BG546" s="48">
        <f t="shared" si="325"/>
        <v>226457</v>
      </c>
      <c r="BH546" s="48">
        <f t="shared" si="325"/>
        <v>314249</v>
      </c>
      <c r="BI546" s="48">
        <f t="shared" si="335"/>
        <v>4381018</v>
      </c>
      <c r="BJ546" s="51">
        <f t="shared" si="336"/>
        <v>36.16969386744163</v>
      </c>
      <c r="BK546" s="12"/>
      <c r="BL546" s="1">
        <f t="shared" si="337"/>
        <v>2095422</v>
      </c>
      <c r="BM546" s="53">
        <f t="shared" si="338"/>
        <v>2577834</v>
      </c>
      <c r="BN546" s="48">
        <f t="shared" si="326"/>
        <v>3840312</v>
      </c>
      <c r="BO546" s="48">
        <f t="shared" si="326"/>
        <v>226457</v>
      </c>
      <c r="BP546" s="48">
        <f t="shared" si="326"/>
        <v>314249</v>
      </c>
      <c r="BQ546" s="48">
        <f t="shared" si="339"/>
        <v>4381018</v>
      </c>
      <c r="BR546" s="12">
        <f t="shared" si="340"/>
        <v>2577834</v>
      </c>
      <c r="BS546" s="54">
        <f t="shared" si="341"/>
        <v>1.6994957782386297</v>
      </c>
      <c r="BT546" s="12"/>
      <c r="BU546" s="48">
        <f t="shared" si="342"/>
        <v>2577834</v>
      </c>
      <c r="BV546" s="48">
        <f t="shared" si="343"/>
        <v>10108748</v>
      </c>
      <c r="BW546" s="54">
        <f t="shared" si="344"/>
        <v>3.9214115416275837</v>
      </c>
      <c r="BX546" s="12"/>
      <c r="BY546" s="52">
        <f t="shared" si="345"/>
        <v>121124</v>
      </c>
      <c r="BZ546" s="48">
        <f t="shared" si="346"/>
        <v>10108748</v>
      </c>
      <c r="CA546" s="55">
        <f t="shared" si="347"/>
        <v>83.457844853208286</v>
      </c>
      <c r="CB546" s="12"/>
      <c r="CC546" s="48">
        <f t="shared" si="348"/>
        <v>121124</v>
      </c>
      <c r="CD546" s="48">
        <f t="shared" si="349"/>
        <v>33141975</v>
      </c>
      <c r="CE546" s="55">
        <f t="shared" si="350"/>
        <v>273.62021564677519</v>
      </c>
      <c r="CF546" s="12"/>
      <c r="CG546" s="48">
        <f t="shared" si="351"/>
        <v>2577834</v>
      </c>
      <c r="CH546" s="48">
        <f t="shared" si="352"/>
        <v>2095422</v>
      </c>
      <c r="CI546" s="48">
        <f t="shared" si="353"/>
        <v>33141975</v>
      </c>
      <c r="CJ546" s="55">
        <f t="shared" si="354"/>
        <v>12.856520241411976</v>
      </c>
      <c r="CK546" s="46"/>
      <c r="CL546" s="48">
        <f t="shared" si="327"/>
        <v>2577834</v>
      </c>
      <c r="CM546" s="48">
        <f t="shared" si="327"/>
        <v>2095422</v>
      </c>
      <c r="CN546" s="48">
        <f t="shared" si="355"/>
        <v>53437055</v>
      </c>
      <c r="CO546" s="55">
        <f t="shared" si="356"/>
        <v>20.729439909629559</v>
      </c>
    </row>
    <row r="547" spans="1:93" x14ac:dyDescent="0.2">
      <c r="A547" s="30" t="s">
        <v>120</v>
      </c>
      <c r="B547" s="30">
        <v>1095</v>
      </c>
      <c r="C547" s="30">
        <v>2007</v>
      </c>
      <c r="D547" s="30" t="s">
        <v>120</v>
      </c>
      <c r="E547" s="30">
        <v>446438</v>
      </c>
      <c r="F547" s="30" t="s">
        <v>317</v>
      </c>
      <c r="G547" s="30">
        <v>11315706</v>
      </c>
      <c r="H547" s="30">
        <v>45289378</v>
      </c>
      <c r="I547" s="30">
        <v>7586088</v>
      </c>
      <c r="J547" s="30">
        <v>35636289</v>
      </c>
      <c r="K547" s="30">
        <v>0</v>
      </c>
      <c r="L547" s="30">
        <v>0</v>
      </c>
      <c r="M547" s="30">
        <v>0</v>
      </c>
      <c r="N547" s="30">
        <v>0</v>
      </c>
      <c r="O547" s="30">
        <v>0</v>
      </c>
      <c r="P547" s="30">
        <v>0</v>
      </c>
      <c r="Q547" s="30">
        <v>2028736</v>
      </c>
      <c r="R547" s="30">
        <v>2569185</v>
      </c>
      <c r="S547" s="30">
        <v>1238940</v>
      </c>
      <c r="T547" s="30">
        <v>33161079</v>
      </c>
      <c r="U547" s="30">
        <v>0</v>
      </c>
      <c r="V547" s="30">
        <v>47858563</v>
      </c>
      <c r="W547" s="30">
        <v>8825028</v>
      </c>
      <c r="X547" s="30">
        <v>56683591</v>
      </c>
      <c r="Y547" s="30">
        <v>5640016</v>
      </c>
      <c r="Z547" s="30">
        <v>1462914</v>
      </c>
      <c r="AA547" s="30">
        <v>7102930</v>
      </c>
      <c r="AB547" s="30">
        <v>494297</v>
      </c>
      <c r="AC547" s="30">
        <v>7143336</v>
      </c>
      <c r="AD547" s="30">
        <v>4172370</v>
      </c>
      <c r="AE547" s="30">
        <v>4038101</v>
      </c>
      <c r="AF547" s="30">
        <v>160090</v>
      </c>
      <c r="AG547" s="30">
        <v>299088</v>
      </c>
      <c r="AH547" s="30">
        <v>17165805</v>
      </c>
      <c r="AI547" s="30">
        <v>597453</v>
      </c>
      <c r="AJ547" s="30">
        <v>17763258</v>
      </c>
      <c r="AK547" s="30">
        <v>918344</v>
      </c>
      <c r="AL547" s="30">
        <v>6180176</v>
      </c>
      <c r="AM547" s="30">
        <v>2767288</v>
      </c>
      <c r="AN547" s="30">
        <v>930418</v>
      </c>
      <c r="AO547" s="30">
        <v>1130859</v>
      </c>
      <c r="AP547" s="30">
        <v>453426</v>
      </c>
      <c r="AQ547" s="30">
        <v>119882</v>
      </c>
      <c r="AR547" s="30">
        <v>98647</v>
      </c>
      <c r="AS547" s="30">
        <v>19212</v>
      </c>
      <c r="AT547" s="30">
        <v>334</v>
      </c>
      <c r="AU547" s="30" t="s">
        <v>350</v>
      </c>
      <c r="AW547" s="48">
        <f t="shared" si="328"/>
        <v>2514703</v>
      </c>
      <c r="AX547" s="49">
        <f t="shared" si="329"/>
        <v>6608633</v>
      </c>
      <c r="AY547" s="50">
        <f t="shared" si="330"/>
        <v>2.6279974215642961</v>
      </c>
      <c r="AZ547" s="12"/>
      <c r="BA547" s="48">
        <f t="shared" si="331"/>
        <v>119882</v>
      </c>
      <c r="BB547" s="48">
        <f t="shared" si="332"/>
        <v>6608633</v>
      </c>
      <c r="BC547" s="51">
        <f t="shared" si="333"/>
        <v>55.126149046562453</v>
      </c>
      <c r="BD547" s="12"/>
      <c r="BE547" s="52">
        <f t="shared" si="334"/>
        <v>119882</v>
      </c>
      <c r="BF547" s="48">
        <f t="shared" si="325"/>
        <v>4038101</v>
      </c>
      <c r="BG547" s="48">
        <f t="shared" si="325"/>
        <v>160090</v>
      </c>
      <c r="BH547" s="48">
        <f t="shared" si="325"/>
        <v>299088</v>
      </c>
      <c r="BI547" s="48">
        <f t="shared" si="335"/>
        <v>4497279</v>
      </c>
      <c r="BJ547" s="51">
        <f t="shared" si="336"/>
        <v>37.514213977077461</v>
      </c>
      <c r="BK547" s="12"/>
      <c r="BL547" s="1">
        <f t="shared" si="337"/>
        <v>2061277</v>
      </c>
      <c r="BM547" s="53">
        <f t="shared" si="338"/>
        <v>2514703</v>
      </c>
      <c r="BN547" s="48">
        <f t="shared" si="326"/>
        <v>4038101</v>
      </c>
      <c r="BO547" s="48">
        <f t="shared" si="326"/>
        <v>160090</v>
      </c>
      <c r="BP547" s="48">
        <f t="shared" si="326"/>
        <v>299088</v>
      </c>
      <c r="BQ547" s="48">
        <f t="shared" si="339"/>
        <v>4497279</v>
      </c>
      <c r="BR547" s="12">
        <f t="shared" si="340"/>
        <v>2514703</v>
      </c>
      <c r="BS547" s="54">
        <f t="shared" si="341"/>
        <v>1.7883936989775731</v>
      </c>
      <c r="BT547" s="12"/>
      <c r="BU547" s="48">
        <f t="shared" si="342"/>
        <v>2514703</v>
      </c>
      <c r="BV547" s="48">
        <f t="shared" si="343"/>
        <v>10664738</v>
      </c>
      <c r="BW547" s="54">
        <f t="shared" si="344"/>
        <v>4.2409533054201631</v>
      </c>
      <c r="BX547" s="12"/>
      <c r="BY547" s="52">
        <f t="shared" si="345"/>
        <v>119882</v>
      </c>
      <c r="BZ547" s="48">
        <f t="shared" si="346"/>
        <v>10664738</v>
      </c>
      <c r="CA547" s="55">
        <f t="shared" si="347"/>
        <v>88.960294289384564</v>
      </c>
      <c r="CB547" s="12"/>
      <c r="CC547" s="48">
        <f t="shared" si="348"/>
        <v>119882</v>
      </c>
      <c r="CD547" s="48">
        <f t="shared" si="349"/>
        <v>33580653</v>
      </c>
      <c r="CE547" s="55">
        <f t="shared" si="350"/>
        <v>280.11422065030615</v>
      </c>
      <c r="CF547" s="12"/>
      <c r="CG547" s="48">
        <f t="shared" si="351"/>
        <v>2514703</v>
      </c>
      <c r="CH547" s="48">
        <f t="shared" si="352"/>
        <v>2061277</v>
      </c>
      <c r="CI547" s="48">
        <f t="shared" si="353"/>
        <v>33580653</v>
      </c>
      <c r="CJ547" s="55">
        <f t="shared" si="354"/>
        <v>13.353725270936568</v>
      </c>
      <c r="CK547" s="46"/>
      <c r="CL547" s="48">
        <f t="shared" si="327"/>
        <v>2514703</v>
      </c>
      <c r="CM547" s="48">
        <f t="shared" si="327"/>
        <v>2061277</v>
      </c>
      <c r="CN547" s="48">
        <f t="shared" si="355"/>
        <v>52599219</v>
      </c>
      <c r="CO547" s="55">
        <f t="shared" si="356"/>
        <v>20.916672465893587</v>
      </c>
    </row>
    <row r="548" spans="1:93" x14ac:dyDescent="0.2">
      <c r="A548" s="30" t="s">
        <v>120</v>
      </c>
      <c r="B548" s="30">
        <v>1095</v>
      </c>
      <c r="C548" s="30">
        <v>2006</v>
      </c>
      <c r="D548" s="30" t="s">
        <v>120</v>
      </c>
      <c r="E548" s="30">
        <v>446438</v>
      </c>
      <c r="F548" s="30" t="s">
        <v>317</v>
      </c>
      <c r="G548" s="30">
        <v>10806860</v>
      </c>
      <c r="H548" s="30">
        <v>41829001</v>
      </c>
      <c r="I548" s="30">
        <v>10759332</v>
      </c>
      <c r="J548" s="30">
        <v>33123474</v>
      </c>
      <c r="K548" s="30">
        <v>0</v>
      </c>
      <c r="L548" s="30">
        <v>0</v>
      </c>
      <c r="M548" s="30">
        <v>0</v>
      </c>
      <c r="N548" s="30">
        <v>0</v>
      </c>
      <c r="O548" s="30">
        <v>0</v>
      </c>
      <c r="P548" s="30">
        <v>0</v>
      </c>
      <c r="Q548" s="30">
        <v>1069374</v>
      </c>
      <c r="R548" s="30">
        <v>1720119</v>
      </c>
      <c r="S548" s="30">
        <v>154749</v>
      </c>
      <c r="T548" s="30">
        <v>34275296</v>
      </c>
      <c r="U548" s="30">
        <v>53</v>
      </c>
      <c r="V548" s="30">
        <v>43549120</v>
      </c>
      <c r="W548" s="30">
        <v>10914081</v>
      </c>
      <c r="X548" s="30">
        <v>54463201</v>
      </c>
      <c r="Y548" s="30">
        <v>5906148</v>
      </c>
      <c r="Z548" s="30">
        <v>1549128</v>
      </c>
      <c r="AA548" s="30">
        <v>7455276</v>
      </c>
      <c r="AB548" s="30">
        <v>794643</v>
      </c>
      <c r="AC548" s="30">
        <v>6701565</v>
      </c>
      <c r="AD548" s="30">
        <v>4105295</v>
      </c>
      <c r="AE548" s="30">
        <v>3900716</v>
      </c>
      <c r="AF548" s="30">
        <v>159466</v>
      </c>
      <c r="AG548" s="30">
        <v>351103</v>
      </c>
      <c r="AH548" s="30">
        <v>17345896</v>
      </c>
      <c r="AI548" s="30">
        <v>591437</v>
      </c>
      <c r="AJ548" s="30">
        <v>17937333</v>
      </c>
      <c r="AK548" s="30">
        <v>785582</v>
      </c>
      <c r="AL548" s="30">
        <v>5842752</v>
      </c>
      <c r="AM548" s="30">
        <v>2967192</v>
      </c>
      <c r="AN548" s="30">
        <v>885771</v>
      </c>
      <c r="AO548" s="30">
        <v>1084977</v>
      </c>
      <c r="AP548" s="30">
        <v>427230</v>
      </c>
      <c r="AQ548" s="30">
        <v>118914</v>
      </c>
      <c r="AR548" s="30">
        <v>97999</v>
      </c>
      <c r="AS548" s="30">
        <v>18923</v>
      </c>
      <c r="AT548" s="30">
        <v>337</v>
      </c>
      <c r="AU548" s="30" t="s">
        <v>350</v>
      </c>
      <c r="AW548" s="48">
        <f t="shared" si="328"/>
        <v>2397978</v>
      </c>
      <c r="AX548" s="49">
        <f t="shared" si="329"/>
        <v>6660633</v>
      </c>
      <c r="AY548" s="50">
        <f t="shared" si="330"/>
        <v>2.7776038812699699</v>
      </c>
      <c r="AZ548" s="12"/>
      <c r="BA548" s="48">
        <f t="shared" si="331"/>
        <v>118914</v>
      </c>
      <c r="BB548" s="48">
        <f t="shared" si="332"/>
        <v>6660633</v>
      </c>
      <c r="BC548" s="51">
        <f t="shared" si="333"/>
        <v>56.012185276754629</v>
      </c>
      <c r="BD548" s="12"/>
      <c r="BE548" s="52">
        <f t="shared" si="334"/>
        <v>118914</v>
      </c>
      <c r="BF548" s="48">
        <f t="shared" si="325"/>
        <v>3900716</v>
      </c>
      <c r="BG548" s="48">
        <f t="shared" si="325"/>
        <v>159466</v>
      </c>
      <c r="BH548" s="48">
        <f t="shared" si="325"/>
        <v>351103</v>
      </c>
      <c r="BI548" s="48">
        <f t="shared" si="335"/>
        <v>4411285</v>
      </c>
      <c r="BJ548" s="51">
        <f t="shared" si="336"/>
        <v>37.096431034192776</v>
      </c>
      <c r="BK548" s="12"/>
      <c r="BL548" s="1">
        <f t="shared" si="337"/>
        <v>1970748</v>
      </c>
      <c r="BM548" s="53">
        <f t="shared" si="338"/>
        <v>2397978</v>
      </c>
      <c r="BN548" s="48">
        <f t="shared" si="326"/>
        <v>3900716</v>
      </c>
      <c r="BO548" s="48">
        <f t="shared" si="326"/>
        <v>159466</v>
      </c>
      <c r="BP548" s="48">
        <f t="shared" si="326"/>
        <v>351103</v>
      </c>
      <c r="BQ548" s="48">
        <f t="shared" si="339"/>
        <v>4411285</v>
      </c>
      <c r="BR548" s="12">
        <f t="shared" si="340"/>
        <v>2397978</v>
      </c>
      <c r="BS548" s="54">
        <f t="shared" si="341"/>
        <v>1.8395852672543285</v>
      </c>
      <c r="BT548" s="12"/>
      <c r="BU548" s="48">
        <f t="shared" si="342"/>
        <v>2397978</v>
      </c>
      <c r="BV548" s="48">
        <f t="shared" si="343"/>
        <v>11308999</v>
      </c>
      <c r="BW548" s="54">
        <f t="shared" si="344"/>
        <v>4.71605619401012</v>
      </c>
      <c r="BX548" s="12"/>
      <c r="BY548" s="52">
        <f t="shared" si="345"/>
        <v>118914</v>
      </c>
      <c r="BZ548" s="48">
        <f t="shared" si="346"/>
        <v>11308999</v>
      </c>
      <c r="CA548" s="55">
        <f t="shared" si="347"/>
        <v>95.102334460198122</v>
      </c>
      <c r="CB548" s="12"/>
      <c r="CC548" s="48">
        <f t="shared" si="348"/>
        <v>118914</v>
      </c>
      <c r="CD548" s="48">
        <f t="shared" si="349"/>
        <v>33982420</v>
      </c>
      <c r="CE548" s="55">
        <f t="shared" si="350"/>
        <v>285.77307970466052</v>
      </c>
      <c r="CF548" s="12"/>
      <c r="CG548" s="48">
        <f t="shared" si="351"/>
        <v>2397978</v>
      </c>
      <c r="CH548" s="48">
        <f t="shared" si="352"/>
        <v>1970748</v>
      </c>
      <c r="CI548" s="48">
        <f t="shared" si="353"/>
        <v>33982420</v>
      </c>
      <c r="CJ548" s="55">
        <f t="shared" si="354"/>
        <v>14.171280970884636</v>
      </c>
      <c r="CK548" s="46"/>
      <c r="CL548" s="48">
        <f t="shared" si="327"/>
        <v>2397978</v>
      </c>
      <c r="CM548" s="48">
        <f t="shared" si="327"/>
        <v>1970748</v>
      </c>
      <c r="CN548" s="48">
        <f t="shared" si="355"/>
        <v>54252773</v>
      </c>
      <c r="CO548" s="55">
        <f t="shared" si="356"/>
        <v>22.624383126117088</v>
      </c>
    </row>
    <row r="549" spans="1:93" x14ac:dyDescent="0.2">
      <c r="A549" s="30" t="s">
        <v>120</v>
      </c>
      <c r="B549" s="30">
        <v>1095</v>
      </c>
      <c r="C549" s="30">
        <v>2005</v>
      </c>
      <c r="D549" s="30" t="s">
        <v>120</v>
      </c>
      <c r="E549" s="30">
        <v>446438</v>
      </c>
      <c r="F549" s="30" t="s">
        <v>317</v>
      </c>
      <c r="G549" s="30">
        <v>10562616</v>
      </c>
      <c r="H549" s="30">
        <v>40642032</v>
      </c>
      <c r="I549" s="30">
        <v>7339930</v>
      </c>
      <c r="J549" s="30">
        <v>31869099</v>
      </c>
      <c r="K549" s="30">
        <v>0</v>
      </c>
      <c r="L549" s="30">
        <v>0</v>
      </c>
      <c r="M549" s="30">
        <v>0</v>
      </c>
      <c r="N549" s="30">
        <v>0</v>
      </c>
      <c r="O549" s="30">
        <v>0</v>
      </c>
      <c r="P549" s="30">
        <v>0</v>
      </c>
      <c r="Q549" s="30">
        <v>1563763</v>
      </c>
      <c r="R549" s="30">
        <v>2436089</v>
      </c>
      <c r="S549" s="30">
        <v>107607</v>
      </c>
      <c r="T549" s="30">
        <v>31458213</v>
      </c>
      <c r="U549" s="30">
        <v>0</v>
      </c>
      <c r="V549" s="30">
        <v>43078121</v>
      </c>
      <c r="W549" s="30">
        <v>7447537</v>
      </c>
      <c r="X549" s="30">
        <v>50525658</v>
      </c>
      <c r="Y549" s="30">
        <v>5252480</v>
      </c>
      <c r="Z549" s="30">
        <v>1455711</v>
      </c>
      <c r="AA549" s="30">
        <v>6708191</v>
      </c>
      <c r="AB549" s="30">
        <v>641740</v>
      </c>
      <c r="AC549" s="30">
        <v>6210260</v>
      </c>
      <c r="AD549" s="30">
        <v>4352356</v>
      </c>
      <c r="AE549" s="30">
        <v>3952494</v>
      </c>
      <c r="AF549" s="30">
        <v>168050</v>
      </c>
      <c r="AG549" s="30">
        <v>321311</v>
      </c>
      <c r="AH549" s="30">
        <v>18867362</v>
      </c>
      <c r="AI549" s="30">
        <v>540374</v>
      </c>
      <c r="AJ549" s="30">
        <v>19407736</v>
      </c>
      <c r="AK549" s="30">
        <v>936000</v>
      </c>
      <c r="AL549" s="30">
        <v>6931502</v>
      </c>
      <c r="AM549" s="30">
        <v>3028924</v>
      </c>
      <c r="AN549" s="30">
        <v>854392</v>
      </c>
      <c r="AO549" s="30">
        <v>1058995</v>
      </c>
      <c r="AP549" s="30">
        <v>419262</v>
      </c>
      <c r="AQ549" s="30">
        <v>118181</v>
      </c>
      <c r="AR549" s="30">
        <v>97506</v>
      </c>
      <c r="AS549" s="30">
        <v>18678</v>
      </c>
      <c r="AT549" s="30">
        <v>344</v>
      </c>
      <c r="AU549" s="30" t="s">
        <v>350</v>
      </c>
      <c r="AW549" s="48">
        <f t="shared" si="328"/>
        <v>2332649</v>
      </c>
      <c r="AX549" s="49">
        <f t="shared" si="329"/>
        <v>6066451</v>
      </c>
      <c r="AY549" s="50">
        <f t="shared" si="330"/>
        <v>2.6006703108783191</v>
      </c>
      <c r="AZ549" s="12"/>
      <c r="BA549" s="48">
        <f t="shared" si="331"/>
        <v>118181</v>
      </c>
      <c r="BB549" s="48">
        <f t="shared" si="332"/>
        <v>6066451</v>
      </c>
      <c r="BC549" s="51">
        <f t="shared" si="333"/>
        <v>51.3318638359804</v>
      </c>
      <c r="BD549" s="12"/>
      <c r="BE549" s="52">
        <f t="shared" si="334"/>
        <v>118181</v>
      </c>
      <c r="BF549" s="48">
        <f t="shared" si="325"/>
        <v>3952494</v>
      </c>
      <c r="BG549" s="48">
        <f t="shared" si="325"/>
        <v>168050</v>
      </c>
      <c r="BH549" s="48">
        <f t="shared" si="325"/>
        <v>321311</v>
      </c>
      <c r="BI549" s="48">
        <f t="shared" si="335"/>
        <v>4441855</v>
      </c>
      <c r="BJ549" s="51">
        <f t="shared" si="336"/>
        <v>37.585187128218578</v>
      </c>
      <c r="BK549" s="12"/>
      <c r="BL549" s="1">
        <f t="shared" si="337"/>
        <v>1913387</v>
      </c>
      <c r="BM549" s="53">
        <f t="shared" si="338"/>
        <v>2332649</v>
      </c>
      <c r="BN549" s="48">
        <f t="shared" si="326"/>
        <v>3952494</v>
      </c>
      <c r="BO549" s="48">
        <f t="shared" si="326"/>
        <v>168050</v>
      </c>
      <c r="BP549" s="48">
        <f t="shared" si="326"/>
        <v>321311</v>
      </c>
      <c r="BQ549" s="48">
        <f t="shared" si="339"/>
        <v>4441855</v>
      </c>
      <c r="BR549" s="12">
        <f t="shared" si="340"/>
        <v>2332649</v>
      </c>
      <c r="BS549" s="54">
        <f t="shared" si="341"/>
        <v>1.9042106206291645</v>
      </c>
      <c r="BT549" s="12"/>
      <c r="BU549" s="48">
        <f t="shared" si="342"/>
        <v>2332649</v>
      </c>
      <c r="BV549" s="48">
        <f t="shared" si="343"/>
        <v>11540234</v>
      </c>
      <c r="BW549" s="54">
        <f t="shared" si="344"/>
        <v>4.9472655337343934</v>
      </c>
      <c r="BX549" s="12"/>
      <c r="BY549" s="52">
        <f t="shared" si="345"/>
        <v>118181</v>
      </c>
      <c r="BZ549" s="48">
        <f t="shared" si="346"/>
        <v>11540234</v>
      </c>
      <c r="CA549" s="55">
        <f t="shared" si="347"/>
        <v>97.648809876376063</v>
      </c>
      <c r="CB549" s="12"/>
      <c r="CC549" s="48">
        <f t="shared" si="348"/>
        <v>118181</v>
      </c>
      <c r="CD549" s="48">
        <f t="shared" si="349"/>
        <v>33252896</v>
      </c>
      <c r="CE549" s="55">
        <f t="shared" si="350"/>
        <v>281.37260642573682</v>
      </c>
      <c r="CF549" s="12"/>
      <c r="CG549" s="48">
        <f t="shared" si="351"/>
        <v>2332649</v>
      </c>
      <c r="CH549" s="48">
        <f t="shared" si="352"/>
        <v>1913387</v>
      </c>
      <c r="CI549" s="48">
        <f t="shared" si="353"/>
        <v>33252896</v>
      </c>
      <c r="CJ549" s="55">
        <f t="shared" si="354"/>
        <v>14.25542205449684</v>
      </c>
      <c r="CK549" s="46"/>
      <c r="CL549" s="48">
        <f t="shared" si="327"/>
        <v>2332649</v>
      </c>
      <c r="CM549" s="48">
        <f t="shared" si="327"/>
        <v>1913387</v>
      </c>
      <c r="CN549" s="48">
        <f t="shared" si="355"/>
        <v>50345692</v>
      </c>
      <c r="CO549" s="55">
        <f t="shared" si="356"/>
        <v>21.583055144601694</v>
      </c>
    </row>
    <row r="550" spans="1:93" x14ac:dyDescent="0.2">
      <c r="A550" s="30" t="s">
        <v>121</v>
      </c>
      <c r="B550" s="30">
        <v>1096</v>
      </c>
      <c r="C550" s="30">
        <v>2014</v>
      </c>
      <c r="D550" s="30" t="s">
        <v>76</v>
      </c>
      <c r="E550" s="30">
        <v>442971</v>
      </c>
      <c r="F550" s="30" t="s">
        <v>317</v>
      </c>
      <c r="G550" s="30">
        <v>51433143</v>
      </c>
      <c r="H550" s="30">
        <v>0</v>
      </c>
      <c r="I550" s="30">
        <v>374774</v>
      </c>
      <c r="J550" s="30">
        <v>0</v>
      </c>
      <c r="K550" s="30">
        <v>0</v>
      </c>
      <c r="L550" s="30">
        <v>0</v>
      </c>
      <c r="M550" s="30">
        <v>0</v>
      </c>
      <c r="N550" s="30">
        <v>0</v>
      </c>
      <c r="O550" s="30">
        <v>0</v>
      </c>
      <c r="P550" s="30">
        <v>0</v>
      </c>
      <c r="Q550" s="30">
        <v>0</v>
      </c>
      <c r="R550" s="30">
        <v>0</v>
      </c>
      <c r="S550" s="30">
        <v>0</v>
      </c>
      <c r="T550" s="30">
        <v>352190245</v>
      </c>
      <c r="U550" s="30">
        <v>-6105801</v>
      </c>
      <c r="V550" s="30">
        <v>0</v>
      </c>
      <c r="W550" s="30">
        <v>374774</v>
      </c>
      <c r="X550" s="30">
        <v>374774</v>
      </c>
      <c r="Y550" s="30">
        <v>16909770</v>
      </c>
      <c r="Z550" s="30">
        <v>7357048</v>
      </c>
      <c r="AA550" s="30">
        <v>24266818</v>
      </c>
      <c r="AB550" s="30">
        <v>14757036</v>
      </c>
      <c r="AC550" s="30">
        <v>8908702</v>
      </c>
      <c r="AD550" s="30">
        <v>42524441</v>
      </c>
      <c r="AE550" s="30">
        <v>25744646</v>
      </c>
      <c r="AF550" s="30">
        <v>35919384</v>
      </c>
      <c r="AG550" s="30">
        <v>29253</v>
      </c>
      <c r="AH550" s="30">
        <v>74107042</v>
      </c>
      <c r="AI550" s="30">
        <v>1188376</v>
      </c>
      <c r="AJ550" s="30">
        <v>75295418</v>
      </c>
      <c r="AK550" s="30">
        <v>925849</v>
      </c>
      <c r="AL550" s="30">
        <v>34233635</v>
      </c>
      <c r="AM550" s="30">
        <v>14276774</v>
      </c>
      <c r="AN550" s="30">
        <v>5477233</v>
      </c>
      <c r="AO550" s="30">
        <v>2944043</v>
      </c>
      <c r="AP550" s="30">
        <v>5382193</v>
      </c>
      <c r="AQ550" s="30">
        <v>556577</v>
      </c>
      <c r="AR550" s="30">
        <v>490059</v>
      </c>
      <c r="AS550" s="30">
        <v>65054</v>
      </c>
      <c r="AT550" s="30">
        <v>869</v>
      </c>
      <c r="AU550" s="30" t="s">
        <v>339</v>
      </c>
      <c r="AW550" s="48">
        <f t="shared" si="328"/>
        <v>13803469</v>
      </c>
      <c r="AX550" s="49">
        <f t="shared" si="329"/>
        <v>9509782</v>
      </c>
      <c r="AY550" s="50">
        <f t="shared" si="330"/>
        <v>0.68894145377513438</v>
      </c>
      <c r="AZ550" s="12"/>
      <c r="BA550" s="48">
        <f t="shared" si="331"/>
        <v>556577</v>
      </c>
      <c r="BB550" s="48">
        <f t="shared" si="332"/>
        <v>9509782</v>
      </c>
      <c r="BC550" s="51">
        <f t="shared" si="333"/>
        <v>17.086192925686831</v>
      </c>
      <c r="BD550" s="12"/>
      <c r="BE550" s="52">
        <f t="shared" si="334"/>
        <v>556577</v>
      </c>
      <c r="BF550" s="48">
        <f t="shared" si="325"/>
        <v>25744646</v>
      </c>
      <c r="BG550" s="48">
        <f t="shared" si="325"/>
        <v>35919384</v>
      </c>
      <c r="BH550" s="48">
        <f t="shared" si="325"/>
        <v>29253</v>
      </c>
      <c r="BI550" s="48">
        <f t="shared" si="335"/>
        <v>61693283</v>
      </c>
      <c r="BJ550" s="51">
        <f t="shared" si="336"/>
        <v>110.84411141674917</v>
      </c>
      <c r="BK550" s="12"/>
      <c r="BL550" s="1">
        <f t="shared" si="337"/>
        <v>8421276</v>
      </c>
      <c r="BM550" s="53">
        <f t="shared" si="338"/>
        <v>13803469</v>
      </c>
      <c r="BN550" s="48">
        <f t="shared" si="326"/>
        <v>25744646</v>
      </c>
      <c r="BO550" s="48">
        <f t="shared" si="326"/>
        <v>35919384</v>
      </c>
      <c r="BP550" s="48">
        <f t="shared" si="326"/>
        <v>29253</v>
      </c>
      <c r="BQ550" s="48">
        <f t="shared" si="339"/>
        <v>61693283</v>
      </c>
      <c r="BR550" s="12">
        <f t="shared" si="340"/>
        <v>13803469</v>
      </c>
      <c r="BS550" s="54">
        <f t="shared" si="341"/>
        <v>4.4694042490333405</v>
      </c>
      <c r="BT550" s="12"/>
      <c r="BU550" s="48">
        <f t="shared" si="342"/>
        <v>13803469</v>
      </c>
      <c r="BV550" s="48">
        <f t="shared" si="343"/>
        <v>40135934</v>
      </c>
      <c r="BW550" s="54">
        <f t="shared" si="344"/>
        <v>2.9076700936554425</v>
      </c>
      <c r="BX550" s="12"/>
      <c r="BY550" s="52">
        <f t="shared" si="345"/>
        <v>556577</v>
      </c>
      <c r="BZ550" s="48">
        <f t="shared" si="346"/>
        <v>40135934</v>
      </c>
      <c r="CA550" s="55">
        <f t="shared" si="347"/>
        <v>72.112095900477385</v>
      </c>
      <c r="CB550" s="12"/>
      <c r="CC550" s="48">
        <f t="shared" si="348"/>
        <v>556577</v>
      </c>
      <c r="CD550" s="48">
        <f t="shared" si="349"/>
        <v>177529178</v>
      </c>
      <c r="CE550" s="55">
        <f t="shared" si="350"/>
        <v>318.96606938482904</v>
      </c>
      <c r="CF550" s="12"/>
      <c r="CG550" s="48">
        <f t="shared" si="351"/>
        <v>13803469</v>
      </c>
      <c r="CH550" s="48">
        <f t="shared" si="352"/>
        <v>8421276</v>
      </c>
      <c r="CI550" s="48">
        <f t="shared" si="353"/>
        <v>177529178</v>
      </c>
      <c r="CJ550" s="55">
        <f t="shared" si="354"/>
        <v>12.861200180911045</v>
      </c>
      <c r="CK550" s="46"/>
      <c r="CL550" s="48">
        <f t="shared" si="327"/>
        <v>13803469</v>
      </c>
      <c r="CM550" s="48">
        <f t="shared" si="327"/>
        <v>8421276</v>
      </c>
      <c r="CN550" s="48">
        <f t="shared" si="355"/>
        <v>177903952</v>
      </c>
      <c r="CO550" s="55">
        <f t="shared" si="356"/>
        <v>12.888350892083722</v>
      </c>
    </row>
    <row r="551" spans="1:93" x14ac:dyDescent="0.2">
      <c r="A551" s="30" t="s">
        <v>121</v>
      </c>
      <c r="B551" s="30">
        <v>1096</v>
      </c>
      <c r="C551" s="30">
        <v>2013</v>
      </c>
      <c r="D551" s="30" t="s">
        <v>76</v>
      </c>
      <c r="E551" s="30">
        <v>442971</v>
      </c>
      <c r="F551" s="30" t="s">
        <v>317</v>
      </c>
      <c r="G551" s="30">
        <v>36656893</v>
      </c>
      <c r="H551" s="30">
        <v>0</v>
      </c>
      <c r="I551" s="30">
        <v>338029</v>
      </c>
      <c r="J551" s="30">
        <v>0</v>
      </c>
      <c r="K551" s="30">
        <v>0</v>
      </c>
      <c r="L551" s="30">
        <v>0</v>
      </c>
      <c r="M551" s="30">
        <v>0</v>
      </c>
      <c r="N551" s="30">
        <v>0</v>
      </c>
      <c r="O551" s="30">
        <v>0</v>
      </c>
      <c r="P551" s="30">
        <v>0</v>
      </c>
      <c r="Q551" s="30">
        <v>0</v>
      </c>
      <c r="R551" s="30">
        <v>750</v>
      </c>
      <c r="S551" s="30">
        <v>0</v>
      </c>
      <c r="T551" s="30">
        <v>361061035</v>
      </c>
      <c r="U551" s="30">
        <v>-7247353</v>
      </c>
      <c r="V551" s="30">
        <v>750</v>
      </c>
      <c r="W551" s="30">
        <v>338029</v>
      </c>
      <c r="X551" s="30">
        <v>338779</v>
      </c>
      <c r="Y551" s="30">
        <v>9757824</v>
      </c>
      <c r="Z551" s="30">
        <v>9016256</v>
      </c>
      <c r="AA551" s="30">
        <v>18774080</v>
      </c>
      <c r="AB551" s="30">
        <v>7602097</v>
      </c>
      <c r="AC551" s="30">
        <v>7789997</v>
      </c>
      <c r="AD551" s="30">
        <v>28866896</v>
      </c>
      <c r="AE551" s="30">
        <v>24964951</v>
      </c>
      <c r="AF551" s="30">
        <v>41900205</v>
      </c>
      <c r="AG551" s="30">
        <v>13865</v>
      </c>
      <c r="AH551" s="30">
        <v>-346805</v>
      </c>
      <c r="AI551" s="30">
        <v>1703588</v>
      </c>
      <c r="AJ551" s="30">
        <v>1356783</v>
      </c>
      <c r="AK551" s="30">
        <v>764806</v>
      </c>
      <c r="AL551" s="30">
        <v>-36004195</v>
      </c>
      <c r="AM551" s="30">
        <v>14226643</v>
      </c>
      <c r="AN551" s="30">
        <v>5553153</v>
      </c>
      <c r="AO551" s="30">
        <v>2933482</v>
      </c>
      <c r="AP551" s="30">
        <v>5328311</v>
      </c>
      <c r="AQ551" s="30">
        <v>554596</v>
      </c>
      <c r="AR551" s="30">
        <v>487974</v>
      </c>
      <c r="AS551" s="30">
        <v>65157</v>
      </c>
      <c r="AT551" s="30">
        <v>875</v>
      </c>
      <c r="AU551" s="30" t="s">
        <v>339</v>
      </c>
      <c r="AW551" s="48">
        <f t="shared" si="328"/>
        <v>13814946</v>
      </c>
      <c r="AX551" s="49">
        <f t="shared" si="329"/>
        <v>11171983</v>
      </c>
      <c r="AY551" s="50">
        <f t="shared" si="330"/>
        <v>0.80868814109009179</v>
      </c>
      <c r="AZ551" s="12"/>
      <c r="BA551" s="48">
        <f t="shared" si="331"/>
        <v>554596</v>
      </c>
      <c r="BB551" s="48">
        <f t="shared" si="332"/>
        <v>11171983</v>
      </c>
      <c r="BC551" s="51">
        <f t="shared" si="333"/>
        <v>20.14436274333028</v>
      </c>
      <c r="BD551" s="12"/>
      <c r="BE551" s="52">
        <f t="shared" si="334"/>
        <v>554596</v>
      </c>
      <c r="BF551" s="48">
        <f t="shared" si="325"/>
        <v>24964951</v>
      </c>
      <c r="BG551" s="48">
        <f t="shared" si="325"/>
        <v>41900205</v>
      </c>
      <c r="BH551" s="48">
        <f t="shared" si="325"/>
        <v>13865</v>
      </c>
      <c r="BI551" s="48">
        <f t="shared" si="335"/>
        <v>66879021</v>
      </c>
      <c r="BJ551" s="51">
        <f t="shared" si="336"/>
        <v>120.59052174916516</v>
      </c>
      <c r="BK551" s="12"/>
      <c r="BL551" s="1">
        <f t="shared" si="337"/>
        <v>8486635</v>
      </c>
      <c r="BM551" s="53">
        <f t="shared" si="338"/>
        <v>13814946</v>
      </c>
      <c r="BN551" s="48">
        <f t="shared" si="326"/>
        <v>24964951</v>
      </c>
      <c r="BO551" s="48">
        <f t="shared" si="326"/>
        <v>41900205</v>
      </c>
      <c r="BP551" s="48">
        <f t="shared" si="326"/>
        <v>13865</v>
      </c>
      <c r="BQ551" s="48">
        <f t="shared" si="339"/>
        <v>66879021</v>
      </c>
      <c r="BR551" s="12">
        <f t="shared" si="340"/>
        <v>13814946</v>
      </c>
      <c r="BS551" s="54">
        <f t="shared" si="341"/>
        <v>4.8410627880847308</v>
      </c>
      <c r="BT551" s="12"/>
      <c r="BU551" s="48">
        <f t="shared" si="342"/>
        <v>13814946</v>
      </c>
      <c r="BV551" s="48">
        <f t="shared" si="343"/>
        <v>36596172</v>
      </c>
      <c r="BW551" s="54">
        <f t="shared" si="344"/>
        <v>2.6490275097709395</v>
      </c>
      <c r="BX551" s="12"/>
      <c r="BY551" s="52">
        <f t="shared" si="345"/>
        <v>554596</v>
      </c>
      <c r="BZ551" s="48">
        <f t="shared" si="346"/>
        <v>36596172</v>
      </c>
      <c r="CA551" s="55">
        <f t="shared" si="347"/>
        <v>65.98708248887479</v>
      </c>
      <c r="CB551" s="12"/>
      <c r="CC551" s="48">
        <f t="shared" si="348"/>
        <v>554596</v>
      </c>
      <c r="CD551" s="48">
        <f t="shared" si="349"/>
        <v>158906166</v>
      </c>
      <c r="CE551" s="55">
        <f t="shared" si="350"/>
        <v>286.52598648385492</v>
      </c>
      <c r="CF551" s="12"/>
      <c r="CG551" s="48">
        <f t="shared" si="351"/>
        <v>13814946</v>
      </c>
      <c r="CH551" s="48">
        <f t="shared" si="352"/>
        <v>8486635</v>
      </c>
      <c r="CI551" s="48">
        <f t="shared" si="353"/>
        <v>158906166</v>
      </c>
      <c r="CJ551" s="55">
        <f t="shared" si="354"/>
        <v>11.502481877236436</v>
      </c>
      <c r="CK551" s="46"/>
      <c r="CL551" s="48">
        <f t="shared" si="327"/>
        <v>13814946</v>
      </c>
      <c r="CM551" s="48">
        <f t="shared" si="327"/>
        <v>8486635</v>
      </c>
      <c r="CN551" s="48">
        <f t="shared" si="355"/>
        <v>159244945</v>
      </c>
      <c r="CO551" s="55">
        <f t="shared" si="356"/>
        <v>11.527004521045541</v>
      </c>
    </row>
    <row r="552" spans="1:93" x14ac:dyDescent="0.2">
      <c r="A552" s="30" t="s">
        <v>121</v>
      </c>
      <c r="B552" s="30">
        <v>1096</v>
      </c>
      <c r="C552" s="30">
        <v>2012</v>
      </c>
      <c r="D552" s="30" t="s">
        <v>76</v>
      </c>
      <c r="E552" s="30">
        <v>442971</v>
      </c>
      <c r="F552" s="30" t="s">
        <v>317</v>
      </c>
      <c r="G552" s="30">
        <v>49313186</v>
      </c>
      <c r="H552" s="30">
        <v>-3264</v>
      </c>
      <c r="I552" s="30">
        <v>128787</v>
      </c>
      <c r="J552" s="30">
        <v>0</v>
      </c>
      <c r="K552" s="30">
        <v>0</v>
      </c>
      <c r="L552" s="30">
        <v>0</v>
      </c>
      <c r="M552" s="30">
        <v>0</v>
      </c>
      <c r="N552" s="30">
        <v>0</v>
      </c>
      <c r="O552" s="30">
        <v>0</v>
      </c>
      <c r="P552" s="30">
        <v>0</v>
      </c>
      <c r="Q552" s="30">
        <v>0</v>
      </c>
      <c r="R552" s="30">
        <v>0</v>
      </c>
      <c r="S552" s="30">
        <v>0</v>
      </c>
      <c r="T552" s="30">
        <v>430939564</v>
      </c>
      <c r="U552" s="30">
        <v>-66548549</v>
      </c>
      <c r="V552" s="30">
        <v>-3264</v>
      </c>
      <c r="W552" s="30">
        <v>128787</v>
      </c>
      <c r="X552" s="30">
        <v>125523</v>
      </c>
      <c r="Y552" s="30">
        <v>6032860</v>
      </c>
      <c r="Z552" s="30">
        <v>8628043</v>
      </c>
      <c r="AA552" s="30">
        <v>14660903</v>
      </c>
      <c r="AB552" s="30">
        <v>2379833</v>
      </c>
      <c r="AC552" s="30">
        <v>8072708</v>
      </c>
      <c r="AD552" s="30">
        <v>41240478</v>
      </c>
      <c r="AE552" s="30">
        <v>24387649</v>
      </c>
      <c r="AF552" s="30">
        <v>51151674</v>
      </c>
      <c r="AG552" s="30">
        <v>14166</v>
      </c>
      <c r="AH552" s="30">
        <v>59272328</v>
      </c>
      <c r="AI552" s="30">
        <v>1338491</v>
      </c>
      <c r="AJ552" s="30">
        <v>60610819</v>
      </c>
      <c r="AK552" s="30">
        <v>6020277</v>
      </c>
      <c r="AL552" s="30">
        <v>16823323</v>
      </c>
      <c r="AM552" s="30">
        <v>14787627</v>
      </c>
      <c r="AN552" s="30">
        <v>5362818</v>
      </c>
      <c r="AO552" s="30">
        <v>2907035</v>
      </c>
      <c r="AP552" s="30">
        <v>5261037</v>
      </c>
      <c r="AQ552" s="30">
        <v>553405</v>
      </c>
      <c r="AR552" s="30">
        <v>486863</v>
      </c>
      <c r="AS552" s="30">
        <v>65078</v>
      </c>
      <c r="AT552" s="30">
        <v>875</v>
      </c>
      <c r="AU552" s="30" t="s">
        <v>339</v>
      </c>
      <c r="AW552" s="48">
        <f t="shared" si="328"/>
        <v>13530890</v>
      </c>
      <c r="AX552" s="49">
        <f t="shared" si="329"/>
        <v>12281070</v>
      </c>
      <c r="AY552" s="50">
        <f t="shared" si="330"/>
        <v>0.9076320921979264</v>
      </c>
      <c r="AZ552" s="12"/>
      <c r="BA552" s="48">
        <f t="shared" si="331"/>
        <v>553405</v>
      </c>
      <c r="BB552" s="48">
        <f t="shared" si="332"/>
        <v>12281070</v>
      </c>
      <c r="BC552" s="51">
        <f t="shared" si="333"/>
        <v>22.191830576160317</v>
      </c>
      <c r="BD552" s="12"/>
      <c r="BE552" s="52">
        <f t="shared" si="334"/>
        <v>553405</v>
      </c>
      <c r="BF552" s="48">
        <f t="shared" si="325"/>
        <v>24387649</v>
      </c>
      <c r="BG552" s="48">
        <f t="shared" si="325"/>
        <v>51151674</v>
      </c>
      <c r="BH552" s="48">
        <f t="shared" si="325"/>
        <v>14166</v>
      </c>
      <c r="BI552" s="48">
        <f t="shared" si="335"/>
        <v>75553489</v>
      </c>
      <c r="BJ552" s="51">
        <f t="shared" si="336"/>
        <v>136.52476757528393</v>
      </c>
      <c r="BK552" s="12"/>
      <c r="BL552" s="1">
        <f t="shared" si="337"/>
        <v>8269853</v>
      </c>
      <c r="BM552" s="53">
        <f t="shared" si="338"/>
        <v>13530890</v>
      </c>
      <c r="BN552" s="48">
        <f t="shared" si="326"/>
        <v>24387649</v>
      </c>
      <c r="BO552" s="48">
        <f t="shared" si="326"/>
        <v>51151674</v>
      </c>
      <c r="BP552" s="48">
        <f t="shared" si="326"/>
        <v>14166</v>
      </c>
      <c r="BQ552" s="48">
        <f t="shared" si="339"/>
        <v>75553489</v>
      </c>
      <c r="BR552" s="12">
        <f t="shared" si="340"/>
        <v>13530890</v>
      </c>
      <c r="BS552" s="54">
        <f t="shared" si="341"/>
        <v>5.5837782289265521</v>
      </c>
      <c r="BT552" s="12"/>
      <c r="BU552" s="48">
        <f t="shared" si="342"/>
        <v>13530890</v>
      </c>
      <c r="BV552" s="48">
        <f t="shared" si="343"/>
        <v>37767219</v>
      </c>
      <c r="BW552" s="54">
        <f t="shared" si="344"/>
        <v>2.7911851326852855</v>
      </c>
      <c r="BX552" s="12"/>
      <c r="BY552" s="52">
        <f t="shared" si="345"/>
        <v>553405</v>
      </c>
      <c r="BZ552" s="48">
        <f t="shared" si="346"/>
        <v>37767219</v>
      </c>
      <c r="CA552" s="55">
        <f t="shared" si="347"/>
        <v>68.245171257939489</v>
      </c>
      <c r="CB552" s="12"/>
      <c r="CC552" s="48">
        <f t="shared" si="348"/>
        <v>553405</v>
      </c>
      <c r="CD552" s="48">
        <f t="shared" si="349"/>
        <v>177294797</v>
      </c>
      <c r="CE552" s="55">
        <f t="shared" si="350"/>
        <v>320.37078992781056</v>
      </c>
      <c r="CF552" s="12"/>
      <c r="CG552" s="48">
        <f t="shared" si="351"/>
        <v>13530890</v>
      </c>
      <c r="CH552" s="48">
        <f t="shared" si="352"/>
        <v>8269853</v>
      </c>
      <c r="CI552" s="48">
        <f t="shared" si="353"/>
        <v>177294797</v>
      </c>
      <c r="CJ552" s="55">
        <f t="shared" si="354"/>
        <v>13.102966397627947</v>
      </c>
      <c r="CK552" s="46"/>
      <c r="CL552" s="48">
        <f t="shared" si="327"/>
        <v>13530890</v>
      </c>
      <c r="CM552" s="48">
        <f t="shared" si="327"/>
        <v>8269853</v>
      </c>
      <c r="CN552" s="48">
        <f t="shared" si="355"/>
        <v>177420320</v>
      </c>
      <c r="CO552" s="55">
        <f t="shared" si="356"/>
        <v>13.112243170996143</v>
      </c>
    </row>
    <row r="553" spans="1:93" x14ac:dyDescent="0.2">
      <c r="A553" s="30" t="s">
        <v>121</v>
      </c>
      <c r="B553" s="30">
        <v>1096</v>
      </c>
      <c r="C553" s="30">
        <v>2011</v>
      </c>
      <c r="D553" s="30" t="s">
        <v>76</v>
      </c>
      <c r="E553" s="30">
        <v>442971</v>
      </c>
      <c r="F553" s="30" t="s">
        <v>317</v>
      </c>
      <c r="G553" s="30">
        <v>48484714</v>
      </c>
      <c r="H553" s="30">
        <v>0</v>
      </c>
      <c r="I553" s="30">
        <v>37428</v>
      </c>
      <c r="J553" s="30">
        <v>0</v>
      </c>
      <c r="K553" s="30">
        <v>0</v>
      </c>
      <c r="L553" s="30">
        <v>0</v>
      </c>
      <c r="M553" s="30">
        <v>0</v>
      </c>
      <c r="N553" s="30">
        <v>0</v>
      </c>
      <c r="O553" s="30">
        <v>0</v>
      </c>
      <c r="P553" s="30">
        <v>0</v>
      </c>
      <c r="Q553" s="30">
        <v>-20588</v>
      </c>
      <c r="R553" s="30">
        <v>-20048</v>
      </c>
      <c r="S553" s="30">
        <v>0</v>
      </c>
      <c r="T553" s="30">
        <v>627136860</v>
      </c>
      <c r="U553" s="30">
        <v>-78333923</v>
      </c>
      <c r="V553" s="30">
        <v>-20048</v>
      </c>
      <c r="W553" s="30">
        <v>37428</v>
      </c>
      <c r="X553" s="30">
        <v>17380</v>
      </c>
      <c r="Y553" s="30">
        <v>6250421</v>
      </c>
      <c r="Z553" s="30">
        <v>4679068</v>
      </c>
      <c r="AA553" s="30">
        <v>10929489</v>
      </c>
      <c r="AB553" s="30">
        <v>3162097</v>
      </c>
      <c r="AC553" s="30">
        <v>8887855</v>
      </c>
      <c r="AD553" s="30">
        <v>39596859</v>
      </c>
      <c r="AE553" s="30">
        <v>23121474</v>
      </c>
      <c r="AF553" s="30">
        <v>51285326</v>
      </c>
      <c r="AG553" s="30">
        <v>25085</v>
      </c>
      <c r="AH553" s="30">
        <v>63156574</v>
      </c>
      <c r="AI553" s="30">
        <v>2572546</v>
      </c>
      <c r="AJ553" s="30">
        <v>65729120</v>
      </c>
      <c r="AK553" s="30">
        <v>702418</v>
      </c>
      <c r="AL553" s="30">
        <v>17129280</v>
      </c>
      <c r="AM553" s="30">
        <v>15985287</v>
      </c>
      <c r="AN553" s="30">
        <v>5587870</v>
      </c>
      <c r="AO553" s="30">
        <v>2947297</v>
      </c>
      <c r="AP553" s="30">
        <v>5403990</v>
      </c>
      <c r="AQ553" s="30">
        <v>552631</v>
      </c>
      <c r="AR553" s="30">
        <v>486318</v>
      </c>
      <c r="AS553" s="30">
        <v>64825</v>
      </c>
      <c r="AT553" s="30">
        <v>878</v>
      </c>
      <c r="AU553" s="30" t="s">
        <v>339</v>
      </c>
      <c r="AW553" s="48">
        <f t="shared" si="328"/>
        <v>13939157</v>
      </c>
      <c r="AX553" s="49">
        <f t="shared" si="329"/>
        <v>7767392</v>
      </c>
      <c r="AY553" s="50">
        <f t="shared" si="330"/>
        <v>0.55723541961683909</v>
      </c>
      <c r="AZ553" s="12"/>
      <c r="BA553" s="48">
        <f t="shared" si="331"/>
        <v>552631</v>
      </c>
      <c r="BB553" s="48">
        <f t="shared" si="332"/>
        <v>7767392</v>
      </c>
      <c r="BC553" s="51">
        <f t="shared" si="333"/>
        <v>14.055295486500034</v>
      </c>
      <c r="BD553" s="12"/>
      <c r="BE553" s="52">
        <f t="shared" si="334"/>
        <v>552631</v>
      </c>
      <c r="BF553" s="48">
        <f t="shared" si="325"/>
        <v>23121474</v>
      </c>
      <c r="BG553" s="48">
        <f t="shared" si="325"/>
        <v>51285326</v>
      </c>
      <c r="BH553" s="48">
        <f t="shared" si="325"/>
        <v>25085</v>
      </c>
      <c r="BI553" s="48">
        <f t="shared" si="335"/>
        <v>74431885</v>
      </c>
      <c r="BJ553" s="51">
        <f t="shared" si="336"/>
        <v>134.68640919528582</v>
      </c>
      <c r="BK553" s="12"/>
      <c r="BL553" s="1">
        <f t="shared" si="337"/>
        <v>8535167</v>
      </c>
      <c r="BM553" s="53">
        <f t="shared" si="338"/>
        <v>13939157</v>
      </c>
      <c r="BN553" s="48">
        <f t="shared" si="326"/>
        <v>23121474</v>
      </c>
      <c r="BO553" s="48">
        <f t="shared" si="326"/>
        <v>51285326</v>
      </c>
      <c r="BP553" s="48">
        <f t="shared" si="326"/>
        <v>25085</v>
      </c>
      <c r="BQ553" s="48">
        <f t="shared" si="339"/>
        <v>74431885</v>
      </c>
      <c r="BR553" s="12">
        <f t="shared" si="340"/>
        <v>13939157</v>
      </c>
      <c r="BS553" s="54">
        <f t="shared" si="341"/>
        <v>5.3397694709945513</v>
      </c>
      <c r="BT553" s="12"/>
      <c r="BU553" s="48">
        <f t="shared" si="342"/>
        <v>13939157</v>
      </c>
      <c r="BV553" s="48">
        <f t="shared" si="343"/>
        <v>47897422</v>
      </c>
      <c r="BW553" s="54">
        <f t="shared" si="344"/>
        <v>3.4361778119006767</v>
      </c>
      <c r="BX553" s="12"/>
      <c r="BY553" s="52">
        <f t="shared" si="345"/>
        <v>552631</v>
      </c>
      <c r="BZ553" s="48">
        <f t="shared" si="346"/>
        <v>47897422</v>
      </c>
      <c r="CA553" s="55">
        <f t="shared" si="347"/>
        <v>86.671616322645676</v>
      </c>
      <c r="CB553" s="12"/>
      <c r="CC553" s="48">
        <f t="shared" si="348"/>
        <v>552631</v>
      </c>
      <c r="CD553" s="48">
        <f t="shared" si="349"/>
        <v>181743510</v>
      </c>
      <c r="CE553" s="55">
        <f t="shared" si="350"/>
        <v>328.86955310143657</v>
      </c>
      <c r="CF553" s="12"/>
      <c r="CG553" s="48">
        <f t="shared" si="351"/>
        <v>13939157</v>
      </c>
      <c r="CH553" s="48">
        <f t="shared" si="352"/>
        <v>8535167</v>
      </c>
      <c r="CI553" s="48">
        <f t="shared" si="353"/>
        <v>181743510</v>
      </c>
      <c r="CJ553" s="55">
        <f t="shared" si="354"/>
        <v>13.038342993051875</v>
      </c>
      <c r="CK553" s="46"/>
      <c r="CL553" s="48">
        <f t="shared" si="327"/>
        <v>13939157</v>
      </c>
      <c r="CM553" s="48">
        <f t="shared" si="327"/>
        <v>8535167</v>
      </c>
      <c r="CN553" s="48">
        <f t="shared" si="355"/>
        <v>181781478</v>
      </c>
      <c r="CO553" s="55">
        <f t="shared" si="356"/>
        <v>13.041066830655542</v>
      </c>
    </row>
    <row r="554" spans="1:93" x14ac:dyDescent="0.2">
      <c r="A554" s="30" t="s">
        <v>121</v>
      </c>
      <c r="B554" s="30">
        <v>1096</v>
      </c>
      <c r="C554" s="30">
        <v>2010</v>
      </c>
      <c r="D554" s="30" t="s">
        <v>76</v>
      </c>
      <c r="E554" s="30">
        <v>442971</v>
      </c>
      <c r="F554" s="30" t="s">
        <v>317</v>
      </c>
      <c r="G554" s="30">
        <v>37612011</v>
      </c>
      <c r="H554" s="30">
        <v>0</v>
      </c>
      <c r="I554" s="30">
        <v>16965</v>
      </c>
      <c r="J554" s="30">
        <v>0</v>
      </c>
      <c r="K554" s="30">
        <v>0</v>
      </c>
      <c r="L554" s="30">
        <v>0</v>
      </c>
      <c r="M554" s="30">
        <v>0</v>
      </c>
      <c r="N554" s="30">
        <v>0</v>
      </c>
      <c r="O554" s="30">
        <v>0</v>
      </c>
      <c r="P554" s="30">
        <v>0</v>
      </c>
      <c r="Q554" s="30">
        <v>349401</v>
      </c>
      <c r="R554" s="30">
        <v>3404972</v>
      </c>
      <c r="S554" s="30">
        <v>0</v>
      </c>
      <c r="T554" s="30">
        <v>955610374</v>
      </c>
      <c r="U554" s="30">
        <v>164693926</v>
      </c>
      <c r="V554" s="30">
        <v>3404972</v>
      </c>
      <c r="W554" s="30">
        <v>16965</v>
      </c>
      <c r="X554" s="30">
        <v>3421937</v>
      </c>
      <c r="Y554" s="30">
        <v>265960670</v>
      </c>
      <c r="Z554" s="30">
        <v>4426026</v>
      </c>
      <c r="AA554" s="30">
        <v>270386696</v>
      </c>
      <c r="AB554" s="30">
        <v>259808869</v>
      </c>
      <c r="AC554" s="30">
        <v>10097945</v>
      </c>
      <c r="AD554" s="30">
        <v>27514066</v>
      </c>
      <c r="AE554" s="30">
        <v>22459796</v>
      </c>
      <c r="AF554" s="30">
        <v>35160098</v>
      </c>
      <c r="AG554" s="30">
        <v>11337</v>
      </c>
      <c r="AH554" s="30">
        <v>40473992</v>
      </c>
      <c r="AI554" s="30">
        <v>1559206</v>
      </c>
      <c r="AJ554" s="30">
        <v>42033198</v>
      </c>
      <c r="AK554" s="30">
        <v>111667</v>
      </c>
      <c r="AL554" s="30">
        <v>446289</v>
      </c>
      <c r="AM554" s="30">
        <v>15879952</v>
      </c>
      <c r="AN554" s="30">
        <v>5656253</v>
      </c>
      <c r="AO554" s="30">
        <v>4708981</v>
      </c>
      <c r="AP554" s="30">
        <v>3595567</v>
      </c>
      <c r="AQ554" s="30">
        <v>551776</v>
      </c>
      <c r="AR554" s="30">
        <v>485969</v>
      </c>
      <c r="AS554" s="30">
        <v>63413</v>
      </c>
      <c r="AT554" s="30">
        <v>1723</v>
      </c>
      <c r="AU554" s="30" t="s">
        <v>339</v>
      </c>
      <c r="AW554" s="48">
        <f t="shared" si="328"/>
        <v>13960801</v>
      </c>
      <c r="AX554" s="49">
        <f t="shared" si="329"/>
        <v>10577827</v>
      </c>
      <c r="AY554" s="50">
        <f t="shared" si="330"/>
        <v>0.75768052277229647</v>
      </c>
      <c r="AZ554" s="12"/>
      <c r="BA554" s="48">
        <f t="shared" si="331"/>
        <v>551776</v>
      </c>
      <c r="BB554" s="48">
        <f t="shared" si="332"/>
        <v>10577827</v>
      </c>
      <c r="BC554" s="51">
        <f t="shared" si="333"/>
        <v>19.170509409615494</v>
      </c>
      <c r="BD554" s="12"/>
      <c r="BE554" s="52">
        <f t="shared" si="334"/>
        <v>551776</v>
      </c>
      <c r="BF554" s="48">
        <f t="shared" si="325"/>
        <v>22459796</v>
      </c>
      <c r="BG554" s="48">
        <f t="shared" si="325"/>
        <v>35160098</v>
      </c>
      <c r="BH554" s="48">
        <f t="shared" si="325"/>
        <v>11337</v>
      </c>
      <c r="BI554" s="48">
        <f t="shared" si="335"/>
        <v>57631231</v>
      </c>
      <c r="BJ554" s="51">
        <f t="shared" si="336"/>
        <v>104.4467881894102</v>
      </c>
      <c r="BK554" s="12"/>
      <c r="BL554" s="1">
        <f t="shared" si="337"/>
        <v>10365234</v>
      </c>
      <c r="BM554" s="53">
        <f t="shared" si="338"/>
        <v>13960801</v>
      </c>
      <c r="BN554" s="48">
        <f t="shared" si="326"/>
        <v>22459796</v>
      </c>
      <c r="BO554" s="48">
        <f t="shared" si="326"/>
        <v>35160098</v>
      </c>
      <c r="BP554" s="48">
        <f t="shared" si="326"/>
        <v>11337</v>
      </c>
      <c r="BQ554" s="48">
        <f t="shared" si="339"/>
        <v>57631231</v>
      </c>
      <c r="BR554" s="12">
        <f t="shared" si="340"/>
        <v>13960801</v>
      </c>
      <c r="BS554" s="54">
        <f t="shared" si="341"/>
        <v>4.1280748146184445</v>
      </c>
      <c r="BT554" s="12"/>
      <c r="BU554" s="48">
        <f t="shared" si="342"/>
        <v>13960801</v>
      </c>
      <c r="BV554" s="48">
        <f t="shared" si="343"/>
        <v>41475242</v>
      </c>
      <c r="BW554" s="54">
        <f t="shared" si="344"/>
        <v>2.9708354126672245</v>
      </c>
      <c r="BX554" s="12"/>
      <c r="BY554" s="52">
        <f t="shared" si="345"/>
        <v>551776</v>
      </c>
      <c r="BZ554" s="48">
        <f t="shared" si="346"/>
        <v>41475242</v>
      </c>
      <c r="CA554" s="55">
        <f t="shared" si="347"/>
        <v>75.166810444818182</v>
      </c>
      <c r="CB554" s="12"/>
      <c r="CC554" s="48">
        <f t="shared" si="348"/>
        <v>551776</v>
      </c>
      <c r="CD554" s="48">
        <f t="shared" si="349"/>
        <v>407105180</v>
      </c>
      <c r="CE554" s="55">
        <f t="shared" si="350"/>
        <v>737.80878472423592</v>
      </c>
      <c r="CF554" s="12"/>
      <c r="CG554" s="48">
        <f t="shared" si="351"/>
        <v>13960801</v>
      </c>
      <c r="CH554" s="48">
        <f t="shared" si="352"/>
        <v>10365234</v>
      </c>
      <c r="CI554" s="48">
        <f t="shared" si="353"/>
        <v>407105180</v>
      </c>
      <c r="CJ554" s="55">
        <f t="shared" si="354"/>
        <v>29.160588994857818</v>
      </c>
      <c r="CK554" s="46"/>
      <c r="CL554" s="48">
        <f t="shared" si="327"/>
        <v>13960801</v>
      </c>
      <c r="CM554" s="48">
        <f t="shared" si="327"/>
        <v>10365234</v>
      </c>
      <c r="CN554" s="48">
        <f t="shared" si="355"/>
        <v>410177716</v>
      </c>
      <c r="CO554" s="55">
        <f t="shared" si="356"/>
        <v>29.380672068887737</v>
      </c>
    </row>
    <row r="555" spans="1:93" x14ac:dyDescent="0.2">
      <c r="A555" s="30" t="s">
        <v>121</v>
      </c>
      <c r="B555" s="30">
        <v>1096</v>
      </c>
      <c r="C555" s="30">
        <v>2009</v>
      </c>
      <c r="D555" s="30" t="s">
        <v>76</v>
      </c>
      <c r="E555" s="30">
        <v>442971</v>
      </c>
      <c r="F555" s="30" t="s">
        <v>317</v>
      </c>
      <c r="G555" s="30">
        <v>33373649</v>
      </c>
      <c r="H555" s="30">
        <v>0</v>
      </c>
      <c r="I555" s="30">
        <v>0</v>
      </c>
      <c r="J555" s="30">
        <v>0</v>
      </c>
      <c r="K555" s="30">
        <v>0</v>
      </c>
      <c r="L555" s="30">
        <v>0</v>
      </c>
      <c r="M555" s="30">
        <v>0</v>
      </c>
      <c r="N555" s="30">
        <v>0</v>
      </c>
      <c r="O555" s="30">
        <v>0</v>
      </c>
      <c r="P555" s="30">
        <v>0</v>
      </c>
      <c r="Q555" s="30">
        <v>315717</v>
      </c>
      <c r="R555" s="30">
        <v>3354597</v>
      </c>
      <c r="S555" s="30">
        <v>0</v>
      </c>
      <c r="T555" s="30">
        <v>901664398</v>
      </c>
      <c r="U555" s="30">
        <v>106662204</v>
      </c>
      <c r="V555" s="30">
        <v>3354597</v>
      </c>
      <c r="W555" s="30">
        <v>0</v>
      </c>
      <c r="X555" s="30">
        <v>3354597</v>
      </c>
      <c r="Y555" s="30">
        <v>150573750</v>
      </c>
      <c r="Z555" s="30">
        <v>4506599</v>
      </c>
      <c r="AA555" s="30">
        <v>155080349</v>
      </c>
      <c r="AB555" s="30">
        <v>144553558</v>
      </c>
      <c r="AC555" s="30">
        <v>9209173</v>
      </c>
      <c r="AD555" s="30">
        <v>24164476</v>
      </c>
      <c r="AE555" s="30">
        <v>23405368</v>
      </c>
      <c r="AF555" s="30">
        <v>26278380</v>
      </c>
      <c r="AG555" s="30">
        <v>11380</v>
      </c>
      <c r="AH555" s="30">
        <v>32570146</v>
      </c>
      <c r="AI555" s="30">
        <v>1227920</v>
      </c>
      <c r="AJ555" s="30">
        <v>33798066</v>
      </c>
      <c r="AK555" s="30">
        <v>469303</v>
      </c>
      <c r="AL555" s="30">
        <v>7369188</v>
      </c>
      <c r="AM555" s="30">
        <v>15779232</v>
      </c>
      <c r="AN555" s="30">
        <v>5448240</v>
      </c>
      <c r="AO555" s="30">
        <v>4568227</v>
      </c>
      <c r="AP555" s="30">
        <v>3438601</v>
      </c>
      <c r="AQ555" s="30">
        <v>549818</v>
      </c>
      <c r="AR555" s="30">
        <v>484382</v>
      </c>
      <c r="AS555" s="30">
        <v>63028</v>
      </c>
      <c r="AT555" s="30">
        <v>1756</v>
      </c>
      <c r="AU555" s="30" t="s">
        <v>339</v>
      </c>
      <c r="AW555" s="48">
        <f t="shared" si="328"/>
        <v>13455068</v>
      </c>
      <c r="AX555" s="49">
        <f t="shared" si="329"/>
        <v>10526791</v>
      </c>
      <c r="AY555" s="50">
        <f t="shared" si="330"/>
        <v>0.78236624296510426</v>
      </c>
      <c r="AZ555" s="12"/>
      <c r="BA555" s="48">
        <f t="shared" si="331"/>
        <v>549818</v>
      </c>
      <c r="BB555" s="48">
        <f t="shared" si="332"/>
        <v>10526791</v>
      </c>
      <c r="BC555" s="51">
        <f t="shared" si="333"/>
        <v>19.145955570752502</v>
      </c>
      <c r="BD555" s="12"/>
      <c r="BE555" s="52">
        <f t="shared" si="334"/>
        <v>549818</v>
      </c>
      <c r="BF555" s="48">
        <f t="shared" si="325"/>
        <v>23405368</v>
      </c>
      <c r="BG555" s="48">
        <f t="shared" si="325"/>
        <v>26278380</v>
      </c>
      <c r="BH555" s="48">
        <f t="shared" si="325"/>
        <v>11380</v>
      </c>
      <c r="BI555" s="48">
        <f t="shared" si="335"/>
        <v>49695128</v>
      </c>
      <c r="BJ555" s="51">
        <f t="shared" si="336"/>
        <v>90.38468729652358</v>
      </c>
      <c r="BK555" s="12"/>
      <c r="BL555" s="1">
        <f t="shared" si="337"/>
        <v>10016467</v>
      </c>
      <c r="BM555" s="53">
        <f t="shared" si="338"/>
        <v>13455068</v>
      </c>
      <c r="BN555" s="48">
        <f t="shared" si="326"/>
        <v>23405368</v>
      </c>
      <c r="BO555" s="48">
        <f t="shared" si="326"/>
        <v>26278380</v>
      </c>
      <c r="BP555" s="48">
        <f t="shared" si="326"/>
        <v>11380</v>
      </c>
      <c r="BQ555" s="48">
        <f t="shared" si="339"/>
        <v>49695128</v>
      </c>
      <c r="BR555" s="12">
        <f t="shared" si="340"/>
        <v>13455068</v>
      </c>
      <c r="BS555" s="54">
        <f t="shared" si="341"/>
        <v>3.6934133666214097</v>
      </c>
      <c r="BT555" s="12"/>
      <c r="BU555" s="48">
        <f t="shared" si="342"/>
        <v>13455068</v>
      </c>
      <c r="BV555" s="48">
        <f t="shared" si="343"/>
        <v>25959575</v>
      </c>
      <c r="BW555" s="54">
        <f t="shared" si="344"/>
        <v>1.9293529397250166</v>
      </c>
      <c r="BX555" s="12"/>
      <c r="BY555" s="52">
        <f t="shared" si="345"/>
        <v>549818</v>
      </c>
      <c r="BZ555" s="48">
        <f t="shared" si="346"/>
        <v>25959575</v>
      </c>
      <c r="CA555" s="55">
        <f t="shared" si="347"/>
        <v>47.214851096180915</v>
      </c>
      <c r="CB555" s="12"/>
      <c r="CC555" s="48">
        <f t="shared" si="348"/>
        <v>549818</v>
      </c>
      <c r="CD555" s="48">
        <f t="shared" si="349"/>
        <v>264108701</v>
      </c>
      <c r="CE555" s="55">
        <f t="shared" si="350"/>
        <v>480.35659254516952</v>
      </c>
      <c r="CF555" s="12"/>
      <c r="CG555" s="48">
        <f t="shared" si="351"/>
        <v>13455068</v>
      </c>
      <c r="CH555" s="48">
        <f t="shared" si="352"/>
        <v>10016467</v>
      </c>
      <c r="CI555" s="48">
        <f t="shared" si="353"/>
        <v>264108701</v>
      </c>
      <c r="CJ555" s="55">
        <f t="shared" si="354"/>
        <v>19.628938404473317</v>
      </c>
      <c r="CK555" s="46"/>
      <c r="CL555" s="48">
        <f t="shared" si="327"/>
        <v>13455068</v>
      </c>
      <c r="CM555" s="48">
        <f t="shared" si="327"/>
        <v>10016467</v>
      </c>
      <c r="CN555" s="48">
        <f t="shared" si="355"/>
        <v>267147581</v>
      </c>
      <c r="CO555" s="55">
        <f t="shared" si="356"/>
        <v>19.854792335497674</v>
      </c>
    </row>
    <row r="556" spans="1:93" x14ac:dyDescent="0.2">
      <c r="A556" s="30" t="s">
        <v>121</v>
      </c>
      <c r="B556" s="30">
        <v>1096</v>
      </c>
      <c r="C556" s="30">
        <v>2008</v>
      </c>
      <c r="D556" s="30" t="s">
        <v>76</v>
      </c>
      <c r="E556" s="30">
        <v>442971</v>
      </c>
      <c r="F556" s="30" t="s">
        <v>317</v>
      </c>
      <c r="G556" s="30">
        <v>44378985</v>
      </c>
      <c r="H556" s="30">
        <v>0</v>
      </c>
      <c r="I556" s="30">
        <v>0</v>
      </c>
      <c r="J556" s="30">
        <v>0</v>
      </c>
      <c r="K556" s="30">
        <v>0</v>
      </c>
      <c r="L556" s="30">
        <v>0</v>
      </c>
      <c r="M556" s="30">
        <v>0</v>
      </c>
      <c r="N556" s="30">
        <v>0</v>
      </c>
      <c r="O556" s="30">
        <v>0</v>
      </c>
      <c r="P556" s="30">
        <v>0</v>
      </c>
      <c r="Q556" s="30">
        <v>617085</v>
      </c>
      <c r="R556" s="30">
        <v>3738079</v>
      </c>
      <c r="S556" s="30">
        <v>0</v>
      </c>
      <c r="T556" s="30">
        <v>897122602</v>
      </c>
      <c r="U556" s="30">
        <v>89519202</v>
      </c>
      <c r="V556" s="30">
        <v>3738079</v>
      </c>
      <c r="W556" s="30">
        <v>0</v>
      </c>
      <c r="X556" s="30">
        <v>3738079</v>
      </c>
      <c r="Y556" s="30">
        <v>316262167</v>
      </c>
      <c r="Z556" s="30">
        <v>5955213</v>
      </c>
      <c r="AA556" s="30">
        <v>322217380</v>
      </c>
      <c r="AB556" s="30">
        <v>308298194</v>
      </c>
      <c r="AC556" s="30">
        <v>13189186</v>
      </c>
      <c r="AD556" s="30">
        <v>31189799</v>
      </c>
      <c r="AE556" s="30">
        <v>25609827</v>
      </c>
      <c r="AF556" s="30">
        <v>22330002</v>
      </c>
      <c r="AG556" s="30">
        <v>28205</v>
      </c>
      <c r="AH556" s="30">
        <v>8099715</v>
      </c>
      <c r="AI556" s="30">
        <v>1779144</v>
      </c>
      <c r="AJ556" s="30">
        <v>9878859</v>
      </c>
      <c r="AK556" s="30">
        <v>1510102</v>
      </c>
      <c r="AL556" s="30">
        <v>-18462242</v>
      </c>
      <c r="AM556" s="30">
        <v>16529741</v>
      </c>
      <c r="AN556" s="30">
        <v>5597600</v>
      </c>
      <c r="AO556" s="30">
        <v>4776548</v>
      </c>
      <c r="AP556" s="30">
        <v>3831118</v>
      </c>
      <c r="AQ556" s="30">
        <v>547557</v>
      </c>
      <c r="AR556" s="30">
        <v>482596</v>
      </c>
      <c r="AS556" s="30">
        <v>62544</v>
      </c>
      <c r="AT556" s="30">
        <v>1776</v>
      </c>
      <c r="AU556" s="30" t="s">
        <v>339</v>
      </c>
      <c r="AW556" s="48">
        <f t="shared" si="328"/>
        <v>14205266</v>
      </c>
      <c r="AX556" s="49">
        <f t="shared" si="329"/>
        <v>13919186</v>
      </c>
      <c r="AY556" s="50">
        <f t="shared" si="330"/>
        <v>0.97986098957949819</v>
      </c>
      <c r="AZ556" s="12"/>
      <c r="BA556" s="48">
        <f t="shared" si="331"/>
        <v>547557</v>
      </c>
      <c r="BB556" s="48">
        <f t="shared" si="332"/>
        <v>13919186</v>
      </c>
      <c r="BC556" s="51">
        <f t="shared" si="333"/>
        <v>25.420524255922214</v>
      </c>
      <c r="BD556" s="12"/>
      <c r="BE556" s="52">
        <f t="shared" si="334"/>
        <v>547557</v>
      </c>
      <c r="BF556" s="48">
        <f t="shared" si="325"/>
        <v>25609827</v>
      </c>
      <c r="BG556" s="48">
        <f t="shared" si="325"/>
        <v>22330002</v>
      </c>
      <c r="BH556" s="48">
        <f t="shared" si="325"/>
        <v>28205</v>
      </c>
      <c r="BI556" s="48">
        <f t="shared" si="335"/>
        <v>47968034</v>
      </c>
      <c r="BJ556" s="51">
        <f t="shared" si="336"/>
        <v>87.603727100557563</v>
      </c>
      <c r="BK556" s="12"/>
      <c r="BL556" s="1">
        <f t="shared" si="337"/>
        <v>10374148</v>
      </c>
      <c r="BM556" s="53">
        <f t="shared" si="338"/>
        <v>14205266</v>
      </c>
      <c r="BN556" s="48">
        <f t="shared" si="326"/>
        <v>25609827</v>
      </c>
      <c r="BO556" s="48">
        <f t="shared" si="326"/>
        <v>22330002</v>
      </c>
      <c r="BP556" s="48">
        <f t="shared" si="326"/>
        <v>28205</v>
      </c>
      <c r="BQ556" s="48">
        <f t="shared" si="339"/>
        <v>47968034</v>
      </c>
      <c r="BR556" s="12">
        <f t="shared" si="340"/>
        <v>14205266</v>
      </c>
      <c r="BS556" s="54">
        <f t="shared" si="341"/>
        <v>3.3767783017931521</v>
      </c>
      <c r="BT556" s="12"/>
      <c r="BU556" s="48">
        <f t="shared" si="342"/>
        <v>14205266</v>
      </c>
      <c r="BV556" s="48">
        <f t="shared" si="343"/>
        <v>26830999</v>
      </c>
      <c r="BW556" s="54">
        <f t="shared" si="344"/>
        <v>1.8888065172450836</v>
      </c>
      <c r="BX556" s="12"/>
      <c r="BY556" s="52">
        <f t="shared" si="345"/>
        <v>547557</v>
      </c>
      <c r="BZ556" s="48">
        <f t="shared" si="346"/>
        <v>26830999</v>
      </c>
      <c r="CA556" s="55">
        <f t="shared" si="347"/>
        <v>49.001289363481796</v>
      </c>
      <c r="CB556" s="12"/>
      <c r="CC556" s="48">
        <f t="shared" si="348"/>
        <v>547557</v>
      </c>
      <c r="CD556" s="48">
        <f t="shared" si="349"/>
        <v>441395398</v>
      </c>
      <c r="CE556" s="55">
        <f t="shared" si="350"/>
        <v>806.11771559855868</v>
      </c>
      <c r="CF556" s="12"/>
      <c r="CG556" s="48">
        <f t="shared" si="351"/>
        <v>14205266</v>
      </c>
      <c r="CH556" s="48">
        <f t="shared" si="352"/>
        <v>10374148</v>
      </c>
      <c r="CI556" s="48">
        <f t="shared" si="353"/>
        <v>441395398</v>
      </c>
      <c r="CJ556" s="55">
        <f t="shared" si="354"/>
        <v>31.072659815029159</v>
      </c>
      <c r="CK556" s="46"/>
      <c r="CL556" s="48">
        <f t="shared" si="327"/>
        <v>14205266</v>
      </c>
      <c r="CM556" s="48">
        <f t="shared" si="327"/>
        <v>10374148</v>
      </c>
      <c r="CN556" s="48">
        <f t="shared" si="355"/>
        <v>444516392</v>
      </c>
      <c r="CO556" s="55">
        <f t="shared" si="356"/>
        <v>31.292366647692482</v>
      </c>
    </row>
    <row r="557" spans="1:93" x14ac:dyDescent="0.2">
      <c r="A557" s="30" t="s">
        <v>121</v>
      </c>
      <c r="B557" s="30">
        <v>1096</v>
      </c>
      <c r="C557" s="30">
        <v>2007</v>
      </c>
      <c r="D557" s="30" t="s">
        <v>76</v>
      </c>
      <c r="E557" s="30">
        <v>442971</v>
      </c>
      <c r="F557" s="30" t="s">
        <v>317</v>
      </c>
      <c r="G557" s="30">
        <v>50335894</v>
      </c>
      <c r="H557" s="30">
        <v>2</v>
      </c>
      <c r="I557" s="30">
        <v>0</v>
      </c>
      <c r="J557" s="30">
        <v>2</v>
      </c>
      <c r="K557" s="30">
        <v>8135</v>
      </c>
      <c r="L557" s="30">
        <v>8135</v>
      </c>
      <c r="M557" s="30">
        <v>0</v>
      </c>
      <c r="N557" s="30">
        <v>0</v>
      </c>
      <c r="O557" s="30">
        <v>0</v>
      </c>
      <c r="P557" s="30">
        <v>0</v>
      </c>
      <c r="Q557" s="30">
        <v>2197915</v>
      </c>
      <c r="R557" s="30">
        <v>5236203</v>
      </c>
      <c r="S557" s="30">
        <v>0</v>
      </c>
      <c r="T557" s="30">
        <v>790197816</v>
      </c>
      <c r="U557" s="30">
        <v>-15291347</v>
      </c>
      <c r="V557" s="30">
        <v>5244340</v>
      </c>
      <c r="W557" s="30">
        <v>0</v>
      </c>
      <c r="X557" s="30">
        <v>5244340</v>
      </c>
      <c r="Y557" s="30">
        <v>291347778</v>
      </c>
      <c r="Z557" s="30">
        <v>7214099</v>
      </c>
      <c r="AA557" s="30">
        <v>298561877</v>
      </c>
      <c r="AB557" s="30">
        <v>282923492</v>
      </c>
      <c r="AC557" s="30">
        <v>12500009</v>
      </c>
      <c r="AD557" s="30">
        <v>37835885</v>
      </c>
      <c r="AE557" s="30">
        <v>25940518</v>
      </c>
      <c r="AF557" s="30">
        <v>15011225</v>
      </c>
      <c r="AG557" s="30">
        <v>21696</v>
      </c>
      <c r="AH557" s="30">
        <v>18372274</v>
      </c>
      <c r="AI557" s="30">
        <v>1496881</v>
      </c>
      <c r="AJ557" s="30">
        <v>19869155</v>
      </c>
      <c r="AK557" s="30">
        <v>1600715</v>
      </c>
      <c r="AL557" s="30">
        <v>-13720330</v>
      </c>
      <c r="AM557" s="30">
        <v>16454821</v>
      </c>
      <c r="AN557" s="30">
        <v>5595280</v>
      </c>
      <c r="AO557" s="30">
        <v>4714979</v>
      </c>
      <c r="AP557" s="30">
        <v>3992283</v>
      </c>
      <c r="AQ557" s="30">
        <v>543811</v>
      </c>
      <c r="AR557" s="30">
        <v>479414</v>
      </c>
      <c r="AS557" s="30">
        <v>61903</v>
      </c>
      <c r="AT557" s="30">
        <v>1805</v>
      </c>
      <c r="AU557" s="30" t="s">
        <v>339</v>
      </c>
      <c r="AW557" s="48">
        <f t="shared" si="328"/>
        <v>14302542</v>
      </c>
      <c r="AX557" s="49">
        <f t="shared" si="329"/>
        <v>15638385</v>
      </c>
      <c r="AY557" s="50">
        <f t="shared" si="330"/>
        <v>1.0933989915918443</v>
      </c>
      <c r="AZ557" s="12"/>
      <c r="BA557" s="48">
        <f t="shared" si="331"/>
        <v>543811</v>
      </c>
      <c r="BB557" s="48">
        <f t="shared" si="332"/>
        <v>15638385</v>
      </c>
      <c r="BC557" s="51">
        <f t="shared" si="333"/>
        <v>28.757022200727825</v>
      </c>
      <c r="BD557" s="12"/>
      <c r="BE557" s="52">
        <f t="shared" si="334"/>
        <v>543811</v>
      </c>
      <c r="BF557" s="48">
        <f t="shared" si="325"/>
        <v>25940518</v>
      </c>
      <c r="BG557" s="48">
        <f t="shared" si="325"/>
        <v>15011225</v>
      </c>
      <c r="BH557" s="48">
        <f t="shared" si="325"/>
        <v>21696</v>
      </c>
      <c r="BI557" s="48">
        <f t="shared" si="335"/>
        <v>40973439</v>
      </c>
      <c r="BJ557" s="51">
        <f t="shared" si="336"/>
        <v>75.344998538095041</v>
      </c>
      <c r="BK557" s="12"/>
      <c r="BL557" s="1">
        <f t="shared" si="337"/>
        <v>10310259</v>
      </c>
      <c r="BM557" s="53">
        <f t="shared" si="338"/>
        <v>14302542</v>
      </c>
      <c r="BN557" s="48">
        <f t="shared" si="326"/>
        <v>25940518</v>
      </c>
      <c r="BO557" s="48">
        <f t="shared" si="326"/>
        <v>15011225</v>
      </c>
      <c r="BP557" s="48">
        <f t="shared" si="326"/>
        <v>21696</v>
      </c>
      <c r="BQ557" s="48">
        <f t="shared" si="339"/>
        <v>40973439</v>
      </c>
      <c r="BR557" s="12">
        <f t="shared" si="340"/>
        <v>14302542</v>
      </c>
      <c r="BS557" s="54">
        <f t="shared" si="341"/>
        <v>2.8647662072937803</v>
      </c>
      <c r="BT557" s="12"/>
      <c r="BU557" s="48">
        <f t="shared" si="342"/>
        <v>14302542</v>
      </c>
      <c r="BV557" s="48">
        <f t="shared" si="343"/>
        <v>31988770</v>
      </c>
      <c r="BW557" s="54">
        <f t="shared" si="344"/>
        <v>2.2365793437278492</v>
      </c>
      <c r="BX557" s="12"/>
      <c r="BY557" s="52">
        <f t="shared" si="345"/>
        <v>543811</v>
      </c>
      <c r="BZ557" s="48">
        <f t="shared" si="346"/>
        <v>31988770</v>
      </c>
      <c r="CA557" s="55">
        <f t="shared" si="347"/>
        <v>58.823322808843514</v>
      </c>
      <c r="CB557" s="12"/>
      <c r="CC557" s="48">
        <f t="shared" si="348"/>
        <v>543811</v>
      </c>
      <c r="CD557" s="48">
        <f t="shared" si="349"/>
        <v>421859980</v>
      </c>
      <c r="CE557" s="55">
        <f t="shared" si="350"/>
        <v>775.74741959982418</v>
      </c>
      <c r="CF557" s="12"/>
      <c r="CG557" s="48">
        <f t="shared" si="351"/>
        <v>14302542</v>
      </c>
      <c r="CH557" s="48">
        <f t="shared" si="352"/>
        <v>10310259</v>
      </c>
      <c r="CI557" s="48">
        <f t="shared" si="353"/>
        <v>421859980</v>
      </c>
      <c r="CJ557" s="55">
        <f t="shared" si="354"/>
        <v>29.495454724062338</v>
      </c>
      <c r="CK557" s="46"/>
      <c r="CL557" s="48">
        <f t="shared" si="327"/>
        <v>14302542</v>
      </c>
      <c r="CM557" s="48">
        <f t="shared" si="327"/>
        <v>10310259</v>
      </c>
      <c r="CN557" s="48">
        <f t="shared" si="355"/>
        <v>424898268</v>
      </c>
      <c r="CO557" s="55">
        <f t="shared" si="356"/>
        <v>29.707884654350256</v>
      </c>
    </row>
    <row r="558" spans="1:93" x14ac:dyDescent="0.2">
      <c r="A558" s="30" t="s">
        <v>121</v>
      </c>
      <c r="B558" s="30">
        <v>1096</v>
      </c>
      <c r="C558" s="30">
        <v>2006</v>
      </c>
      <c r="D558" s="30" t="s">
        <v>76</v>
      </c>
      <c r="E558" s="30">
        <v>442971</v>
      </c>
      <c r="F558" s="30" t="s">
        <v>317</v>
      </c>
      <c r="G558" s="30">
        <v>41163652</v>
      </c>
      <c r="H558" s="30">
        <v>1373102</v>
      </c>
      <c r="I558" s="30">
        <v>0</v>
      </c>
      <c r="J558" s="30">
        <v>1373102</v>
      </c>
      <c r="K558" s="30">
        <v>15883</v>
      </c>
      <c r="L558" s="30">
        <v>15883</v>
      </c>
      <c r="M558" s="30">
        <v>0</v>
      </c>
      <c r="N558" s="30">
        <v>0</v>
      </c>
      <c r="O558" s="30">
        <v>0</v>
      </c>
      <c r="P558" s="30">
        <v>0</v>
      </c>
      <c r="Q558" s="30">
        <v>0</v>
      </c>
      <c r="R558" s="30">
        <v>1624092</v>
      </c>
      <c r="S558" s="30">
        <v>0</v>
      </c>
      <c r="T558" s="30">
        <v>641123666</v>
      </c>
      <c r="U558" s="30">
        <v>-50270365</v>
      </c>
      <c r="V558" s="30">
        <v>3013077</v>
      </c>
      <c r="W558" s="30">
        <v>0</v>
      </c>
      <c r="X558" s="30">
        <v>3013077</v>
      </c>
      <c r="Y558" s="30">
        <v>190345565</v>
      </c>
      <c r="Z558" s="30">
        <v>5346849</v>
      </c>
      <c r="AA558" s="30">
        <v>195692414</v>
      </c>
      <c r="AB558" s="30">
        <v>183696847</v>
      </c>
      <c r="AC558" s="30">
        <v>10727354</v>
      </c>
      <c r="AD558" s="30">
        <v>30436298</v>
      </c>
      <c r="AE558" s="30">
        <v>22090754</v>
      </c>
      <c r="AF558" s="30">
        <v>10690786</v>
      </c>
      <c r="AG558" s="30">
        <v>17407</v>
      </c>
      <c r="AH558" s="30">
        <v>18929922</v>
      </c>
      <c r="AI558" s="30">
        <v>892464</v>
      </c>
      <c r="AJ558" s="30">
        <v>19822386</v>
      </c>
      <c r="AK558" s="30">
        <v>995109</v>
      </c>
      <c r="AL558" s="30">
        <v>-1607694</v>
      </c>
      <c r="AM558" s="30">
        <v>13890551</v>
      </c>
      <c r="AN558" s="30">
        <v>5287177</v>
      </c>
      <c r="AO558" s="30">
        <v>4508851</v>
      </c>
      <c r="AP558" s="30">
        <v>4008119</v>
      </c>
      <c r="AQ558" s="30">
        <v>538150</v>
      </c>
      <c r="AR558" s="30">
        <v>474665</v>
      </c>
      <c r="AS558" s="30">
        <v>60930</v>
      </c>
      <c r="AT558" s="30">
        <v>1834</v>
      </c>
      <c r="AU558" s="30" t="s">
        <v>339</v>
      </c>
      <c r="AW558" s="48">
        <f t="shared" si="328"/>
        <v>13804147</v>
      </c>
      <c r="AX558" s="49">
        <f t="shared" si="329"/>
        <v>11995567</v>
      </c>
      <c r="AY558" s="50">
        <f t="shared" si="330"/>
        <v>0.86898284986388508</v>
      </c>
      <c r="AZ558" s="12"/>
      <c r="BA558" s="48">
        <f t="shared" si="331"/>
        <v>538150</v>
      </c>
      <c r="BB558" s="48">
        <f t="shared" si="332"/>
        <v>11995567</v>
      </c>
      <c r="BC558" s="51">
        <f t="shared" si="333"/>
        <v>22.290378147356684</v>
      </c>
      <c r="BD558" s="12"/>
      <c r="BE558" s="52">
        <f t="shared" si="334"/>
        <v>538150</v>
      </c>
      <c r="BF558" s="48">
        <f t="shared" si="325"/>
        <v>22090754</v>
      </c>
      <c r="BG558" s="48">
        <f t="shared" si="325"/>
        <v>10690786</v>
      </c>
      <c r="BH558" s="48">
        <f t="shared" si="325"/>
        <v>17407</v>
      </c>
      <c r="BI558" s="48">
        <f t="shared" si="335"/>
        <v>32798947</v>
      </c>
      <c r="BJ558" s="51">
        <f t="shared" si="336"/>
        <v>60.947592678621206</v>
      </c>
      <c r="BK558" s="12"/>
      <c r="BL558" s="1">
        <f t="shared" si="337"/>
        <v>9796028</v>
      </c>
      <c r="BM558" s="53">
        <f t="shared" si="338"/>
        <v>13804147</v>
      </c>
      <c r="BN558" s="48">
        <f t="shared" si="326"/>
        <v>22090754</v>
      </c>
      <c r="BO558" s="48">
        <f t="shared" si="326"/>
        <v>10690786</v>
      </c>
      <c r="BP558" s="48">
        <f t="shared" si="326"/>
        <v>17407</v>
      </c>
      <c r="BQ558" s="48">
        <f t="shared" si="339"/>
        <v>32798947</v>
      </c>
      <c r="BR558" s="12">
        <f t="shared" si="340"/>
        <v>13804147</v>
      </c>
      <c r="BS558" s="54">
        <f t="shared" si="341"/>
        <v>2.3760212782434147</v>
      </c>
      <c r="BT558" s="12"/>
      <c r="BU558" s="48">
        <f t="shared" si="342"/>
        <v>13804147</v>
      </c>
      <c r="BV558" s="48">
        <f t="shared" si="343"/>
        <v>20434971</v>
      </c>
      <c r="BW558" s="54">
        <f t="shared" si="344"/>
        <v>1.4803501440545366</v>
      </c>
      <c r="BX558" s="12"/>
      <c r="BY558" s="52">
        <f t="shared" si="345"/>
        <v>538150</v>
      </c>
      <c r="BZ558" s="48">
        <f t="shared" si="346"/>
        <v>20434971</v>
      </c>
      <c r="CA558" s="55">
        <f t="shared" si="347"/>
        <v>37.972630307535077</v>
      </c>
      <c r="CB558" s="12"/>
      <c r="CC558" s="48">
        <f t="shared" si="348"/>
        <v>538150</v>
      </c>
      <c r="CD558" s="48">
        <f t="shared" si="349"/>
        <v>290089984</v>
      </c>
      <c r="CE558" s="55">
        <f t="shared" si="350"/>
        <v>539.05042088636992</v>
      </c>
      <c r="CF558" s="12"/>
      <c r="CG558" s="48">
        <f t="shared" si="351"/>
        <v>13804147</v>
      </c>
      <c r="CH558" s="48">
        <f t="shared" si="352"/>
        <v>9796028</v>
      </c>
      <c r="CI558" s="48">
        <f t="shared" si="353"/>
        <v>290089984</v>
      </c>
      <c r="CJ558" s="55">
        <f t="shared" si="354"/>
        <v>21.01469826422451</v>
      </c>
      <c r="CK558" s="46"/>
      <c r="CL558" s="48">
        <f t="shared" si="327"/>
        <v>13804147</v>
      </c>
      <c r="CM558" s="48">
        <f t="shared" si="327"/>
        <v>9796028</v>
      </c>
      <c r="CN558" s="48">
        <f t="shared" si="355"/>
        <v>291714076</v>
      </c>
      <c r="CO558" s="55">
        <f t="shared" si="356"/>
        <v>21.132350734891478</v>
      </c>
    </row>
    <row r="559" spans="1:93" x14ac:dyDescent="0.2">
      <c r="A559" s="30" t="s">
        <v>121</v>
      </c>
      <c r="B559" s="30">
        <v>1096</v>
      </c>
      <c r="C559" s="30">
        <v>2005</v>
      </c>
      <c r="D559" s="30" t="s">
        <v>76</v>
      </c>
      <c r="E559" s="30">
        <v>442971</v>
      </c>
      <c r="F559" s="30" t="s">
        <v>317</v>
      </c>
      <c r="G559" s="30">
        <v>36860847</v>
      </c>
      <c r="H559" s="30">
        <v>1374575</v>
      </c>
      <c r="I559" s="30">
        <v>0</v>
      </c>
      <c r="J559" s="30">
        <v>1374575</v>
      </c>
      <c r="K559" s="30">
        <v>122537</v>
      </c>
      <c r="L559" s="30">
        <v>122537</v>
      </c>
      <c r="M559" s="30">
        <v>0</v>
      </c>
      <c r="N559" s="30">
        <v>0</v>
      </c>
      <c r="O559" s="30">
        <v>0</v>
      </c>
      <c r="P559" s="30">
        <v>0</v>
      </c>
      <c r="Q559" s="30">
        <v>0</v>
      </c>
      <c r="R559" s="30">
        <v>1661240</v>
      </c>
      <c r="S559" s="30">
        <v>0</v>
      </c>
      <c r="T559" s="30">
        <v>627772815</v>
      </c>
      <c r="U559" s="30">
        <v>-32496864</v>
      </c>
      <c r="V559" s="30">
        <v>3158352</v>
      </c>
      <c r="W559" s="30">
        <v>0</v>
      </c>
      <c r="X559" s="30">
        <v>3158352</v>
      </c>
      <c r="Y559" s="30">
        <v>138109872</v>
      </c>
      <c r="Z559" s="30">
        <v>4506667</v>
      </c>
      <c r="AA559" s="30">
        <v>142616539</v>
      </c>
      <c r="AB559" s="30">
        <v>133953313</v>
      </c>
      <c r="AC559" s="30">
        <v>10280262</v>
      </c>
      <c r="AD559" s="30">
        <v>26580585</v>
      </c>
      <c r="AE559" s="30">
        <v>23326466</v>
      </c>
      <c r="AF559" s="30">
        <v>10101399</v>
      </c>
      <c r="AG559" s="30">
        <v>1</v>
      </c>
      <c r="AH559" s="30">
        <v>22038434</v>
      </c>
      <c r="AI559" s="30">
        <v>1729349</v>
      </c>
      <c r="AJ559" s="30">
        <v>23767783</v>
      </c>
      <c r="AK559" s="30">
        <v>-664093</v>
      </c>
      <c r="AL559" s="30">
        <v>3638168</v>
      </c>
      <c r="AM559" s="30">
        <v>14017086</v>
      </c>
      <c r="AN559" s="30">
        <v>5398738</v>
      </c>
      <c r="AO559" s="30">
        <v>4491082</v>
      </c>
      <c r="AP559" s="30">
        <v>4083016</v>
      </c>
      <c r="AQ559" s="30">
        <v>530011</v>
      </c>
      <c r="AR559" s="30">
        <v>467456</v>
      </c>
      <c r="AS559" s="30">
        <v>59965</v>
      </c>
      <c r="AT559" s="30">
        <v>1865</v>
      </c>
      <c r="AU559" s="30" t="s">
        <v>339</v>
      </c>
      <c r="AW559" s="48">
        <f t="shared" si="328"/>
        <v>13972836</v>
      </c>
      <c r="AX559" s="49">
        <f t="shared" si="329"/>
        <v>8663226</v>
      </c>
      <c r="AY559" s="50">
        <f t="shared" si="330"/>
        <v>0.6200048436838449</v>
      </c>
      <c r="AZ559" s="12"/>
      <c r="BA559" s="48">
        <f t="shared" si="331"/>
        <v>530011</v>
      </c>
      <c r="BB559" s="48">
        <f t="shared" si="332"/>
        <v>8663226</v>
      </c>
      <c r="BC559" s="51">
        <f t="shared" si="333"/>
        <v>16.34537019043001</v>
      </c>
      <c r="BD559" s="12"/>
      <c r="BE559" s="52">
        <f t="shared" si="334"/>
        <v>530011</v>
      </c>
      <c r="BF559" s="48">
        <f t="shared" si="325"/>
        <v>23326466</v>
      </c>
      <c r="BG559" s="48">
        <f t="shared" si="325"/>
        <v>10101399</v>
      </c>
      <c r="BH559" s="48">
        <f t="shared" si="325"/>
        <v>1</v>
      </c>
      <c r="BI559" s="48">
        <f t="shared" si="335"/>
        <v>33427866</v>
      </c>
      <c r="BJ559" s="51">
        <f t="shared" si="336"/>
        <v>63.070136280190411</v>
      </c>
      <c r="BK559" s="12"/>
      <c r="BL559" s="1">
        <f t="shared" si="337"/>
        <v>9889820</v>
      </c>
      <c r="BM559" s="53">
        <f t="shared" si="338"/>
        <v>13972836</v>
      </c>
      <c r="BN559" s="48">
        <f t="shared" si="326"/>
        <v>23326466</v>
      </c>
      <c r="BO559" s="48">
        <f t="shared" si="326"/>
        <v>10101399</v>
      </c>
      <c r="BP559" s="48">
        <f t="shared" si="326"/>
        <v>1</v>
      </c>
      <c r="BQ559" s="48">
        <f t="shared" si="339"/>
        <v>33427866</v>
      </c>
      <c r="BR559" s="12">
        <f t="shared" si="340"/>
        <v>13972836</v>
      </c>
      <c r="BS559" s="54">
        <f t="shared" si="341"/>
        <v>2.3923465501205339</v>
      </c>
      <c r="BT559" s="12"/>
      <c r="BU559" s="48">
        <f t="shared" si="342"/>
        <v>13972836</v>
      </c>
      <c r="BV559" s="48">
        <f t="shared" si="343"/>
        <v>20793708</v>
      </c>
      <c r="BW559" s="54">
        <f t="shared" si="344"/>
        <v>1.4881522977869346</v>
      </c>
      <c r="BX559" s="12"/>
      <c r="BY559" s="52">
        <f t="shared" si="345"/>
        <v>530011</v>
      </c>
      <c r="BZ559" s="48">
        <f t="shared" si="346"/>
        <v>20793708</v>
      </c>
      <c r="CA559" s="55">
        <f t="shared" si="347"/>
        <v>39.232597059306315</v>
      </c>
      <c r="CB559" s="12"/>
      <c r="CC559" s="48">
        <f t="shared" si="348"/>
        <v>530011</v>
      </c>
      <c r="CD559" s="48">
        <f t="shared" si="349"/>
        <v>233698960</v>
      </c>
      <c r="CE559" s="55">
        <f t="shared" si="350"/>
        <v>440.93228253753222</v>
      </c>
      <c r="CF559" s="12"/>
      <c r="CG559" s="48">
        <f t="shared" si="351"/>
        <v>13972836</v>
      </c>
      <c r="CH559" s="48">
        <f t="shared" si="352"/>
        <v>9889820</v>
      </c>
      <c r="CI559" s="48">
        <f t="shared" si="353"/>
        <v>233698960</v>
      </c>
      <c r="CJ559" s="55">
        <f t="shared" si="354"/>
        <v>16.725234590887634</v>
      </c>
      <c r="CK559" s="46"/>
      <c r="CL559" s="48">
        <f t="shared" si="327"/>
        <v>13972836</v>
      </c>
      <c r="CM559" s="48">
        <f t="shared" si="327"/>
        <v>9889820</v>
      </c>
      <c r="CN559" s="48">
        <f t="shared" si="355"/>
        <v>235360200</v>
      </c>
      <c r="CO559" s="55">
        <f t="shared" si="356"/>
        <v>16.844125272779269</v>
      </c>
    </row>
    <row r="560" spans="1:93" x14ac:dyDescent="0.2">
      <c r="A560" s="30" t="s">
        <v>122</v>
      </c>
      <c r="B560" s="30">
        <v>1099</v>
      </c>
      <c r="C560" s="30">
        <v>2014</v>
      </c>
      <c r="D560" s="30" t="s">
        <v>56</v>
      </c>
      <c r="E560" s="30">
        <v>386084</v>
      </c>
      <c r="F560" s="30" t="s">
        <v>317</v>
      </c>
      <c r="G560" s="30">
        <v>36912334</v>
      </c>
      <c r="H560" s="30">
        <v>361260908</v>
      </c>
      <c r="I560" s="30">
        <v>41790300</v>
      </c>
      <c r="J560" s="30">
        <v>308291036</v>
      </c>
      <c r="K560" s="30">
        <v>0</v>
      </c>
      <c r="L560" s="30">
        <v>0</v>
      </c>
      <c r="M560" s="30">
        <v>0</v>
      </c>
      <c r="N560" s="30">
        <v>0</v>
      </c>
      <c r="O560" s="30">
        <v>0</v>
      </c>
      <c r="P560" s="30">
        <v>0</v>
      </c>
      <c r="Q560" s="30">
        <v>242059226</v>
      </c>
      <c r="R560" s="30">
        <v>250408645</v>
      </c>
      <c r="S560" s="30">
        <v>20483974</v>
      </c>
      <c r="T560" s="30">
        <v>46504016</v>
      </c>
      <c r="U560" s="30">
        <v>1888267</v>
      </c>
      <c r="V560" s="30">
        <v>611669553</v>
      </c>
      <c r="W560" s="30">
        <v>62274274</v>
      </c>
      <c r="X560" s="30">
        <v>673943827</v>
      </c>
      <c r="Y560" s="30">
        <v>7114351</v>
      </c>
      <c r="Z560" s="30">
        <v>6082600</v>
      </c>
      <c r="AA560" s="30">
        <v>13196951</v>
      </c>
      <c r="AB560" s="30">
        <v>196242</v>
      </c>
      <c r="AC560" s="30">
        <v>19788746</v>
      </c>
      <c r="AD560" s="30">
        <v>17123588</v>
      </c>
      <c r="AE560" s="30">
        <v>16157525</v>
      </c>
      <c r="AF560" s="30">
        <v>7921772</v>
      </c>
      <c r="AG560" s="30">
        <v>4940695</v>
      </c>
      <c r="AH560" s="30">
        <v>86374033</v>
      </c>
      <c r="AI560" s="30">
        <v>1670707</v>
      </c>
      <c r="AJ560" s="30">
        <v>88044740</v>
      </c>
      <c r="AK560" s="30">
        <v>2801326</v>
      </c>
      <c r="AL560" s="30">
        <v>19156564</v>
      </c>
      <c r="AM560" s="30">
        <v>17059643</v>
      </c>
      <c r="AN560" s="30">
        <v>2126115</v>
      </c>
      <c r="AO560" s="30">
        <v>2859617</v>
      </c>
      <c r="AP560" s="30">
        <v>4942689</v>
      </c>
      <c r="AQ560" s="30">
        <v>186545</v>
      </c>
      <c r="AR560" s="30">
        <v>152589</v>
      </c>
      <c r="AS560" s="30">
        <v>33368</v>
      </c>
      <c r="AT560" s="30">
        <v>481</v>
      </c>
      <c r="AU560" s="30" t="s">
        <v>341</v>
      </c>
      <c r="AW560" s="48">
        <f t="shared" si="328"/>
        <v>9928421</v>
      </c>
      <c r="AX560" s="49">
        <f t="shared" si="329"/>
        <v>13000709</v>
      </c>
      <c r="AY560" s="50">
        <f t="shared" si="330"/>
        <v>1.309443767543701</v>
      </c>
      <c r="AZ560" s="12"/>
      <c r="BA560" s="48">
        <f t="shared" si="331"/>
        <v>186545</v>
      </c>
      <c r="BB560" s="48">
        <f t="shared" si="332"/>
        <v>13000709</v>
      </c>
      <c r="BC560" s="51">
        <f t="shared" si="333"/>
        <v>69.692079659063495</v>
      </c>
      <c r="BD560" s="12"/>
      <c r="BE560" s="52">
        <f t="shared" si="334"/>
        <v>186545</v>
      </c>
      <c r="BF560" s="48">
        <f t="shared" si="325"/>
        <v>16157525</v>
      </c>
      <c r="BG560" s="48">
        <f t="shared" si="325"/>
        <v>7921772</v>
      </c>
      <c r="BH560" s="48">
        <f t="shared" si="325"/>
        <v>4940695</v>
      </c>
      <c r="BI560" s="48">
        <f t="shared" si="335"/>
        <v>29019992</v>
      </c>
      <c r="BJ560" s="51">
        <f t="shared" si="336"/>
        <v>155.56563831783217</v>
      </c>
      <c r="BK560" s="12"/>
      <c r="BL560" s="1">
        <f t="shared" si="337"/>
        <v>4985732</v>
      </c>
      <c r="BM560" s="53">
        <f t="shared" si="338"/>
        <v>9928421</v>
      </c>
      <c r="BN560" s="48">
        <f t="shared" si="326"/>
        <v>16157525</v>
      </c>
      <c r="BO560" s="48">
        <f t="shared" si="326"/>
        <v>7921772</v>
      </c>
      <c r="BP560" s="48">
        <f t="shared" si="326"/>
        <v>4940695</v>
      </c>
      <c r="BQ560" s="48">
        <f t="shared" si="339"/>
        <v>29019992</v>
      </c>
      <c r="BR560" s="12">
        <f t="shared" si="340"/>
        <v>9928421</v>
      </c>
      <c r="BS560" s="54">
        <f t="shared" si="341"/>
        <v>2.9229211774964017</v>
      </c>
      <c r="BT560" s="12"/>
      <c r="BU560" s="48">
        <f t="shared" si="342"/>
        <v>9928421</v>
      </c>
      <c r="BV560" s="48">
        <f t="shared" si="343"/>
        <v>66086850</v>
      </c>
      <c r="BW560" s="54">
        <f t="shared" si="344"/>
        <v>6.6563303469907247</v>
      </c>
      <c r="BX560" s="12"/>
      <c r="BY560" s="52">
        <f t="shared" si="345"/>
        <v>186545</v>
      </c>
      <c r="BZ560" s="48">
        <f t="shared" si="346"/>
        <v>66086850</v>
      </c>
      <c r="CA560" s="55">
        <f t="shared" si="347"/>
        <v>354.26760299123538</v>
      </c>
      <c r="CB560" s="12"/>
      <c r="CC560" s="48">
        <f t="shared" si="348"/>
        <v>186545</v>
      </c>
      <c r="CD560" s="48">
        <f t="shared" si="349"/>
        <v>145216127</v>
      </c>
      <c r="CE560" s="55">
        <f t="shared" si="350"/>
        <v>778.45092068937788</v>
      </c>
      <c r="CF560" s="12"/>
      <c r="CG560" s="48">
        <f t="shared" si="351"/>
        <v>9928421</v>
      </c>
      <c r="CH560" s="48">
        <f t="shared" si="352"/>
        <v>4985732</v>
      </c>
      <c r="CI560" s="48">
        <f t="shared" si="353"/>
        <v>145216127</v>
      </c>
      <c r="CJ560" s="55">
        <f t="shared" si="354"/>
        <v>14.626306338137756</v>
      </c>
      <c r="CK560" s="46"/>
      <c r="CL560" s="48">
        <f t="shared" si="327"/>
        <v>9928421</v>
      </c>
      <c r="CM560" s="48">
        <f t="shared" si="327"/>
        <v>4985732</v>
      </c>
      <c r="CN560" s="48">
        <f t="shared" si="355"/>
        <v>268809692</v>
      </c>
      <c r="CO560" s="55">
        <f t="shared" si="356"/>
        <v>27.074767679573618</v>
      </c>
    </row>
    <row r="561" spans="1:93" x14ac:dyDescent="0.2">
      <c r="A561" s="30" t="s">
        <v>122</v>
      </c>
      <c r="B561" s="30">
        <v>1099</v>
      </c>
      <c r="C561" s="30">
        <v>2013</v>
      </c>
      <c r="D561" s="30" t="s">
        <v>56</v>
      </c>
      <c r="E561" s="30">
        <v>386084</v>
      </c>
      <c r="F561" s="30" t="s">
        <v>317</v>
      </c>
      <c r="G561" s="30">
        <v>34357511</v>
      </c>
      <c r="H561" s="30">
        <v>282769014</v>
      </c>
      <c r="I561" s="30">
        <v>37513981</v>
      </c>
      <c r="J561" s="30">
        <v>226819310</v>
      </c>
      <c r="K561" s="30">
        <v>0</v>
      </c>
      <c r="L561" s="30">
        <v>0</v>
      </c>
      <c r="M561" s="30">
        <v>0</v>
      </c>
      <c r="N561" s="30">
        <v>0</v>
      </c>
      <c r="O561" s="30">
        <v>0</v>
      </c>
      <c r="P561" s="30">
        <v>0</v>
      </c>
      <c r="Q561" s="30">
        <v>233048094</v>
      </c>
      <c r="R561" s="30">
        <v>241293117</v>
      </c>
      <c r="S561" s="30">
        <v>19616240</v>
      </c>
      <c r="T561" s="30">
        <v>51484921</v>
      </c>
      <c r="U561" s="30">
        <v>1658248</v>
      </c>
      <c r="V561" s="30">
        <v>524062131</v>
      </c>
      <c r="W561" s="30">
        <v>57130221</v>
      </c>
      <c r="X561" s="30">
        <v>581192352</v>
      </c>
      <c r="Y561" s="30">
        <v>8357380</v>
      </c>
      <c r="Z561" s="30">
        <v>6477665</v>
      </c>
      <c r="AA561" s="30">
        <v>14835045</v>
      </c>
      <c r="AB561" s="30">
        <v>156934</v>
      </c>
      <c r="AC561" s="30">
        <v>17435562</v>
      </c>
      <c r="AD561" s="30">
        <v>16921949</v>
      </c>
      <c r="AE561" s="30">
        <v>17837580</v>
      </c>
      <c r="AF561" s="30">
        <v>5798470</v>
      </c>
      <c r="AG561" s="30">
        <v>4175051</v>
      </c>
      <c r="AH561" s="30">
        <v>81235085</v>
      </c>
      <c r="AI561" s="30">
        <v>2091972</v>
      </c>
      <c r="AJ561" s="30">
        <v>83327057</v>
      </c>
      <c r="AK561" s="30">
        <v>2473688</v>
      </c>
      <c r="AL561" s="30">
        <v>23039056</v>
      </c>
      <c r="AM561" s="30">
        <v>14591834</v>
      </c>
      <c r="AN561" s="30">
        <v>2087705</v>
      </c>
      <c r="AO561" s="30">
        <v>2864947</v>
      </c>
      <c r="AP561" s="30">
        <v>4738714</v>
      </c>
      <c r="AQ561" s="30">
        <v>186406</v>
      </c>
      <c r="AR561" s="30">
        <v>152608</v>
      </c>
      <c r="AS561" s="30">
        <v>33210</v>
      </c>
      <c r="AT561" s="30">
        <v>481</v>
      </c>
      <c r="AU561" s="30" t="s">
        <v>341</v>
      </c>
      <c r="AW561" s="48">
        <f t="shared" si="328"/>
        <v>9691366</v>
      </c>
      <c r="AX561" s="49">
        <f t="shared" si="329"/>
        <v>14678111</v>
      </c>
      <c r="AY561" s="50">
        <f t="shared" si="330"/>
        <v>1.5145554300601174</v>
      </c>
      <c r="AZ561" s="12"/>
      <c r="BA561" s="48">
        <f t="shared" si="331"/>
        <v>186406</v>
      </c>
      <c r="BB561" s="48">
        <f t="shared" si="332"/>
        <v>14678111</v>
      </c>
      <c r="BC561" s="51">
        <f t="shared" si="333"/>
        <v>78.742696050556319</v>
      </c>
      <c r="BD561" s="12"/>
      <c r="BE561" s="52">
        <f t="shared" si="334"/>
        <v>186406</v>
      </c>
      <c r="BF561" s="48">
        <f t="shared" si="325"/>
        <v>17837580</v>
      </c>
      <c r="BG561" s="48">
        <f t="shared" si="325"/>
        <v>5798470</v>
      </c>
      <c r="BH561" s="48">
        <f t="shared" si="325"/>
        <v>4175051</v>
      </c>
      <c r="BI561" s="48">
        <f t="shared" si="335"/>
        <v>27811101</v>
      </c>
      <c r="BJ561" s="51">
        <f t="shared" si="336"/>
        <v>149.19638316363208</v>
      </c>
      <c r="BK561" s="12"/>
      <c r="BL561" s="1">
        <f t="shared" si="337"/>
        <v>4952652</v>
      </c>
      <c r="BM561" s="53">
        <f t="shared" si="338"/>
        <v>9691366</v>
      </c>
      <c r="BN561" s="48">
        <f t="shared" si="326"/>
        <v>17837580</v>
      </c>
      <c r="BO561" s="48">
        <f t="shared" si="326"/>
        <v>5798470</v>
      </c>
      <c r="BP561" s="48">
        <f t="shared" si="326"/>
        <v>4175051</v>
      </c>
      <c r="BQ561" s="48">
        <f t="shared" si="339"/>
        <v>27811101</v>
      </c>
      <c r="BR561" s="12">
        <f t="shared" si="340"/>
        <v>9691366</v>
      </c>
      <c r="BS561" s="54">
        <f t="shared" si="341"/>
        <v>2.869678123806283</v>
      </c>
      <c r="BT561" s="12"/>
      <c r="BU561" s="48">
        <f t="shared" si="342"/>
        <v>9691366</v>
      </c>
      <c r="BV561" s="48">
        <f t="shared" si="343"/>
        <v>57814313</v>
      </c>
      <c r="BW561" s="54">
        <f t="shared" si="344"/>
        <v>5.9655484066951967</v>
      </c>
      <c r="BX561" s="12"/>
      <c r="BY561" s="52">
        <f t="shared" si="345"/>
        <v>186406</v>
      </c>
      <c r="BZ561" s="48">
        <f t="shared" si="346"/>
        <v>57814313</v>
      </c>
      <c r="CA561" s="55">
        <f t="shared" si="347"/>
        <v>310.15263993648273</v>
      </c>
      <c r="CB561" s="12"/>
      <c r="CC561" s="48">
        <f t="shared" si="348"/>
        <v>186406</v>
      </c>
      <c r="CD561" s="48">
        <f t="shared" si="349"/>
        <v>134817970</v>
      </c>
      <c r="CE561" s="55">
        <f t="shared" si="350"/>
        <v>723.24909069450553</v>
      </c>
      <c r="CF561" s="12"/>
      <c r="CG561" s="48">
        <f t="shared" si="351"/>
        <v>9691366</v>
      </c>
      <c r="CH561" s="48">
        <f t="shared" si="352"/>
        <v>4952652</v>
      </c>
      <c r="CI561" s="48">
        <f t="shared" si="353"/>
        <v>134817970</v>
      </c>
      <c r="CJ561" s="55">
        <f t="shared" si="354"/>
        <v>13.911142144461369</v>
      </c>
      <c r="CK561" s="46"/>
      <c r="CL561" s="48">
        <f t="shared" si="327"/>
        <v>9691366</v>
      </c>
      <c r="CM561" s="48">
        <f t="shared" si="327"/>
        <v>4952652</v>
      </c>
      <c r="CN561" s="48">
        <f t="shared" si="355"/>
        <v>256142918</v>
      </c>
      <c r="CO561" s="55">
        <f t="shared" si="356"/>
        <v>26.430011827022113</v>
      </c>
    </row>
    <row r="562" spans="1:93" x14ac:dyDescent="0.2">
      <c r="A562" s="30" t="s">
        <v>122</v>
      </c>
      <c r="B562" s="30">
        <v>1099</v>
      </c>
      <c r="C562" s="30">
        <v>2012</v>
      </c>
      <c r="D562" s="30" t="s">
        <v>56</v>
      </c>
      <c r="E562" s="30">
        <v>386084</v>
      </c>
      <c r="F562" s="30" t="s">
        <v>317</v>
      </c>
      <c r="G562" s="30">
        <v>32921328</v>
      </c>
      <c r="H562" s="30">
        <v>209352405</v>
      </c>
      <c r="I562" s="30">
        <v>34328726</v>
      </c>
      <c r="J562" s="30">
        <v>167348304</v>
      </c>
      <c r="K562" s="30">
        <v>0</v>
      </c>
      <c r="L562" s="30">
        <v>0</v>
      </c>
      <c r="M562" s="30">
        <v>0</v>
      </c>
      <c r="N562" s="30">
        <v>0</v>
      </c>
      <c r="O562" s="30">
        <v>0</v>
      </c>
      <c r="P562" s="30">
        <v>0</v>
      </c>
      <c r="Q562" s="30">
        <v>227679490</v>
      </c>
      <c r="R562" s="30">
        <v>236340985</v>
      </c>
      <c r="S562" s="30">
        <v>12460464</v>
      </c>
      <c r="T562" s="30">
        <v>58388863</v>
      </c>
      <c r="U562" s="30">
        <v>1728771</v>
      </c>
      <c r="V562" s="30">
        <v>445693390</v>
      </c>
      <c r="W562" s="30">
        <v>46789190</v>
      </c>
      <c r="X562" s="30">
        <v>492482580</v>
      </c>
      <c r="Y562" s="30">
        <v>6239184</v>
      </c>
      <c r="Z562" s="30">
        <v>3954880</v>
      </c>
      <c r="AA562" s="30">
        <v>10194064</v>
      </c>
      <c r="AB562" s="30">
        <v>150565</v>
      </c>
      <c r="AC562" s="30">
        <v>18299014</v>
      </c>
      <c r="AD562" s="30">
        <v>14622314</v>
      </c>
      <c r="AE562" s="30">
        <v>15530663</v>
      </c>
      <c r="AF562" s="30">
        <v>6379732</v>
      </c>
      <c r="AG562" s="30">
        <v>3967619</v>
      </c>
      <c r="AH562" s="30">
        <v>74193759</v>
      </c>
      <c r="AI562" s="30">
        <v>993883</v>
      </c>
      <c r="AJ562" s="30">
        <v>75187642</v>
      </c>
      <c r="AK562" s="30">
        <v>1483784</v>
      </c>
      <c r="AL562" s="30">
        <v>20225239</v>
      </c>
      <c r="AM562" s="30">
        <v>14092883</v>
      </c>
      <c r="AN562" s="30">
        <v>2045999</v>
      </c>
      <c r="AO562" s="30">
        <v>2915934</v>
      </c>
      <c r="AP562" s="30">
        <v>4701681</v>
      </c>
      <c r="AQ562" s="30">
        <v>186146</v>
      </c>
      <c r="AR562" s="30">
        <v>152387</v>
      </c>
      <c r="AS562" s="30">
        <v>33172</v>
      </c>
      <c r="AT562" s="30">
        <v>479</v>
      </c>
      <c r="AU562" s="30" t="s">
        <v>341</v>
      </c>
      <c r="AW562" s="48">
        <f t="shared" si="328"/>
        <v>9663614</v>
      </c>
      <c r="AX562" s="49">
        <f t="shared" si="329"/>
        <v>10043499</v>
      </c>
      <c r="AY562" s="50">
        <f t="shared" si="330"/>
        <v>1.0393108623750906</v>
      </c>
      <c r="AZ562" s="12"/>
      <c r="BA562" s="48">
        <f t="shared" si="331"/>
        <v>186146</v>
      </c>
      <c r="BB562" s="48">
        <f t="shared" si="332"/>
        <v>10043499</v>
      </c>
      <c r="BC562" s="51">
        <f t="shared" si="333"/>
        <v>53.954954712967243</v>
      </c>
      <c r="BD562" s="12"/>
      <c r="BE562" s="52">
        <f t="shared" si="334"/>
        <v>186146</v>
      </c>
      <c r="BF562" s="48">
        <f t="shared" si="325"/>
        <v>15530663</v>
      </c>
      <c r="BG562" s="48">
        <f t="shared" si="325"/>
        <v>6379732</v>
      </c>
      <c r="BH562" s="48">
        <f t="shared" si="325"/>
        <v>3967619</v>
      </c>
      <c r="BI562" s="48">
        <f t="shared" si="335"/>
        <v>25878014</v>
      </c>
      <c r="BJ562" s="51">
        <f t="shared" si="336"/>
        <v>139.01998431338842</v>
      </c>
      <c r="BK562" s="12"/>
      <c r="BL562" s="1">
        <f t="shared" si="337"/>
        <v>4961933</v>
      </c>
      <c r="BM562" s="53">
        <f t="shared" si="338"/>
        <v>9663614</v>
      </c>
      <c r="BN562" s="48">
        <f t="shared" si="326"/>
        <v>15530663</v>
      </c>
      <c r="BO562" s="48">
        <f t="shared" si="326"/>
        <v>6379732</v>
      </c>
      <c r="BP562" s="48">
        <f t="shared" si="326"/>
        <v>3967619</v>
      </c>
      <c r="BQ562" s="48">
        <f t="shared" si="339"/>
        <v>25878014</v>
      </c>
      <c r="BR562" s="12">
        <f t="shared" si="340"/>
        <v>9663614</v>
      </c>
      <c r="BS562" s="54">
        <f t="shared" si="341"/>
        <v>2.6778815875716888</v>
      </c>
      <c r="BT562" s="12"/>
      <c r="BU562" s="48">
        <f t="shared" si="342"/>
        <v>9663614</v>
      </c>
      <c r="BV562" s="48">
        <f t="shared" si="343"/>
        <v>53478619</v>
      </c>
      <c r="BW562" s="54">
        <f t="shared" si="344"/>
        <v>5.5340185359224821</v>
      </c>
      <c r="BX562" s="12"/>
      <c r="BY562" s="52">
        <f t="shared" si="345"/>
        <v>186146</v>
      </c>
      <c r="BZ562" s="48">
        <f t="shared" si="346"/>
        <v>53478619</v>
      </c>
      <c r="CA562" s="55">
        <f t="shared" si="347"/>
        <v>287.29394668700911</v>
      </c>
      <c r="CB562" s="12"/>
      <c r="CC562" s="48">
        <f t="shared" si="348"/>
        <v>186146</v>
      </c>
      <c r="CD562" s="48">
        <f t="shared" si="349"/>
        <v>122472025</v>
      </c>
      <c r="CE562" s="55">
        <f t="shared" si="350"/>
        <v>657.93530347146861</v>
      </c>
      <c r="CF562" s="12"/>
      <c r="CG562" s="48">
        <f t="shared" si="351"/>
        <v>9663614</v>
      </c>
      <c r="CH562" s="48">
        <f t="shared" si="352"/>
        <v>4961933</v>
      </c>
      <c r="CI562" s="48">
        <f t="shared" si="353"/>
        <v>122472025</v>
      </c>
      <c r="CJ562" s="55">
        <f t="shared" si="354"/>
        <v>12.673522038442346</v>
      </c>
      <c r="CK562" s="46"/>
      <c r="CL562" s="48">
        <f t="shared" si="327"/>
        <v>9663614</v>
      </c>
      <c r="CM562" s="48">
        <f t="shared" si="327"/>
        <v>4961933</v>
      </c>
      <c r="CN562" s="48">
        <f t="shared" si="355"/>
        <v>219926811</v>
      </c>
      <c r="CO562" s="55">
        <f t="shared" si="356"/>
        <v>22.758236307865772</v>
      </c>
    </row>
    <row r="563" spans="1:93" x14ac:dyDescent="0.2">
      <c r="A563" s="30" t="s">
        <v>122</v>
      </c>
      <c r="B563" s="30">
        <v>1099</v>
      </c>
      <c r="C563" s="30">
        <v>2011</v>
      </c>
      <c r="D563" s="30" t="s">
        <v>56</v>
      </c>
      <c r="E563" s="30">
        <v>386084</v>
      </c>
      <c r="F563" s="30" t="s">
        <v>317</v>
      </c>
      <c r="G563" s="30">
        <v>33365823</v>
      </c>
      <c r="H563" s="30">
        <v>265668709</v>
      </c>
      <c r="I563" s="30">
        <v>37766935</v>
      </c>
      <c r="J563" s="30">
        <v>220883667</v>
      </c>
      <c r="K563" s="30">
        <v>0</v>
      </c>
      <c r="L563" s="30">
        <v>0</v>
      </c>
      <c r="M563" s="30">
        <v>0</v>
      </c>
      <c r="N563" s="30">
        <v>0</v>
      </c>
      <c r="O563" s="30">
        <v>0</v>
      </c>
      <c r="P563" s="30">
        <v>0</v>
      </c>
      <c r="Q563" s="30">
        <v>251447867</v>
      </c>
      <c r="R563" s="30">
        <v>281797123</v>
      </c>
      <c r="S563" s="30">
        <v>25580738</v>
      </c>
      <c r="T563" s="30">
        <v>75385602</v>
      </c>
      <c r="U563" s="30">
        <v>1777452</v>
      </c>
      <c r="V563" s="30">
        <v>547465832</v>
      </c>
      <c r="W563" s="30">
        <v>63347673</v>
      </c>
      <c r="X563" s="30">
        <v>610813505</v>
      </c>
      <c r="Y563" s="30">
        <v>6310754</v>
      </c>
      <c r="Z563" s="30">
        <v>4819267</v>
      </c>
      <c r="AA563" s="30">
        <v>11130021</v>
      </c>
      <c r="AB563" s="30">
        <v>109814</v>
      </c>
      <c r="AC563" s="30">
        <v>17365337</v>
      </c>
      <c r="AD563" s="30">
        <v>16000486</v>
      </c>
      <c r="AE563" s="30">
        <v>15803862</v>
      </c>
      <c r="AF563" s="30">
        <v>6596234</v>
      </c>
      <c r="AG563" s="30">
        <v>4239691</v>
      </c>
      <c r="AH563" s="30">
        <v>70366353</v>
      </c>
      <c r="AI563" s="30">
        <v>1209003</v>
      </c>
      <c r="AJ563" s="30">
        <v>71575356</v>
      </c>
      <c r="AK563" s="30">
        <v>2914296</v>
      </c>
      <c r="AL563" s="30">
        <v>17223723</v>
      </c>
      <c r="AM563" s="30">
        <v>14316582</v>
      </c>
      <c r="AN563" s="30">
        <v>2162419</v>
      </c>
      <c r="AO563" s="30">
        <v>2870714</v>
      </c>
      <c r="AP563" s="30">
        <v>4586356</v>
      </c>
      <c r="AQ563" s="30">
        <v>185768</v>
      </c>
      <c r="AR563" s="30">
        <v>151974</v>
      </c>
      <c r="AS563" s="30">
        <v>33189</v>
      </c>
      <c r="AT563" s="30">
        <v>498</v>
      </c>
      <c r="AU563" s="30" t="s">
        <v>341</v>
      </c>
      <c r="AW563" s="48">
        <f t="shared" si="328"/>
        <v>9619489</v>
      </c>
      <c r="AX563" s="49">
        <f t="shared" si="329"/>
        <v>11020207</v>
      </c>
      <c r="AY563" s="50">
        <f t="shared" si="330"/>
        <v>1.1456125164236894</v>
      </c>
      <c r="AZ563" s="12"/>
      <c r="BA563" s="48">
        <f t="shared" si="331"/>
        <v>185768</v>
      </c>
      <c r="BB563" s="48">
        <f t="shared" si="332"/>
        <v>11020207</v>
      </c>
      <c r="BC563" s="51">
        <f t="shared" si="333"/>
        <v>59.322418285172901</v>
      </c>
      <c r="BD563" s="12"/>
      <c r="BE563" s="52">
        <f t="shared" si="334"/>
        <v>185768</v>
      </c>
      <c r="BF563" s="48">
        <f t="shared" si="325"/>
        <v>15803862</v>
      </c>
      <c r="BG563" s="48">
        <f t="shared" si="325"/>
        <v>6596234</v>
      </c>
      <c r="BH563" s="48">
        <f t="shared" si="325"/>
        <v>4239691</v>
      </c>
      <c r="BI563" s="48">
        <f t="shared" si="335"/>
        <v>26639787</v>
      </c>
      <c r="BJ563" s="51">
        <f t="shared" si="336"/>
        <v>143.40353020972395</v>
      </c>
      <c r="BK563" s="12"/>
      <c r="BL563" s="1">
        <f t="shared" si="337"/>
        <v>5033133</v>
      </c>
      <c r="BM563" s="53">
        <f t="shared" si="338"/>
        <v>9619489</v>
      </c>
      <c r="BN563" s="48">
        <f t="shared" si="326"/>
        <v>15803862</v>
      </c>
      <c r="BO563" s="48">
        <f t="shared" si="326"/>
        <v>6596234</v>
      </c>
      <c r="BP563" s="48">
        <f t="shared" si="326"/>
        <v>4239691</v>
      </c>
      <c r="BQ563" s="48">
        <f t="shared" si="339"/>
        <v>26639787</v>
      </c>
      <c r="BR563" s="12">
        <f t="shared" si="340"/>
        <v>9619489</v>
      </c>
      <c r="BS563" s="54">
        <f t="shared" si="341"/>
        <v>2.7693557318897084</v>
      </c>
      <c r="BT563" s="12"/>
      <c r="BU563" s="48">
        <f t="shared" si="342"/>
        <v>9619489</v>
      </c>
      <c r="BV563" s="48">
        <f t="shared" si="343"/>
        <v>51437337</v>
      </c>
      <c r="BW563" s="54">
        <f t="shared" si="344"/>
        <v>5.3472005633563278</v>
      </c>
      <c r="BX563" s="12"/>
      <c r="BY563" s="52">
        <f t="shared" si="345"/>
        <v>185768</v>
      </c>
      <c r="BZ563" s="48">
        <f t="shared" si="346"/>
        <v>51437337</v>
      </c>
      <c r="CA563" s="55">
        <f t="shared" si="347"/>
        <v>276.89019099091342</v>
      </c>
      <c r="CB563" s="12"/>
      <c r="CC563" s="48">
        <f t="shared" si="348"/>
        <v>185768</v>
      </c>
      <c r="CD563" s="48">
        <f t="shared" si="349"/>
        <v>122572968</v>
      </c>
      <c r="CE563" s="55">
        <f t="shared" si="350"/>
        <v>659.81744972223419</v>
      </c>
      <c r="CF563" s="12"/>
      <c r="CG563" s="48">
        <f t="shared" si="351"/>
        <v>9619489</v>
      </c>
      <c r="CH563" s="48">
        <f t="shared" si="352"/>
        <v>5033133</v>
      </c>
      <c r="CI563" s="48">
        <f t="shared" si="353"/>
        <v>122572968</v>
      </c>
      <c r="CJ563" s="55">
        <f t="shared" si="354"/>
        <v>12.742149608986507</v>
      </c>
      <c r="CK563" s="46"/>
      <c r="CL563" s="48">
        <f t="shared" si="327"/>
        <v>9619489</v>
      </c>
      <c r="CM563" s="48">
        <f t="shared" si="327"/>
        <v>5033133</v>
      </c>
      <c r="CN563" s="48">
        <f t="shared" si="355"/>
        <v>261054939</v>
      </c>
      <c r="CO563" s="55">
        <f t="shared" si="356"/>
        <v>27.138129582558907</v>
      </c>
    </row>
    <row r="564" spans="1:93" x14ac:dyDescent="0.2">
      <c r="A564" s="30" t="s">
        <v>122</v>
      </c>
      <c r="B564" s="30">
        <v>1099</v>
      </c>
      <c r="C564" s="30">
        <v>2010</v>
      </c>
      <c r="D564" s="30" t="s">
        <v>56</v>
      </c>
      <c r="E564" s="30">
        <v>386084</v>
      </c>
      <c r="F564" s="30" t="s">
        <v>317</v>
      </c>
      <c r="G564" s="30">
        <v>32473986</v>
      </c>
      <c r="H564" s="30">
        <v>301709635</v>
      </c>
      <c r="I564" s="30">
        <v>35695405</v>
      </c>
      <c r="J564" s="30">
        <v>256837345</v>
      </c>
      <c r="K564" s="30">
        <v>0</v>
      </c>
      <c r="L564" s="30">
        <v>0</v>
      </c>
      <c r="M564" s="30">
        <v>0</v>
      </c>
      <c r="N564" s="30">
        <v>0</v>
      </c>
      <c r="O564" s="30">
        <v>0</v>
      </c>
      <c r="P564" s="30">
        <v>0</v>
      </c>
      <c r="Q564" s="30">
        <v>225068600</v>
      </c>
      <c r="R564" s="30">
        <v>259371286</v>
      </c>
      <c r="S564" s="30">
        <v>26300039</v>
      </c>
      <c r="T564" s="30">
        <v>87575946</v>
      </c>
      <c r="U564" s="30">
        <v>1705802</v>
      </c>
      <c r="V564" s="30">
        <v>561080921</v>
      </c>
      <c r="W564" s="30">
        <v>61995444</v>
      </c>
      <c r="X564" s="30">
        <v>623076365</v>
      </c>
      <c r="Y564" s="30">
        <v>6021510</v>
      </c>
      <c r="Z564" s="30">
        <v>4919748</v>
      </c>
      <c r="AA564" s="30">
        <v>10941258</v>
      </c>
      <c r="AB564" s="30">
        <v>130019</v>
      </c>
      <c r="AC564" s="30">
        <v>17002075</v>
      </c>
      <c r="AD564" s="30">
        <v>15471911</v>
      </c>
      <c r="AE564" s="30">
        <v>15621339</v>
      </c>
      <c r="AF564" s="30">
        <v>6000069</v>
      </c>
      <c r="AG564" s="30">
        <v>4507682</v>
      </c>
      <c r="AH564" s="30">
        <v>72903902</v>
      </c>
      <c r="AI564" s="30">
        <v>1156601</v>
      </c>
      <c r="AJ564" s="30">
        <v>74060503</v>
      </c>
      <c r="AK564" s="30">
        <v>2287945</v>
      </c>
      <c r="AL564" s="30">
        <v>18745765</v>
      </c>
      <c r="AM564" s="30">
        <v>14781893</v>
      </c>
      <c r="AN564" s="30">
        <v>2296157</v>
      </c>
      <c r="AO564" s="30">
        <v>2921942</v>
      </c>
      <c r="AP564" s="30">
        <v>4466560</v>
      </c>
      <c r="AQ564" s="30">
        <v>185433</v>
      </c>
      <c r="AR564" s="30">
        <v>151761</v>
      </c>
      <c r="AS564" s="30">
        <v>33059</v>
      </c>
      <c r="AT564" s="30">
        <v>509</v>
      </c>
      <c r="AU564" s="30" t="s">
        <v>341</v>
      </c>
      <c r="AW564" s="48">
        <f t="shared" si="328"/>
        <v>9684659</v>
      </c>
      <c r="AX564" s="49">
        <f t="shared" si="329"/>
        <v>10811239</v>
      </c>
      <c r="AY564" s="50">
        <f t="shared" si="330"/>
        <v>1.1163262433917394</v>
      </c>
      <c r="AZ564" s="12"/>
      <c r="BA564" s="48">
        <f t="shared" si="331"/>
        <v>185433</v>
      </c>
      <c r="BB564" s="48">
        <f t="shared" si="332"/>
        <v>10811239</v>
      </c>
      <c r="BC564" s="51">
        <f t="shared" si="333"/>
        <v>58.302669967050093</v>
      </c>
      <c r="BD564" s="12"/>
      <c r="BE564" s="52">
        <f t="shared" si="334"/>
        <v>185433</v>
      </c>
      <c r="BF564" s="48">
        <f t="shared" si="325"/>
        <v>15621339</v>
      </c>
      <c r="BG564" s="48">
        <f t="shared" si="325"/>
        <v>6000069</v>
      </c>
      <c r="BH564" s="48">
        <f t="shared" si="325"/>
        <v>4507682</v>
      </c>
      <c r="BI564" s="48">
        <f t="shared" si="335"/>
        <v>26129090</v>
      </c>
      <c r="BJ564" s="51">
        <f t="shared" si="336"/>
        <v>140.90852221557111</v>
      </c>
      <c r="BK564" s="12"/>
      <c r="BL564" s="1">
        <f t="shared" si="337"/>
        <v>5218099</v>
      </c>
      <c r="BM564" s="53">
        <f t="shared" si="338"/>
        <v>9684659</v>
      </c>
      <c r="BN564" s="48">
        <f t="shared" si="326"/>
        <v>15621339</v>
      </c>
      <c r="BO564" s="48">
        <f t="shared" si="326"/>
        <v>6000069</v>
      </c>
      <c r="BP564" s="48">
        <f t="shared" si="326"/>
        <v>4507682</v>
      </c>
      <c r="BQ564" s="48">
        <f t="shared" si="339"/>
        <v>26129090</v>
      </c>
      <c r="BR564" s="12">
        <f t="shared" si="340"/>
        <v>9684659</v>
      </c>
      <c r="BS564" s="54">
        <f t="shared" si="341"/>
        <v>2.6979876111280738</v>
      </c>
      <c r="BT564" s="12"/>
      <c r="BU564" s="48">
        <f t="shared" si="342"/>
        <v>9684659</v>
      </c>
      <c r="BV564" s="48">
        <f t="shared" si="343"/>
        <v>53026793</v>
      </c>
      <c r="BW564" s="54">
        <f t="shared" si="344"/>
        <v>5.4753391936670148</v>
      </c>
      <c r="BX564" s="12"/>
      <c r="BY564" s="52">
        <f t="shared" si="345"/>
        <v>185433</v>
      </c>
      <c r="BZ564" s="48">
        <f t="shared" si="346"/>
        <v>53026793</v>
      </c>
      <c r="CA564" s="55">
        <f t="shared" si="347"/>
        <v>285.96200784110704</v>
      </c>
      <c r="CB564" s="12"/>
      <c r="CC564" s="48">
        <f t="shared" si="348"/>
        <v>185433</v>
      </c>
      <c r="CD564" s="48">
        <f t="shared" si="349"/>
        <v>122571127</v>
      </c>
      <c r="CE564" s="55">
        <f t="shared" si="350"/>
        <v>660.99953622062958</v>
      </c>
      <c r="CF564" s="12"/>
      <c r="CG564" s="48">
        <f t="shared" si="351"/>
        <v>9684659</v>
      </c>
      <c r="CH564" s="48">
        <f t="shared" si="352"/>
        <v>5218099</v>
      </c>
      <c r="CI564" s="48">
        <f t="shared" si="353"/>
        <v>122571127</v>
      </c>
      <c r="CJ564" s="55">
        <f t="shared" si="354"/>
        <v>12.656215051041032</v>
      </c>
      <c r="CK564" s="46"/>
      <c r="CL564" s="48">
        <f t="shared" si="327"/>
        <v>9684659</v>
      </c>
      <c r="CM564" s="48">
        <f t="shared" si="327"/>
        <v>5218099</v>
      </c>
      <c r="CN564" s="48">
        <f t="shared" si="355"/>
        <v>263741547</v>
      </c>
      <c r="CO564" s="55">
        <f t="shared" si="356"/>
        <v>27.232920333075228</v>
      </c>
    </row>
    <row r="565" spans="1:93" x14ac:dyDescent="0.2">
      <c r="A565" s="30" t="s">
        <v>122</v>
      </c>
      <c r="B565" s="30">
        <v>1099</v>
      </c>
      <c r="C565" s="30">
        <v>2009</v>
      </c>
      <c r="D565" s="30" t="s">
        <v>56</v>
      </c>
      <c r="E565" s="30">
        <v>386084</v>
      </c>
      <c r="F565" s="30" t="s">
        <v>317</v>
      </c>
      <c r="G565" s="30">
        <v>28753476</v>
      </c>
      <c r="H565" s="30">
        <v>296354889</v>
      </c>
      <c r="I565" s="30">
        <v>29971727</v>
      </c>
      <c r="J565" s="30">
        <v>252002162</v>
      </c>
      <c r="K565" s="30">
        <v>0</v>
      </c>
      <c r="L565" s="30">
        <v>0</v>
      </c>
      <c r="M565" s="30">
        <v>0</v>
      </c>
      <c r="N565" s="30">
        <v>0</v>
      </c>
      <c r="O565" s="30">
        <v>0</v>
      </c>
      <c r="P565" s="30">
        <v>0</v>
      </c>
      <c r="Q565" s="30">
        <v>249122420</v>
      </c>
      <c r="R565" s="30">
        <v>284856364</v>
      </c>
      <c r="S565" s="30">
        <v>21501015</v>
      </c>
      <c r="T565" s="30">
        <v>98302744</v>
      </c>
      <c r="U565" s="30">
        <v>1206411</v>
      </c>
      <c r="V565" s="30">
        <v>581211253</v>
      </c>
      <c r="W565" s="30">
        <v>51472742</v>
      </c>
      <c r="X565" s="30">
        <v>632683995</v>
      </c>
      <c r="Y565" s="30">
        <v>5167208</v>
      </c>
      <c r="Z565" s="30">
        <v>4090915</v>
      </c>
      <c r="AA565" s="30">
        <v>9258123</v>
      </c>
      <c r="AB565" s="30">
        <v>150381</v>
      </c>
      <c r="AC565" s="30">
        <v>15981720</v>
      </c>
      <c r="AD565" s="30">
        <v>12771756</v>
      </c>
      <c r="AE565" s="30">
        <v>16040444</v>
      </c>
      <c r="AF565" s="30">
        <v>5639686</v>
      </c>
      <c r="AG565" s="30">
        <v>4729567</v>
      </c>
      <c r="AH565" s="30">
        <v>65393984</v>
      </c>
      <c r="AI565" s="30">
        <v>1365403</v>
      </c>
      <c r="AJ565" s="30">
        <v>66759387</v>
      </c>
      <c r="AK565" s="30">
        <v>1900076</v>
      </c>
      <c r="AL565" s="30">
        <v>18913231</v>
      </c>
      <c r="AM565" s="30">
        <v>14802831</v>
      </c>
      <c r="AN565" s="30">
        <v>2091825</v>
      </c>
      <c r="AO565" s="30">
        <v>2851248</v>
      </c>
      <c r="AP565" s="30">
        <v>4329924</v>
      </c>
      <c r="AQ565" s="30">
        <v>185924</v>
      </c>
      <c r="AR565" s="30">
        <v>151999</v>
      </c>
      <c r="AS565" s="30">
        <v>33308</v>
      </c>
      <c r="AT565" s="30">
        <v>514</v>
      </c>
      <c r="AU565" s="30" t="s">
        <v>341</v>
      </c>
      <c r="AW565" s="48">
        <f t="shared" si="328"/>
        <v>9272997</v>
      </c>
      <c r="AX565" s="49">
        <f t="shared" si="329"/>
        <v>9107742</v>
      </c>
      <c r="AY565" s="50">
        <f t="shared" si="330"/>
        <v>0.98217890073726977</v>
      </c>
      <c r="AZ565" s="12"/>
      <c r="BA565" s="48">
        <f t="shared" si="331"/>
        <v>185924</v>
      </c>
      <c r="BB565" s="48">
        <f t="shared" si="332"/>
        <v>9107742</v>
      </c>
      <c r="BC565" s="51">
        <f t="shared" si="333"/>
        <v>48.986370775155443</v>
      </c>
      <c r="BD565" s="12"/>
      <c r="BE565" s="52">
        <f t="shared" si="334"/>
        <v>185924</v>
      </c>
      <c r="BF565" s="48">
        <f t="shared" si="325"/>
        <v>16040444</v>
      </c>
      <c r="BG565" s="48">
        <f t="shared" si="325"/>
        <v>5639686</v>
      </c>
      <c r="BH565" s="48">
        <f t="shared" si="325"/>
        <v>4729567</v>
      </c>
      <c r="BI565" s="48">
        <f t="shared" si="335"/>
        <v>26409697</v>
      </c>
      <c r="BJ565" s="51">
        <f t="shared" si="336"/>
        <v>142.04565844108345</v>
      </c>
      <c r="BK565" s="12"/>
      <c r="BL565" s="1">
        <f t="shared" si="337"/>
        <v>4943073</v>
      </c>
      <c r="BM565" s="53">
        <f t="shared" si="338"/>
        <v>9272997</v>
      </c>
      <c r="BN565" s="48">
        <f t="shared" si="326"/>
        <v>16040444</v>
      </c>
      <c r="BO565" s="48">
        <f t="shared" si="326"/>
        <v>5639686</v>
      </c>
      <c r="BP565" s="48">
        <f t="shared" si="326"/>
        <v>4729567</v>
      </c>
      <c r="BQ565" s="48">
        <f t="shared" si="339"/>
        <v>26409697</v>
      </c>
      <c r="BR565" s="12">
        <f t="shared" si="340"/>
        <v>9272997</v>
      </c>
      <c r="BS565" s="54">
        <f t="shared" si="341"/>
        <v>2.8480217345050365</v>
      </c>
      <c r="BT565" s="12"/>
      <c r="BU565" s="48">
        <f t="shared" si="342"/>
        <v>9272997</v>
      </c>
      <c r="BV565" s="48">
        <f t="shared" si="343"/>
        <v>45946080</v>
      </c>
      <c r="BW565" s="54">
        <f t="shared" si="344"/>
        <v>4.954825284640985</v>
      </c>
      <c r="BX565" s="12"/>
      <c r="BY565" s="52">
        <f t="shared" si="345"/>
        <v>185924</v>
      </c>
      <c r="BZ565" s="48">
        <f t="shared" si="346"/>
        <v>45946080</v>
      </c>
      <c r="CA565" s="55">
        <f t="shared" si="347"/>
        <v>247.12291043652246</v>
      </c>
      <c r="CB565" s="12"/>
      <c r="CC565" s="48">
        <f t="shared" si="348"/>
        <v>185924</v>
      </c>
      <c r="CD565" s="48">
        <f t="shared" si="349"/>
        <v>110367376</v>
      </c>
      <c r="CE565" s="55">
        <f t="shared" si="350"/>
        <v>593.61554183429791</v>
      </c>
      <c r="CF565" s="12"/>
      <c r="CG565" s="48">
        <f t="shared" si="351"/>
        <v>9272997</v>
      </c>
      <c r="CH565" s="48">
        <f t="shared" si="352"/>
        <v>4943073</v>
      </c>
      <c r="CI565" s="48">
        <f t="shared" si="353"/>
        <v>110367376</v>
      </c>
      <c r="CJ565" s="55">
        <f t="shared" si="354"/>
        <v>11.902017869735102</v>
      </c>
      <c r="CK565" s="46"/>
      <c r="CL565" s="48">
        <f t="shared" si="327"/>
        <v>9272997</v>
      </c>
      <c r="CM565" s="48">
        <f t="shared" si="327"/>
        <v>4943073</v>
      </c>
      <c r="CN565" s="48">
        <f t="shared" si="355"/>
        <v>241926789</v>
      </c>
      <c r="CO565" s="55">
        <f t="shared" si="356"/>
        <v>26.089385017594637</v>
      </c>
    </row>
    <row r="566" spans="1:93" x14ac:dyDescent="0.2">
      <c r="A566" s="30" t="s">
        <v>122</v>
      </c>
      <c r="B566" s="30">
        <v>1099</v>
      </c>
      <c r="C566" s="30">
        <v>2008</v>
      </c>
      <c r="D566" s="30" t="s">
        <v>56</v>
      </c>
      <c r="E566" s="30">
        <v>386084</v>
      </c>
      <c r="F566" s="30" t="s">
        <v>317</v>
      </c>
      <c r="G566" s="30">
        <v>34728906</v>
      </c>
      <c r="H566" s="30">
        <v>372392286</v>
      </c>
      <c r="I566" s="30">
        <v>38473599</v>
      </c>
      <c r="J566" s="30">
        <v>340772687</v>
      </c>
      <c r="K566" s="30">
        <v>0</v>
      </c>
      <c r="L566" s="30">
        <v>0</v>
      </c>
      <c r="M566" s="30">
        <v>0</v>
      </c>
      <c r="N566" s="30">
        <v>0</v>
      </c>
      <c r="O566" s="30">
        <v>0</v>
      </c>
      <c r="P566" s="30">
        <v>0</v>
      </c>
      <c r="Q566" s="30">
        <v>239063017</v>
      </c>
      <c r="R566" s="30">
        <v>271251708</v>
      </c>
      <c r="S566" s="30">
        <v>19232760</v>
      </c>
      <c r="T566" s="30">
        <v>130932033</v>
      </c>
      <c r="U566" s="30">
        <v>1455242</v>
      </c>
      <c r="V566" s="30">
        <v>643643994</v>
      </c>
      <c r="W566" s="30">
        <v>57706359</v>
      </c>
      <c r="X566" s="30">
        <v>701350353</v>
      </c>
      <c r="Y566" s="30">
        <v>6146934</v>
      </c>
      <c r="Z566" s="30">
        <v>3891663</v>
      </c>
      <c r="AA566" s="30">
        <v>10038597</v>
      </c>
      <c r="AB566" s="30">
        <v>208345</v>
      </c>
      <c r="AC566" s="30">
        <v>19622383</v>
      </c>
      <c r="AD566" s="30">
        <v>15106523</v>
      </c>
      <c r="AE566" s="30">
        <v>15931328</v>
      </c>
      <c r="AF566" s="30">
        <v>6343536</v>
      </c>
      <c r="AG566" s="30">
        <v>5280731</v>
      </c>
      <c r="AH566" s="30">
        <v>69205020</v>
      </c>
      <c r="AI566" s="30">
        <v>854423</v>
      </c>
      <c r="AJ566" s="30">
        <v>70059443</v>
      </c>
      <c r="AK566" s="30">
        <v>2073852</v>
      </c>
      <c r="AL566" s="30">
        <v>19173807</v>
      </c>
      <c r="AM566" s="30">
        <v>15707859</v>
      </c>
      <c r="AN566" s="30">
        <v>2121389</v>
      </c>
      <c r="AO566" s="30">
        <v>2856744</v>
      </c>
      <c r="AP566" s="30">
        <v>4187101</v>
      </c>
      <c r="AQ566" s="30">
        <v>185949</v>
      </c>
      <c r="AR566" s="30">
        <v>151611</v>
      </c>
      <c r="AS566" s="30">
        <v>33716</v>
      </c>
      <c r="AT566" s="30">
        <v>517</v>
      </c>
      <c r="AU566" s="30" t="s">
        <v>341</v>
      </c>
      <c r="AW566" s="48">
        <f t="shared" si="328"/>
        <v>9165234</v>
      </c>
      <c r="AX566" s="49">
        <f t="shared" si="329"/>
        <v>9830252</v>
      </c>
      <c r="AY566" s="50">
        <f t="shared" si="330"/>
        <v>1.0725587584561398</v>
      </c>
      <c r="AZ566" s="12"/>
      <c r="BA566" s="48">
        <f t="shared" si="331"/>
        <v>185949</v>
      </c>
      <c r="BB566" s="48">
        <f t="shared" si="332"/>
        <v>9830252</v>
      </c>
      <c r="BC566" s="51">
        <f t="shared" si="333"/>
        <v>52.865312531930797</v>
      </c>
      <c r="BD566" s="12"/>
      <c r="BE566" s="52">
        <f t="shared" si="334"/>
        <v>185949</v>
      </c>
      <c r="BF566" s="48">
        <f t="shared" si="325"/>
        <v>15931328</v>
      </c>
      <c r="BG566" s="48">
        <f t="shared" si="325"/>
        <v>6343536</v>
      </c>
      <c r="BH566" s="48">
        <f t="shared" si="325"/>
        <v>5280731</v>
      </c>
      <c r="BI566" s="48">
        <f t="shared" si="335"/>
        <v>27555595</v>
      </c>
      <c r="BJ566" s="51">
        <f t="shared" si="336"/>
        <v>148.18899268078883</v>
      </c>
      <c r="BK566" s="12"/>
      <c r="BL566" s="1">
        <f t="shared" si="337"/>
        <v>4978133</v>
      </c>
      <c r="BM566" s="53">
        <f t="shared" si="338"/>
        <v>9165234</v>
      </c>
      <c r="BN566" s="48">
        <f t="shared" si="326"/>
        <v>15931328</v>
      </c>
      <c r="BO566" s="48">
        <f t="shared" si="326"/>
        <v>6343536</v>
      </c>
      <c r="BP566" s="48">
        <f t="shared" si="326"/>
        <v>5280731</v>
      </c>
      <c r="BQ566" s="48">
        <f t="shared" si="339"/>
        <v>27555595</v>
      </c>
      <c r="BR566" s="12">
        <f t="shared" si="340"/>
        <v>9165234</v>
      </c>
      <c r="BS566" s="54">
        <f t="shared" si="341"/>
        <v>3.0065348031485066</v>
      </c>
      <c r="BT566" s="12"/>
      <c r="BU566" s="48">
        <f t="shared" si="342"/>
        <v>9165234</v>
      </c>
      <c r="BV566" s="48">
        <f t="shared" si="343"/>
        <v>48811784</v>
      </c>
      <c r="BW566" s="54">
        <f t="shared" si="344"/>
        <v>5.3257542578836503</v>
      </c>
      <c r="BX566" s="12"/>
      <c r="BY566" s="52">
        <f t="shared" si="345"/>
        <v>185949</v>
      </c>
      <c r="BZ566" s="48">
        <f t="shared" si="346"/>
        <v>48811784</v>
      </c>
      <c r="CA566" s="55">
        <f t="shared" si="347"/>
        <v>262.50092229589836</v>
      </c>
      <c r="CB566" s="12"/>
      <c r="CC566" s="48">
        <f t="shared" si="348"/>
        <v>185949</v>
      </c>
      <c r="CD566" s="48">
        <f t="shared" si="349"/>
        <v>121134882</v>
      </c>
      <c r="CE566" s="55">
        <f t="shared" si="350"/>
        <v>651.44142748818228</v>
      </c>
      <c r="CF566" s="12"/>
      <c r="CG566" s="48">
        <f t="shared" si="351"/>
        <v>9165234</v>
      </c>
      <c r="CH566" s="48">
        <f t="shared" si="352"/>
        <v>4978133</v>
      </c>
      <c r="CI566" s="48">
        <f t="shared" si="353"/>
        <v>121134882</v>
      </c>
      <c r="CJ566" s="55">
        <f t="shared" si="354"/>
        <v>13.216780062571234</v>
      </c>
      <c r="CK566" s="46"/>
      <c r="CL566" s="48">
        <f t="shared" si="327"/>
        <v>9165234</v>
      </c>
      <c r="CM566" s="48">
        <f t="shared" si="327"/>
        <v>4978133</v>
      </c>
      <c r="CN566" s="48">
        <f t="shared" si="355"/>
        <v>242649531</v>
      </c>
      <c r="CO566" s="55">
        <f t="shared" si="356"/>
        <v>26.474995728423302</v>
      </c>
    </row>
    <row r="567" spans="1:93" x14ac:dyDescent="0.2">
      <c r="A567" s="30" t="s">
        <v>122</v>
      </c>
      <c r="B567" s="30">
        <v>1099</v>
      </c>
      <c r="C567" s="30">
        <v>2007</v>
      </c>
      <c r="D567" s="30" t="s">
        <v>56</v>
      </c>
      <c r="E567" s="30">
        <v>386084</v>
      </c>
      <c r="F567" s="30" t="s">
        <v>317</v>
      </c>
      <c r="G567" s="30">
        <v>30023123</v>
      </c>
      <c r="H567" s="30">
        <v>318219450</v>
      </c>
      <c r="I567" s="30">
        <v>36007728</v>
      </c>
      <c r="J567" s="30">
        <v>285439869</v>
      </c>
      <c r="K567" s="30">
        <v>0</v>
      </c>
      <c r="L567" s="30">
        <v>0</v>
      </c>
      <c r="M567" s="30">
        <v>0</v>
      </c>
      <c r="N567" s="30">
        <v>0</v>
      </c>
      <c r="O567" s="30">
        <v>0</v>
      </c>
      <c r="P567" s="30">
        <v>0</v>
      </c>
      <c r="Q567" s="30">
        <v>200194269</v>
      </c>
      <c r="R567" s="30">
        <v>239274328</v>
      </c>
      <c r="S567" s="30">
        <v>20210445</v>
      </c>
      <c r="T567" s="30">
        <v>99988496</v>
      </c>
      <c r="U567" s="30">
        <v>1369848</v>
      </c>
      <c r="V567" s="30">
        <v>557493778</v>
      </c>
      <c r="W567" s="30">
        <v>56218173</v>
      </c>
      <c r="X567" s="30">
        <v>613711951</v>
      </c>
      <c r="Y567" s="30">
        <v>6576161</v>
      </c>
      <c r="Z567" s="30">
        <v>1251622</v>
      </c>
      <c r="AA567" s="30">
        <v>7827783</v>
      </c>
      <c r="AB567" s="30">
        <v>486753</v>
      </c>
      <c r="AC567" s="30">
        <v>19141056</v>
      </c>
      <c r="AD567" s="30">
        <v>10882067</v>
      </c>
      <c r="AE567" s="30">
        <v>15416417</v>
      </c>
      <c r="AF567" s="30">
        <v>6478801</v>
      </c>
      <c r="AG567" s="30">
        <v>5939041</v>
      </c>
      <c r="AH567" s="30">
        <v>65988870</v>
      </c>
      <c r="AI567" s="30">
        <v>1507395</v>
      </c>
      <c r="AJ567" s="30">
        <v>67496265</v>
      </c>
      <c r="AK567" s="30">
        <v>2420444</v>
      </c>
      <c r="AL567" s="30">
        <v>19033335</v>
      </c>
      <c r="AM567" s="30">
        <v>15579868</v>
      </c>
      <c r="AN567" s="30">
        <v>2134883</v>
      </c>
      <c r="AO567" s="30">
        <v>2876247</v>
      </c>
      <c r="AP567" s="30">
        <v>4317656</v>
      </c>
      <c r="AQ567" s="30">
        <v>183271</v>
      </c>
      <c r="AR567" s="30">
        <v>149359</v>
      </c>
      <c r="AS567" s="30">
        <v>33300</v>
      </c>
      <c r="AT567" s="30">
        <v>509</v>
      </c>
      <c r="AU567" s="30" t="s">
        <v>341</v>
      </c>
      <c r="AW567" s="48">
        <f t="shared" si="328"/>
        <v>9328786</v>
      </c>
      <c r="AX567" s="49">
        <f t="shared" si="329"/>
        <v>7341030</v>
      </c>
      <c r="AY567" s="50">
        <f t="shared" si="330"/>
        <v>0.78692232837155873</v>
      </c>
      <c r="AZ567" s="12"/>
      <c r="BA567" s="48">
        <f t="shared" si="331"/>
        <v>183271</v>
      </c>
      <c r="BB567" s="48">
        <f t="shared" si="332"/>
        <v>7341030</v>
      </c>
      <c r="BC567" s="51">
        <f t="shared" si="333"/>
        <v>40.055600722427442</v>
      </c>
      <c r="BD567" s="12"/>
      <c r="BE567" s="52">
        <f t="shared" si="334"/>
        <v>183271</v>
      </c>
      <c r="BF567" s="48">
        <f t="shared" si="325"/>
        <v>15416417</v>
      </c>
      <c r="BG567" s="48">
        <f t="shared" si="325"/>
        <v>6478801</v>
      </c>
      <c r="BH567" s="48">
        <f t="shared" si="325"/>
        <v>5939041</v>
      </c>
      <c r="BI567" s="48">
        <f t="shared" si="335"/>
        <v>27834259</v>
      </c>
      <c r="BJ567" s="51">
        <f t="shared" si="336"/>
        <v>151.87486836433479</v>
      </c>
      <c r="BK567" s="12"/>
      <c r="BL567" s="1">
        <f t="shared" si="337"/>
        <v>5011130</v>
      </c>
      <c r="BM567" s="53">
        <f t="shared" si="338"/>
        <v>9328786</v>
      </c>
      <c r="BN567" s="48">
        <f t="shared" si="326"/>
        <v>15416417</v>
      </c>
      <c r="BO567" s="48">
        <f t="shared" si="326"/>
        <v>6478801</v>
      </c>
      <c r="BP567" s="48">
        <f t="shared" si="326"/>
        <v>5939041</v>
      </c>
      <c r="BQ567" s="48">
        <f t="shared" si="339"/>
        <v>27834259</v>
      </c>
      <c r="BR567" s="12">
        <f t="shared" si="340"/>
        <v>9328786</v>
      </c>
      <c r="BS567" s="54">
        <f t="shared" si="341"/>
        <v>2.9836957349005542</v>
      </c>
      <c r="BT567" s="12"/>
      <c r="BU567" s="48">
        <f t="shared" si="342"/>
        <v>9328786</v>
      </c>
      <c r="BV567" s="48">
        <f t="shared" si="343"/>
        <v>46042486</v>
      </c>
      <c r="BW567" s="54">
        <f t="shared" si="344"/>
        <v>4.9355281598270127</v>
      </c>
      <c r="BX567" s="12"/>
      <c r="BY567" s="52">
        <f t="shared" si="345"/>
        <v>183271</v>
      </c>
      <c r="BZ567" s="48">
        <f t="shared" si="346"/>
        <v>46042486</v>
      </c>
      <c r="CA567" s="55">
        <f t="shared" si="347"/>
        <v>251.22624965215445</v>
      </c>
      <c r="CB567" s="12"/>
      <c r="CC567" s="48">
        <f t="shared" si="348"/>
        <v>183271</v>
      </c>
      <c r="CD567" s="48">
        <f t="shared" si="349"/>
        <v>111727651</v>
      </c>
      <c r="CE567" s="55">
        <f t="shared" si="350"/>
        <v>609.63082538972344</v>
      </c>
      <c r="CF567" s="12"/>
      <c r="CG567" s="48">
        <f t="shared" si="351"/>
        <v>9328786</v>
      </c>
      <c r="CH567" s="48">
        <f t="shared" si="352"/>
        <v>5011130</v>
      </c>
      <c r="CI567" s="48">
        <f t="shared" si="353"/>
        <v>111727651</v>
      </c>
      <c r="CJ567" s="55">
        <f t="shared" si="354"/>
        <v>11.976654947385438</v>
      </c>
      <c r="CK567" s="46"/>
      <c r="CL567" s="48">
        <f t="shared" si="327"/>
        <v>9328786</v>
      </c>
      <c r="CM567" s="48">
        <f t="shared" si="327"/>
        <v>5011130</v>
      </c>
      <c r="CN567" s="48">
        <f t="shared" si="355"/>
        <v>239805464</v>
      </c>
      <c r="CO567" s="55">
        <f t="shared" si="356"/>
        <v>25.705966885723395</v>
      </c>
    </row>
    <row r="568" spans="1:93" x14ac:dyDescent="0.2">
      <c r="A568" s="30" t="s">
        <v>122</v>
      </c>
      <c r="B568" s="30">
        <v>1099</v>
      </c>
      <c r="C568" s="30">
        <v>2006</v>
      </c>
      <c r="D568" s="30" t="s">
        <v>56</v>
      </c>
      <c r="E568" s="30">
        <v>386084</v>
      </c>
      <c r="F568" s="30" t="s">
        <v>317</v>
      </c>
      <c r="G568" s="30">
        <v>30342139</v>
      </c>
      <c r="H568" s="30">
        <v>278355461</v>
      </c>
      <c r="I568" s="30">
        <v>34489324</v>
      </c>
      <c r="J568" s="30">
        <v>248233053</v>
      </c>
      <c r="K568" s="30">
        <v>0</v>
      </c>
      <c r="L568" s="30">
        <v>0</v>
      </c>
      <c r="M568" s="30">
        <v>0</v>
      </c>
      <c r="N568" s="30">
        <v>0</v>
      </c>
      <c r="O568" s="30">
        <v>0</v>
      </c>
      <c r="P568" s="30">
        <v>0</v>
      </c>
      <c r="Q568" s="30">
        <v>180136617</v>
      </c>
      <c r="R568" s="30">
        <v>215334661</v>
      </c>
      <c r="S568" s="30">
        <v>16239034</v>
      </c>
      <c r="T568" s="30">
        <v>76992328</v>
      </c>
      <c r="U568" s="30">
        <v>1027856</v>
      </c>
      <c r="V568" s="30">
        <v>493690122</v>
      </c>
      <c r="W568" s="30">
        <v>50728358</v>
      </c>
      <c r="X568" s="30">
        <v>544418480</v>
      </c>
      <c r="Y568" s="30">
        <v>5988953</v>
      </c>
      <c r="Z568" s="30">
        <v>1386635</v>
      </c>
      <c r="AA568" s="30">
        <v>7375588</v>
      </c>
      <c r="AB568" s="30">
        <v>844744</v>
      </c>
      <c r="AC568" s="30">
        <v>16806100</v>
      </c>
      <c r="AD568" s="30">
        <v>13536039</v>
      </c>
      <c r="AE568" s="30">
        <v>14500688</v>
      </c>
      <c r="AF568" s="30">
        <v>5751993</v>
      </c>
      <c r="AG568" s="30">
        <v>5928552</v>
      </c>
      <c r="AH568" s="30">
        <v>64024770</v>
      </c>
      <c r="AI568" s="30">
        <v>764215</v>
      </c>
      <c r="AJ568" s="30">
        <v>64788985</v>
      </c>
      <c r="AK568" s="30">
        <v>3120090</v>
      </c>
      <c r="AL568" s="30">
        <v>16974215</v>
      </c>
      <c r="AM568" s="30">
        <v>15277880</v>
      </c>
      <c r="AN568" s="30">
        <v>2118106</v>
      </c>
      <c r="AO568" s="30">
        <v>2675945</v>
      </c>
      <c r="AP568" s="30">
        <v>4142947</v>
      </c>
      <c r="AQ568" s="30">
        <v>178994</v>
      </c>
      <c r="AR568" s="30">
        <v>146275</v>
      </c>
      <c r="AS568" s="30">
        <v>32112</v>
      </c>
      <c r="AT568" s="30">
        <v>506</v>
      </c>
      <c r="AU568" s="30" t="s">
        <v>341</v>
      </c>
      <c r="AW568" s="48">
        <f t="shared" si="328"/>
        <v>8936998</v>
      </c>
      <c r="AX568" s="49">
        <f t="shared" si="329"/>
        <v>6530844</v>
      </c>
      <c r="AY568" s="50">
        <f t="shared" si="330"/>
        <v>0.73076484967323474</v>
      </c>
      <c r="AZ568" s="12"/>
      <c r="BA568" s="48">
        <f t="shared" si="331"/>
        <v>178994</v>
      </c>
      <c r="BB568" s="48">
        <f t="shared" si="332"/>
        <v>6530844</v>
      </c>
      <c r="BC568" s="51">
        <f t="shared" si="333"/>
        <v>36.486385018492243</v>
      </c>
      <c r="BD568" s="12"/>
      <c r="BE568" s="52">
        <f t="shared" si="334"/>
        <v>178994</v>
      </c>
      <c r="BF568" s="48">
        <f t="shared" si="325"/>
        <v>14500688</v>
      </c>
      <c r="BG568" s="48">
        <f t="shared" si="325"/>
        <v>5751993</v>
      </c>
      <c r="BH568" s="48">
        <f t="shared" si="325"/>
        <v>5928552</v>
      </c>
      <c r="BI568" s="48">
        <f t="shared" si="335"/>
        <v>26181233</v>
      </c>
      <c r="BJ568" s="51">
        <f t="shared" si="336"/>
        <v>146.26877437232534</v>
      </c>
      <c r="BK568" s="12"/>
      <c r="BL568" s="1">
        <f t="shared" si="337"/>
        <v>4794051</v>
      </c>
      <c r="BM568" s="53">
        <f t="shared" si="338"/>
        <v>8936998</v>
      </c>
      <c r="BN568" s="48">
        <f t="shared" si="326"/>
        <v>14500688</v>
      </c>
      <c r="BO568" s="48">
        <f t="shared" si="326"/>
        <v>5751993</v>
      </c>
      <c r="BP568" s="48">
        <f t="shared" si="326"/>
        <v>5928552</v>
      </c>
      <c r="BQ568" s="48">
        <f t="shared" si="339"/>
        <v>26181233</v>
      </c>
      <c r="BR568" s="12">
        <f t="shared" si="340"/>
        <v>8936998</v>
      </c>
      <c r="BS568" s="54">
        <f t="shared" si="341"/>
        <v>2.9295332728059242</v>
      </c>
      <c r="BT568" s="12"/>
      <c r="BU568" s="48">
        <f t="shared" si="342"/>
        <v>8936998</v>
      </c>
      <c r="BV568" s="48">
        <f t="shared" si="343"/>
        <v>44694680</v>
      </c>
      <c r="BW568" s="54">
        <f t="shared" si="344"/>
        <v>5.0010842567045444</v>
      </c>
      <c r="BX568" s="12"/>
      <c r="BY568" s="52">
        <f t="shared" si="345"/>
        <v>178994</v>
      </c>
      <c r="BZ568" s="48">
        <f t="shared" si="346"/>
        <v>44694680</v>
      </c>
      <c r="CA568" s="55">
        <f t="shared" si="347"/>
        <v>249.69931953026358</v>
      </c>
      <c r="CB568" s="12"/>
      <c r="CC568" s="48">
        <f t="shared" si="348"/>
        <v>178994</v>
      </c>
      <c r="CD568" s="48">
        <f t="shared" si="349"/>
        <v>108593640</v>
      </c>
      <c r="CE568" s="55">
        <f t="shared" si="350"/>
        <v>606.6887158228767</v>
      </c>
      <c r="CF568" s="12"/>
      <c r="CG568" s="48">
        <f t="shared" si="351"/>
        <v>8936998</v>
      </c>
      <c r="CH568" s="48">
        <f t="shared" si="352"/>
        <v>4794051</v>
      </c>
      <c r="CI568" s="48">
        <f t="shared" si="353"/>
        <v>108593640</v>
      </c>
      <c r="CJ568" s="55">
        <f t="shared" si="354"/>
        <v>12.151019839100334</v>
      </c>
      <c r="CK568" s="46"/>
      <c r="CL568" s="48">
        <f t="shared" si="327"/>
        <v>8936998</v>
      </c>
      <c r="CM568" s="48">
        <f t="shared" si="327"/>
        <v>4794051</v>
      </c>
      <c r="CN568" s="48">
        <f t="shared" si="355"/>
        <v>224642450</v>
      </c>
      <c r="CO568" s="55">
        <f t="shared" si="356"/>
        <v>25.136231428047761</v>
      </c>
    </row>
    <row r="569" spans="1:93" x14ac:dyDescent="0.2">
      <c r="A569" s="30" t="s">
        <v>122</v>
      </c>
      <c r="B569" s="30">
        <v>1099</v>
      </c>
      <c r="C569" s="30">
        <v>2005</v>
      </c>
      <c r="D569" s="30" t="s">
        <v>56</v>
      </c>
      <c r="E569" s="30">
        <v>386084</v>
      </c>
      <c r="F569" s="30" t="s">
        <v>317</v>
      </c>
      <c r="G569" s="30">
        <v>31592766</v>
      </c>
      <c r="H569" s="30">
        <v>231031740</v>
      </c>
      <c r="I569" s="30">
        <v>32594502</v>
      </c>
      <c r="J569" s="30">
        <v>199613855</v>
      </c>
      <c r="K569" s="30">
        <v>0</v>
      </c>
      <c r="L569" s="30">
        <v>0</v>
      </c>
      <c r="M569" s="30">
        <v>0</v>
      </c>
      <c r="N569" s="30">
        <v>0</v>
      </c>
      <c r="O569" s="30">
        <v>0</v>
      </c>
      <c r="P569" s="30">
        <v>0</v>
      </c>
      <c r="Q569" s="30">
        <v>151252591</v>
      </c>
      <c r="R569" s="30">
        <v>186073040</v>
      </c>
      <c r="S569" s="30">
        <v>15226216</v>
      </c>
      <c r="T569" s="30">
        <v>147974891</v>
      </c>
      <c r="U569" s="30">
        <v>1321286</v>
      </c>
      <c r="V569" s="30">
        <v>417104780</v>
      </c>
      <c r="W569" s="30">
        <v>47820718</v>
      </c>
      <c r="X569" s="30">
        <v>464925498</v>
      </c>
      <c r="Y569" s="30">
        <v>5117260</v>
      </c>
      <c r="Z569" s="30">
        <v>5302701</v>
      </c>
      <c r="AA569" s="30">
        <v>10419961</v>
      </c>
      <c r="AB569" s="30">
        <v>631650</v>
      </c>
      <c r="AC569" s="30">
        <v>14054984</v>
      </c>
      <c r="AD569" s="30">
        <v>17537782</v>
      </c>
      <c r="AE569" s="30">
        <v>14872642</v>
      </c>
      <c r="AF569" s="30">
        <v>5523477</v>
      </c>
      <c r="AG569" s="30">
        <v>4895732</v>
      </c>
      <c r="AH569" s="30">
        <v>62654578</v>
      </c>
      <c r="AI569" s="30">
        <v>605554</v>
      </c>
      <c r="AJ569" s="30">
        <v>63260132</v>
      </c>
      <c r="AK569" s="30">
        <v>2839900</v>
      </c>
      <c r="AL569" s="30">
        <v>15497826</v>
      </c>
      <c r="AM569" s="30">
        <v>14449023</v>
      </c>
      <c r="AN569" s="30">
        <v>2179756</v>
      </c>
      <c r="AO569" s="30">
        <v>2725274</v>
      </c>
      <c r="AP569" s="30">
        <v>3798477</v>
      </c>
      <c r="AQ569" s="30">
        <v>187909</v>
      </c>
      <c r="AR569" s="30">
        <v>154469</v>
      </c>
      <c r="AS569" s="30">
        <v>32813</v>
      </c>
      <c r="AT569" s="30">
        <v>522</v>
      </c>
      <c r="AU569" s="30" t="s">
        <v>341</v>
      </c>
      <c r="AW569" s="48">
        <f t="shared" si="328"/>
        <v>8703507</v>
      </c>
      <c r="AX569" s="49">
        <f t="shared" si="329"/>
        <v>9788311</v>
      </c>
      <c r="AY569" s="50">
        <f t="shared" si="330"/>
        <v>1.1246398721802602</v>
      </c>
      <c r="AZ569" s="12"/>
      <c r="BA569" s="48">
        <f t="shared" si="331"/>
        <v>187909</v>
      </c>
      <c r="BB569" s="48">
        <f t="shared" si="332"/>
        <v>9788311</v>
      </c>
      <c r="BC569" s="51">
        <f t="shared" si="333"/>
        <v>52.090698157086678</v>
      </c>
      <c r="BD569" s="12"/>
      <c r="BE569" s="52">
        <f t="shared" si="334"/>
        <v>187909</v>
      </c>
      <c r="BF569" s="48">
        <f t="shared" si="325"/>
        <v>14872642</v>
      </c>
      <c r="BG569" s="48">
        <f t="shared" si="325"/>
        <v>5523477</v>
      </c>
      <c r="BH569" s="48">
        <f t="shared" si="325"/>
        <v>4895732</v>
      </c>
      <c r="BI569" s="48">
        <f t="shared" si="335"/>
        <v>25291851</v>
      </c>
      <c r="BJ569" s="51">
        <f t="shared" si="336"/>
        <v>134.59627266389583</v>
      </c>
      <c r="BK569" s="12"/>
      <c r="BL569" s="1">
        <f t="shared" si="337"/>
        <v>4905030</v>
      </c>
      <c r="BM569" s="53">
        <f t="shared" si="338"/>
        <v>8703507</v>
      </c>
      <c r="BN569" s="48">
        <f t="shared" si="326"/>
        <v>14872642</v>
      </c>
      <c r="BO569" s="48">
        <f t="shared" si="326"/>
        <v>5523477</v>
      </c>
      <c r="BP569" s="48">
        <f t="shared" si="326"/>
        <v>4895732</v>
      </c>
      <c r="BQ569" s="48">
        <f t="shared" si="339"/>
        <v>25291851</v>
      </c>
      <c r="BR569" s="12">
        <f t="shared" si="340"/>
        <v>8703507</v>
      </c>
      <c r="BS569" s="54">
        <f t="shared" si="341"/>
        <v>2.9059379167501103</v>
      </c>
      <c r="BT569" s="12"/>
      <c r="BU569" s="48">
        <f t="shared" si="342"/>
        <v>8703507</v>
      </c>
      <c r="BV569" s="48">
        <f t="shared" si="343"/>
        <v>44922406</v>
      </c>
      <c r="BW569" s="54">
        <f t="shared" si="344"/>
        <v>5.1614143586028023</v>
      </c>
      <c r="BX569" s="12"/>
      <c r="BY569" s="52">
        <f t="shared" si="345"/>
        <v>187909</v>
      </c>
      <c r="BZ569" s="48">
        <f t="shared" si="346"/>
        <v>44922406</v>
      </c>
      <c r="CA569" s="55">
        <f t="shared" si="347"/>
        <v>239.06468556588561</v>
      </c>
      <c r="CB569" s="12"/>
      <c r="CC569" s="48">
        <f t="shared" si="348"/>
        <v>187909</v>
      </c>
      <c r="CD569" s="48">
        <f t="shared" si="349"/>
        <v>112226984</v>
      </c>
      <c r="CE569" s="55">
        <f t="shared" si="350"/>
        <v>597.24113267592293</v>
      </c>
      <c r="CF569" s="12"/>
      <c r="CG569" s="48">
        <f t="shared" si="351"/>
        <v>8703507</v>
      </c>
      <c r="CH569" s="48">
        <f t="shared" si="352"/>
        <v>4905030</v>
      </c>
      <c r="CI569" s="48">
        <f t="shared" si="353"/>
        <v>112226984</v>
      </c>
      <c r="CJ569" s="55">
        <f t="shared" si="354"/>
        <v>12.894455533844001</v>
      </c>
      <c r="CK569" s="46"/>
      <c r="CL569" s="48">
        <f t="shared" si="327"/>
        <v>8703507</v>
      </c>
      <c r="CM569" s="48">
        <f t="shared" si="327"/>
        <v>4905030</v>
      </c>
      <c r="CN569" s="48">
        <f t="shared" si="355"/>
        <v>226286036</v>
      </c>
      <c r="CO569" s="55">
        <f t="shared" si="356"/>
        <v>25.999408744084423</v>
      </c>
    </row>
    <row r="570" spans="1:93" x14ac:dyDescent="0.2">
      <c r="A570" s="30" t="s">
        <v>123</v>
      </c>
      <c r="B570" s="30">
        <v>1101</v>
      </c>
      <c r="C570" s="30">
        <v>2014</v>
      </c>
      <c r="D570" s="30" t="s">
        <v>76</v>
      </c>
      <c r="E570" s="30">
        <v>442971</v>
      </c>
      <c r="F570" s="30" t="s">
        <v>317</v>
      </c>
      <c r="G570" s="30">
        <v>60902631</v>
      </c>
      <c r="H570" s="30">
        <v>572533487</v>
      </c>
      <c r="I570" s="30">
        <v>85470937</v>
      </c>
      <c r="J570" s="30">
        <v>566126514</v>
      </c>
      <c r="K570" s="30">
        <v>0</v>
      </c>
      <c r="L570" s="30">
        <v>0</v>
      </c>
      <c r="M570" s="30">
        <v>0</v>
      </c>
      <c r="N570" s="30">
        <v>0</v>
      </c>
      <c r="O570" s="30">
        <v>0</v>
      </c>
      <c r="P570" s="30">
        <v>0</v>
      </c>
      <c r="Q570" s="30">
        <v>243</v>
      </c>
      <c r="R570" s="30">
        <v>734852</v>
      </c>
      <c r="S570" s="30">
        <v>52551</v>
      </c>
      <c r="T570" s="30">
        <v>169012242</v>
      </c>
      <c r="U570" s="30">
        <v>-58954143</v>
      </c>
      <c r="V570" s="30">
        <v>573268339</v>
      </c>
      <c r="W570" s="30">
        <v>85523488</v>
      </c>
      <c r="X570" s="30">
        <v>658791827</v>
      </c>
      <c r="Y570" s="30">
        <v>222646699</v>
      </c>
      <c r="Z570" s="30">
        <v>21960639</v>
      </c>
      <c r="AA570" s="30">
        <v>244607338</v>
      </c>
      <c r="AB570" s="30">
        <v>215026876</v>
      </c>
      <c r="AC570" s="30">
        <v>14410798</v>
      </c>
      <c r="AD570" s="30">
        <v>46491833</v>
      </c>
      <c r="AE570" s="30">
        <v>15506121</v>
      </c>
      <c r="AF570" s="30">
        <v>3598593</v>
      </c>
      <c r="AG570" s="30">
        <v>215</v>
      </c>
      <c r="AH570" s="30">
        <v>100789532</v>
      </c>
      <c r="AI570" s="30">
        <v>2461093</v>
      </c>
      <c r="AJ570" s="30">
        <v>103250625</v>
      </c>
      <c r="AK570" s="30">
        <v>2002930</v>
      </c>
      <c r="AL570" s="30">
        <v>66937524</v>
      </c>
      <c r="AM570" s="30">
        <v>17361198</v>
      </c>
      <c r="AN570" s="30">
        <v>3814821</v>
      </c>
      <c r="AO570" s="30">
        <v>2818759</v>
      </c>
      <c r="AP570" s="30">
        <v>4770611</v>
      </c>
      <c r="AQ570" s="30">
        <v>388542</v>
      </c>
      <c r="AR570" s="30">
        <v>331924</v>
      </c>
      <c r="AS570" s="30">
        <v>48952</v>
      </c>
      <c r="AT570" s="30">
        <v>7511</v>
      </c>
      <c r="AU570" s="30" t="s">
        <v>351</v>
      </c>
      <c r="AW570" s="48">
        <f t="shared" si="328"/>
        <v>11404191</v>
      </c>
      <c r="AX570" s="49">
        <f t="shared" si="329"/>
        <v>29580462</v>
      </c>
      <c r="AY570" s="50">
        <f t="shared" si="330"/>
        <v>2.5938237968830933</v>
      </c>
      <c r="AZ570" s="12"/>
      <c r="BA570" s="48">
        <f t="shared" si="331"/>
        <v>388542</v>
      </c>
      <c r="BB570" s="48">
        <f t="shared" si="332"/>
        <v>29580462</v>
      </c>
      <c r="BC570" s="51">
        <f t="shared" si="333"/>
        <v>76.1319548465803</v>
      </c>
      <c r="BD570" s="12"/>
      <c r="BE570" s="52">
        <f t="shared" si="334"/>
        <v>388542</v>
      </c>
      <c r="BF570" s="48">
        <f t="shared" si="325"/>
        <v>15506121</v>
      </c>
      <c r="BG570" s="48">
        <f t="shared" si="325"/>
        <v>3598593</v>
      </c>
      <c r="BH570" s="48">
        <f t="shared" si="325"/>
        <v>215</v>
      </c>
      <c r="BI570" s="48">
        <f t="shared" si="335"/>
        <v>19104929</v>
      </c>
      <c r="BJ570" s="51">
        <f t="shared" si="336"/>
        <v>49.17082065774099</v>
      </c>
      <c r="BK570" s="12"/>
      <c r="BL570" s="1">
        <f t="shared" si="337"/>
        <v>6633580</v>
      </c>
      <c r="BM570" s="53">
        <f t="shared" si="338"/>
        <v>11404191</v>
      </c>
      <c r="BN570" s="48">
        <f t="shared" si="326"/>
        <v>15506121</v>
      </c>
      <c r="BO570" s="48">
        <f t="shared" si="326"/>
        <v>3598593</v>
      </c>
      <c r="BP570" s="48">
        <f t="shared" si="326"/>
        <v>215</v>
      </c>
      <c r="BQ570" s="48">
        <f t="shared" si="339"/>
        <v>19104929</v>
      </c>
      <c r="BR570" s="12">
        <f t="shared" si="340"/>
        <v>11404191</v>
      </c>
      <c r="BS570" s="54">
        <f t="shared" si="341"/>
        <v>1.6752550882390518</v>
      </c>
      <c r="BT570" s="12"/>
      <c r="BU570" s="48">
        <f t="shared" si="342"/>
        <v>11404191</v>
      </c>
      <c r="BV570" s="48">
        <f t="shared" si="343"/>
        <v>34310171</v>
      </c>
      <c r="BW570" s="54">
        <f t="shared" si="344"/>
        <v>3.0085580818490327</v>
      </c>
      <c r="BX570" s="12"/>
      <c r="BY570" s="52">
        <f t="shared" si="345"/>
        <v>388542</v>
      </c>
      <c r="BZ570" s="48">
        <f t="shared" si="346"/>
        <v>34310171</v>
      </c>
      <c r="CA570" s="55">
        <f t="shared" si="347"/>
        <v>88.304921990415451</v>
      </c>
      <c r="CB570" s="12"/>
      <c r="CC570" s="48">
        <f t="shared" si="348"/>
        <v>388542</v>
      </c>
      <c r="CD570" s="48">
        <f t="shared" si="349"/>
        <v>358925069</v>
      </c>
      <c r="CE570" s="55">
        <f t="shared" si="350"/>
        <v>923.77418400070007</v>
      </c>
      <c r="CF570" s="12"/>
      <c r="CG570" s="48">
        <f t="shared" si="351"/>
        <v>11404191</v>
      </c>
      <c r="CH570" s="48">
        <f t="shared" si="352"/>
        <v>6633580</v>
      </c>
      <c r="CI570" s="48">
        <f t="shared" si="353"/>
        <v>358925069</v>
      </c>
      <c r="CJ570" s="55">
        <f t="shared" si="354"/>
        <v>31.473084675624953</v>
      </c>
      <c r="CK570" s="46"/>
      <c r="CL570" s="48">
        <f t="shared" si="327"/>
        <v>11404191</v>
      </c>
      <c r="CM570" s="48">
        <f t="shared" si="327"/>
        <v>6633580</v>
      </c>
      <c r="CN570" s="48">
        <f t="shared" si="355"/>
        <v>451590139</v>
      </c>
      <c r="CO570" s="55">
        <f t="shared" si="356"/>
        <v>39.598612387323222</v>
      </c>
    </row>
    <row r="571" spans="1:93" x14ac:dyDescent="0.2">
      <c r="A571" s="30" t="s">
        <v>123</v>
      </c>
      <c r="B571" s="30">
        <v>1101</v>
      </c>
      <c r="C571" s="30">
        <v>2013</v>
      </c>
      <c r="D571" s="30" t="s">
        <v>76</v>
      </c>
      <c r="E571" s="30">
        <v>442971</v>
      </c>
      <c r="F571" s="30" t="s">
        <v>317</v>
      </c>
      <c r="G571" s="30">
        <v>34232890</v>
      </c>
      <c r="H571" s="30">
        <v>380860165</v>
      </c>
      <c r="I571" s="30">
        <v>65795924</v>
      </c>
      <c r="J571" s="30">
        <v>377251816</v>
      </c>
      <c r="K571" s="30">
        <v>0</v>
      </c>
      <c r="L571" s="30">
        <v>0</v>
      </c>
      <c r="M571" s="30">
        <v>0</v>
      </c>
      <c r="N571" s="30">
        <v>0</v>
      </c>
      <c r="O571" s="30">
        <v>0</v>
      </c>
      <c r="P571" s="30">
        <v>0</v>
      </c>
      <c r="Q571" s="30">
        <v>0</v>
      </c>
      <c r="R571" s="30">
        <v>37112</v>
      </c>
      <c r="S571" s="30">
        <v>1049</v>
      </c>
      <c r="T571" s="30">
        <v>204496406</v>
      </c>
      <c r="U571" s="30">
        <v>-11365271</v>
      </c>
      <c r="V571" s="30">
        <v>380897277</v>
      </c>
      <c r="W571" s="30">
        <v>65796973</v>
      </c>
      <c r="X571" s="30">
        <v>446694250</v>
      </c>
      <c r="Y571" s="30">
        <v>97236503</v>
      </c>
      <c r="Z571" s="30">
        <v>7508361</v>
      </c>
      <c r="AA571" s="30">
        <v>104744864</v>
      </c>
      <c r="AB571" s="30">
        <v>90998374</v>
      </c>
      <c r="AC571" s="30">
        <v>11740026</v>
      </c>
      <c r="AD571" s="30">
        <v>22492864</v>
      </c>
      <c r="AE571" s="30">
        <v>15099936</v>
      </c>
      <c r="AF571" s="30">
        <v>3519577</v>
      </c>
      <c r="AG571" s="30">
        <v>0</v>
      </c>
      <c r="AH571" s="30">
        <v>2304055</v>
      </c>
      <c r="AI571" s="30">
        <v>1264161</v>
      </c>
      <c r="AJ571" s="30">
        <v>3568216</v>
      </c>
      <c r="AK571" s="30">
        <v>-846775</v>
      </c>
      <c r="AL571" s="30">
        <v>-26655977</v>
      </c>
      <c r="AM571" s="30">
        <v>10816852</v>
      </c>
      <c r="AN571" s="30">
        <v>3604310</v>
      </c>
      <c r="AO571" s="30">
        <v>2733731</v>
      </c>
      <c r="AP571" s="30">
        <v>4452343</v>
      </c>
      <c r="AQ571" s="30">
        <v>386898</v>
      </c>
      <c r="AR571" s="30">
        <v>331037</v>
      </c>
      <c r="AS571" s="30">
        <v>48053</v>
      </c>
      <c r="AT571" s="30">
        <v>7650</v>
      </c>
      <c r="AU571" s="30" t="s">
        <v>351</v>
      </c>
      <c r="AW571" s="48">
        <f t="shared" si="328"/>
        <v>10790384</v>
      </c>
      <c r="AX571" s="49">
        <f t="shared" si="329"/>
        <v>13746490</v>
      </c>
      <c r="AY571" s="50">
        <f t="shared" si="330"/>
        <v>1.2739574421077138</v>
      </c>
      <c r="AZ571" s="12"/>
      <c r="BA571" s="48">
        <f t="shared" si="331"/>
        <v>386898</v>
      </c>
      <c r="BB571" s="48">
        <f t="shared" si="332"/>
        <v>13746490</v>
      </c>
      <c r="BC571" s="51">
        <f t="shared" si="333"/>
        <v>35.530010493721861</v>
      </c>
      <c r="BD571" s="12"/>
      <c r="BE571" s="52">
        <f t="shared" si="334"/>
        <v>386898</v>
      </c>
      <c r="BF571" s="48">
        <f t="shared" si="325"/>
        <v>15099936</v>
      </c>
      <c r="BG571" s="48">
        <f t="shared" si="325"/>
        <v>3519577</v>
      </c>
      <c r="BH571" s="48">
        <f t="shared" si="325"/>
        <v>0</v>
      </c>
      <c r="BI571" s="48">
        <f t="shared" si="335"/>
        <v>18619513</v>
      </c>
      <c r="BJ571" s="51">
        <f t="shared" si="336"/>
        <v>48.125120832881016</v>
      </c>
      <c r="BK571" s="12"/>
      <c r="BL571" s="1">
        <f t="shared" si="337"/>
        <v>6338041</v>
      </c>
      <c r="BM571" s="53">
        <f t="shared" si="338"/>
        <v>10790384</v>
      </c>
      <c r="BN571" s="48">
        <f t="shared" si="326"/>
        <v>15099936</v>
      </c>
      <c r="BO571" s="48">
        <f t="shared" si="326"/>
        <v>3519577</v>
      </c>
      <c r="BP571" s="48">
        <f t="shared" si="326"/>
        <v>0</v>
      </c>
      <c r="BQ571" s="48">
        <f t="shared" si="339"/>
        <v>18619513</v>
      </c>
      <c r="BR571" s="12">
        <f t="shared" si="340"/>
        <v>10790384</v>
      </c>
      <c r="BS571" s="54">
        <f t="shared" si="341"/>
        <v>1.7255653737624166</v>
      </c>
      <c r="BT571" s="12"/>
      <c r="BU571" s="48">
        <f t="shared" si="342"/>
        <v>10790384</v>
      </c>
      <c r="BV571" s="48">
        <f t="shared" si="343"/>
        <v>31070968</v>
      </c>
      <c r="BW571" s="54">
        <f t="shared" si="344"/>
        <v>2.8795053076887718</v>
      </c>
      <c r="BX571" s="12"/>
      <c r="BY571" s="52">
        <f t="shared" si="345"/>
        <v>386898</v>
      </c>
      <c r="BZ571" s="48">
        <f t="shared" si="346"/>
        <v>31070968</v>
      </c>
      <c r="CA571" s="55">
        <f t="shared" si="347"/>
        <v>80.307905442778207</v>
      </c>
      <c r="CB571" s="12"/>
      <c r="CC571" s="48">
        <f t="shared" si="348"/>
        <v>386898</v>
      </c>
      <c r="CD571" s="48">
        <f t="shared" si="349"/>
        <v>188668235</v>
      </c>
      <c r="CE571" s="55">
        <f t="shared" si="350"/>
        <v>487.6433452744651</v>
      </c>
      <c r="CF571" s="12"/>
      <c r="CG571" s="48">
        <f t="shared" si="351"/>
        <v>10790384</v>
      </c>
      <c r="CH571" s="48">
        <f t="shared" si="352"/>
        <v>6338041</v>
      </c>
      <c r="CI571" s="48">
        <f t="shared" si="353"/>
        <v>188668235</v>
      </c>
      <c r="CJ571" s="55">
        <f t="shared" si="354"/>
        <v>17.48484901000743</v>
      </c>
      <c r="CK571" s="46"/>
      <c r="CL571" s="48">
        <f t="shared" si="327"/>
        <v>10790384</v>
      </c>
      <c r="CM571" s="48">
        <f t="shared" si="327"/>
        <v>6338041</v>
      </c>
      <c r="CN571" s="48">
        <f t="shared" si="355"/>
        <v>258110669</v>
      </c>
      <c r="CO571" s="55">
        <f t="shared" si="356"/>
        <v>23.92043406425573</v>
      </c>
    </row>
    <row r="572" spans="1:93" x14ac:dyDescent="0.2">
      <c r="A572" s="30" t="s">
        <v>123</v>
      </c>
      <c r="B572" s="30">
        <v>1101</v>
      </c>
      <c r="C572" s="30">
        <v>2012</v>
      </c>
      <c r="D572" s="30" t="s">
        <v>76</v>
      </c>
      <c r="E572" s="30">
        <v>442971</v>
      </c>
      <c r="F572" s="30" t="s">
        <v>317</v>
      </c>
      <c r="G572" s="30">
        <v>57294248</v>
      </c>
      <c r="H572" s="30">
        <v>271882368</v>
      </c>
      <c r="I572" s="30">
        <v>53716984</v>
      </c>
      <c r="J572" s="30">
        <v>263007413</v>
      </c>
      <c r="K572" s="30">
        <v>0</v>
      </c>
      <c r="L572" s="30">
        <v>0</v>
      </c>
      <c r="M572" s="30">
        <v>0</v>
      </c>
      <c r="N572" s="30">
        <v>0</v>
      </c>
      <c r="O572" s="30">
        <v>0</v>
      </c>
      <c r="P572" s="30">
        <v>0</v>
      </c>
      <c r="Q572" s="30">
        <v>0</v>
      </c>
      <c r="R572" s="30">
        <v>0</v>
      </c>
      <c r="S572" s="30">
        <v>0</v>
      </c>
      <c r="T572" s="30">
        <v>363426267</v>
      </c>
      <c r="U572" s="30">
        <v>41736977</v>
      </c>
      <c r="V572" s="30">
        <v>271882368</v>
      </c>
      <c r="W572" s="30">
        <v>53716984</v>
      </c>
      <c r="X572" s="30">
        <v>325599352</v>
      </c>
      <c r="Y572" s="30">
        <v>85276182</v>
      </c>
      <c r="Z572" s="30">
        <v>9086323</v>
      </c>
      <c r="AA572" s="30">
        <v>94362505</v>
      </c>
      <c r="AB572" s="30">
        <v>78293163</v>
      </c>
      <c r="AC572" s="30">
        <v>11605733</v>
      </c>
      <c r="AD572" s="30">
        <v>45688515</v>
      </c>
      <c r="AE572" s="30">
        <v>14542903</v>
      </c>
      <c r="AF572" s="30">
        <v>989279</v>
      </c>
      <c r="AG572" s="30">
        <v>6700</v>
      </c>
      <c r="AH572" s="30">
        <v>89021590</v>
      </c>
      <c r="AI572" s="30">
        <v>1169314</v>
      </c>
      <c r="AJ572" s="30">
        <v>90190904</v>
      </c>
      <c r="AK572" s="30">
        <v>1679820</v>
      </c>
      <c r="AL572" s="30">
        <v>55655905</v>
      </c>
      <c r="AM572" s="30">
        <v>10504325</v>
      </c>
      <c r="AN572" s="30">
        <v>3573796</v>
      </c>
      <c r="AO572" s="30">
        <v>2748038</v>
      </c>
      <c r="AP572" s="30">
        <v>4155899</v>
      </c>
      <c r="AQ572" s="30">
        <v>386908</v>
      </c>
      <c r="AR572" s="30">
        <v>331583</v>
      </c>
      <c r="AS572" s="30">
        <v>47403</v>
      </c>
      <c r="AT572" s="30">
        <v>7758</v>
      </c>
      <c r="AU572" s="30" t="s">
        <v>351</v>
      </c>
      <c r="AW572" s="48">
        <f t="shared" si="328"/>
        <v>10477733</v>
      </c>
      <c r="AX572" s="49">
        <f t="shared" si="329"/>
        <v>16069342</v>
      </c>
      <c r="AY572" s="50">
        <f t="shared" si="330"/>
        <v>1.5336659179996284</v>
      </c>
      <c r="AZ572" s="12"/>
      <c r="BA572" s="48">
        <f t="shared" si="331"/>
        <v>386908</v>
      </c>
      <c r="BB572" s="48">
        <f t="shared" si="332"/>
        <v>16069342</v>
      </c>
      <c r="BC572" s="51">
        <f t="shared" si="333"/>
        <v>41.532720956919988</v>
      </c>
      <c r="BD572" s="12"/>
      <c r="BE572" s="52">
        <f t="shared" si="334"/>
        <v>386908</v>
      </c>
      <c r="BF572" s="48">
        <f t="shared" si="325"/>
        <v>14542903</v>
      </c>
      <c r="BG572" s="48">
        <f t="shared" si="325"/>
        <v>989279</v>
      </c>
      <c r="BH572" s="48">
        <f t="shared" si="325"/>
        <v>6700</v>
      </c>
      <c r="BI572" s="48">
        <f t="shared" si="335"/>
        <v>15538882</v>
      </c>
      <c r="BJ572" s="51">
        <f t="shared" si="336"/>
        <v>40.161697354409831</v>
      </c>
      <c r="BK572" s="12"/>
      <c r="BL572" s="1">
        <f t="shared" si="337"/>
        <v>6321834</v>
      </c>
      <c r="BM572" s="53">
        <f t="shared" si="338"/>
        <v>10477733</v>
      </c>
      <c r="BN572" s="48">
        <f t="shared" si="326"/>
        <v>14542903</v>
      </c>
      <c r="BO572" s="48">
        <f t="shared" si="326"/>
        <v>989279</v>
      </c>
      <c r="BP572" s="48">
        <f t="shared" si="326"/>
        <v>6700</v>
      </c>
      <c r="BQ572" s="48">
        <f t="shared" si="339"/>
        <v>15538882</v>
      </c>
      <c r="BR572" s="12">
        <f t="shared" si="340"/>
        <v>10477733</v>
      </c>
      <c r="BS572" s="54">
        <f t="shared" si="341"/>
        <v>1.4830385542368756</v>
      </c>
      <c r="BT572" s="12"/>
      <c r="BU572" s="48">
        <f t="shared" si="342"/>
        <v>10477733</v>
      </c>
      <c r="BV572" s="48">
        <f t="shared" si="343"/>
        <v>32855179</v>
      </c>
      <c r="BW572" s="54">
        <f t="shared" si="344"/>
        <v>3.1357144718232464</v>
      </c>
      <c r="BX572" s="12"/>
      <c r="BY572" s="52">
        <f t="shared" si="345"/>
        <v>386908</v>
      </c>
      <c r="BZ572" s="48">
        <f t="shared" si="346"/>
        <v>32855179</v>
      </c>
      <c r="CA572" s="55">
        <f t="shared" si="347"/>
        <v>84.917290415292527</v>
      </c>
      <c r="CB572" s="12"/>
      <c r="CC572" s="48">
        <f t="shared" si="348"/>
        <v>386908</v>
      </c>
      <c r="CD572" s="48">
        <f t="shared" si="349"/>
        <v>200050814</v>
      </c>
      <c r="CE572" s="55">
        <f t="shared" si="350"/>
        <v>517.05008425775634</v>
      </c>
      <c r="CF572" s="12"/>
      <c r="CG572" s="48">
        <f t="shared" si="351"/>
        <v>10477733</v>
      </c>
      <c r="CH572" s="48">
        <f t="shared" si="352"/>
        <v>6321834</v>
      </c>
      <c r="CI572" s="48">
        <f t="shared" si="353"/>
        <v>200050814</v>
      </c>
      <c r="CJ572" s="55">
        <f t="shared" si="354"/>
        <v>19.09294825512351</v>
      </c>
      <c r="CK572" s="46"/>
      <c r="CL572" s="48">
        <f t="shared" si="327"/>
        <v>10477733</v>
      </c>
      <c r="CM572" s="48">
        <f t="shared" si="327"/>
        <v>6321834</v>
      </c>
      <c r="CN572" s="48">
        <f t="shared" si="355"/>
        <v>262642753</v>
      </c>
      <c r="CO572" s="55">
        <f t="shared" si="356"/>
        <v>25.066753752934915</v>
      </c>
    </row>
    <row r="573" spans="1:93" x14ac:dyDescent="0.2">
      <c r="A573" s="30" t="s">
        <v>123</v>
      </c>
      <c r="B573" s="30">
        <v>1101</v>
      </c>
      <c r="C573" s="30">
        <v>2011</v>
      </c>
      <c r="D573" s="30" t="s">
        <v>76</v>
      </c>
      <c r="E573" s="30">
        <v>442971</v>
      </c>
      <c r="F573" s="30" t="s">
        <v>317</v>
      </c>
      <c r="G573" s="30">
        <v>31191505</v>
      </c>
      <c r="H573" s="30">
        <v>348159222</v>
      </c>
      <c r="I573" s="30">
        <v>40224770</v>
      </c>
      <c r="J573" s="30">
        <v>327347060</v>
      </c>
      <c r="K573" s="30">
        <v>0</v>
      </c>
      <c r="L573" s="30">
        <v>0</v>
      </c>
      <c r="M573" s="30">
        <v>0</v>
      </c>
      <c r="N573" s="30">
        <v>0</v>
      </c>
      <c r="O573" s="30">
        <v>0</v>
      </c>
      <c r="P573" s="30">
        <v>0</v>
      </c>
      <c r="Q573" s="30">
        <v>0</v>
      </c>
      <c r="R573" s="30">
        <v>0</v>
      </c>
      <c r="S573" s="30">
        <v>0</v>
      </c>
      <c r="T573" s="30">
        <v>357647435</v>
      </c>
      <c r="U573" s="30">
        <v>11005965</v>
      </c>
      <c r="V573" s="30">
        <v>348159222</v>
      </c>
      <c r="W573" s="30">
        <v>40224770</v>
      </c>
      <c r="X573" s="30">
        <v>388383992</v>
      </c>
      <c r="Y573" s="30">
        <v>112862515</v>
      </c>
      <c r="Z573" s="30">
        <v>5059713</v>
      </c>
      <c r="AA573" s="30">
        <v>117922228</v>
      </c>
      <c r="AB573" s="30">
        <v>111151119</v>
      </c>
      <c r="AC573" s="30">
        <v>6548496</v>
      </c>
      <c r="AD573" s="30">
        <v>24643009</v>
      </c>
      <c r="AE573" s="30">
        <v>12282356</v>
      </c>
      <c r="AF573" s="30">
        <v>1183962</v>
      </c>
      <c r="AG573" s="30">
        <v>0</v>
      </c>
      <c r="AH573" s="30">
        <v>99568416</v>
      </c>
      <c r="AI573" s="30">
        <v>1089535</v>
      </c>
      <c r="AJ573" s="30">
        <v>100657951</v>
      </c>
      <c r="AK573" s="30">
        <v>1820848</v>
      </c>
      <c r="AL573" s="30">
        <v>45790854</v>
      </c>
      <c r="AM573" s="30">
        <v>10576411</v>
      </c>
      <c r="AN573" s="30">
        <v>3692936</v>
      </c>
      <c r="AO573" s="30">
        <v>2705749</v>
      </c>
      <c r="AP573" s="30">
        <v>4150292</v>
      </c>
      <c r="AQ573" s="30">
        <v>386819</v>
      </c>
      <c r="AR573" s="30">
        <v>332020</v>
      </c>
      <c r="AS573" s="30">
        <v>46900</v>
      </c>
      <c r="AT573" s="30">
        <v>7734</v>
      </c>
      <c r="AU573" s="30" t="s">
        <v>351</v>
      </c>
      <c r="AW573" s="48">
        <f t="shared" si="328"/>
        <v>10548977</v>
      </c>
      <c r="AX573" s="49">
        <f t="shared" si="329"/>
        <v>6771109</v>
      </c>
      <c r="AY573" s="50">
        <f t="shared" si="330"/>
        <v>0.64187352005791654</v>
      </c>
      <c r="AZ573" s="12"/>
      <c r="BA573" s="48">
        <f t="shared" si="331"/>
        <v>386819</v>
      </c>
      <c r="BB573" s="48">
        <f t="shared" si="332"/>
        <v>6771109</v>
      </c>
      <c r="BC573" s="51">
        <f t="shared" si="333"/>
        <v>17.504592587230722</v>
      </c>
      <c r="BD573" s="12"/>
      <c r="BE573" s="52">
        <f t="shared" si="334"/>
        <v>386819</v>
      </c>
      <c r="BF573" s="48">
        <f t="shared" si="325"/>
        <v>12282356</v>
      </c>
      <c r="BG573" s="48">
        <f t="shared" si="325"/>
        <v>1183962</v>
      </c>
      <c r="BH573" s="48">
        <f t="shared" si="325"/>
        <v>0</v>
      </c>
      <c r="BI573" s="48">
        <f t="shared" si="335"/>
        <v>13466318</v>
      </c>
      <c r="BJ573" s="51">
        <f t="shared" si="336"/>
        <v>34.812969373272772</v>
      </c>
      <c r="BK573" s="12"/>
      <c r="BL573" s="1">
        <f t="shared" si="337"/>
        <v>6398685</v>
      </c>
      <c r="BM573" s="53">
        <f t="shared" si="338"/>
        <v>10548977</v>
      </c>
      <c r="BN573" s="48">
        <f t="shared" si="326"/>
        <v>12282356</v>
      </c>
      <c r="BO573" s="48">
        <f t="shared" si="326"/>
        <v>1183962</v>
      </c>
      <c r="BP573" s="48">
        <f t="shared" si="326"/>
        <v>0</v>
      </c>
      <c r="BQ573" s="48">
        <f t="shared" si="339"/>
        <v>13466318</v>
      </c>
      <c r="BR573" s="12">
        <f t="shared" si="340"/>
        <v>10548977</v>
      </c>
      <c r="BS573" s="54">
        <f t="shared" si="341"/>
        <v>1.2765520296423056</v>
      </c>
      <c r="BT573" s="12"/>
      <c r="BU573" s="48">
        <f t="shared" si="342"/>
        <v>10548977</v>
      </c>
      <c r="BV573" s="48">
        <f t="shared" si="343"/>
        <v>53046249</v>
      </c>
      <c r="BW573" s="54">
        <f t="shared" si="344"/>
        <v>5.0285680782127029</v>
      </c>
      <c r="BX573" s="12"/>
      <c r="BY573" s="52">
        <f t="shared" si="345"/>
        <v>386819</v>
      </c>
      <c r="BZ573" s="48">
        <f t="shared" si="346"/>
        <v>53046249</v>
      </c>
      <c r="CA573" s="55">
        <f t="shared" si="347"/>
        <v>137.1345487165832</v>
      </c>
      <c r="CB573" s="12"/>
      <c r="CC573" s="48">
        <f t="shared" si="348"/>
        <v>386819</v>
      </c>
      <c r="CD573" s="48">
        <f t="shared" si="349"/>
        <v>215626300</v>
      </c>
      <c r="CE573" s="55">
        <f t="shared" si="350"/>
        <v>557.43461412185025</v>
      </c>
      <c r="CF573" s="12"/>
      <c r="CG573" s="48">
        <f t="shared" si="351"/>
        <v>10548977</v>
      </c>
      <c r="CH573" s="48">
        <f t="shared" si="352"/>
        <v>6398685</v>
      </c>
      <c r="CI573" s="48">
        <f t="shared" si="353"/>
        <v>215626300</v>
      </c>
      <c r="CJ573" s="55">
        <f t="shared" si="354"/>
        <v>20.4404938981287</v>
      </c>
      <c r="CK573" s="46"/>
      <c r="CL573" s="48">
        <f t="shared" si="327"/>
        <v>10548977</v>
      </c>
      <c r="CM573" s="48">
        <f t="shared" si="327"/>
        <v>6398685</v>
      </c>
      <c r="CN573" s="48">
        <f t="shared" si="355"/>
        <v>276663232</v>
      </c>
      <c r="CO573" s="55">
        <f t="shared" si="356"/>
        <v>26.226546138075758</v>
      </c>
    </row>
    <row r="574" spans="1:93" x14ac:dyDescent="0.2">
      <c r="A574" s="30" t="s">
        <v>123</v>
      </c>
      <c r="B574" s="30">
        <v>1101</v>
      </c>
      <c r="C574" s="30">
        <v>2010</v>
      </c>
      <c r="D574" s="30" t="s">
        <v>76</v>
      </c>
      <c r="E574" s="30">
        <v>442971</v>
      </c>
      <c r="F574" s="30" t="s">
        <v>317</v>
      </c>
      <c r="G574" s="30">
        <v>33482406</v>
      </c>
      <c r="H574" s="30">
        <v>333506866</v>
      </c>
      <c r="I574" s="30">
        <v>25440119</v>
      </c>
      <c r="J574" s="30">
        <v>316469175</v>
      </c>
      <c r="K574" s="30">
        <v>0</v>
      </c>
      <c r="L574" s="30">
        <v>0</v>
      </c>
      <c r="M574" s="30">
        <v>0</v>
      </c>
      <c r="N574" s="30">
        <v>0</v>
      </c>
      <c r="O574" s="30">
        <v>0</v>
      </c>
      <c r="P574" s="30">
        <v>0</v>
      </c>
      <c r="Q574" s="30">
        <v>0</v>
      </c>
      <c r="R574" s="30">
        <v>0</v>
      </c>
      <c r="S574" s="30">
        <v>0</v>
      </c>
      <c r="T574" s="30">
        <v>294733147</v>
      </c>
      <c r="U574" s="30">
        <v>38555669</v>
      </c>
      <c r="V574" s="30">
        <v>333506866</v>
      </c>
      <c r="W574" s="30">
        <v>25440119</v>
      </c>
      <c r="X574" s="30">
        <v>358946985</v>
      </c>
      <c r="Y574" s="30">
        <v>13836125</v>
      </c>
      <c r="Z574" s="30">
        <v>4554333</v>
      </c>
      <c r="AA574" s="30">
        <v>18390458</v>
      </c>
      <c r="AB574" s="30">
        <v>11055105</v>
      </c>
      <c r="AC574" s="30">
        <v>6871312</v>
      </c>
      <c r="AD574" s="30">
        <v>26611094</v>
      </c>
      <c r="AE574" s="30">
        <v>14085415</v>
      </c>
      <c r="AF574" s="30">
        <v>963086</v>
      </c>
      <c r="AG574" s="30">
        <v>0</v>
      </c>
      <c r="AH574" s="30">
        <v>77199278</v>
      </c>
      <c r="AI574" s="30">
        <v>2063796</v>
      </c>
      <c r="AJ574" s="30">
        <v>79263074</v>
      </c>
      <c r="AK574" s="30">
        <v>-3275166</v>
      </c>
      <c r="AL574" s="30">
        <v>23432243</v>
      </c>
      <c r="AM574" s="30">
        <v>10680859</v>
      </c>
      <c r="AN574" s="30">
        <v>3780839</v>
      </c>
      <c r="AO574" s="30">
        <v>2741906</v>
      </c>
      <c r="AP574" s="30">
        <v>4130288</v>
      </c>
      <c r="AQ574" s="30">
        <v>385504</v>
      </c>
      <c r="AR574" s="30">
        <v>331200</v>
      </c>
      <c r="AS574" s="30">
        <v>46494</v>
      </c>
      <c r="AT574" s="30">
        <v>7645</v>
      </c>
      <c r="AU574" s="30" t="s">
        <v>351</v>
      </c>
      <c r="AW574" s="48">
        <f t="shared" si="328"/>
        <v>10653033</v>
      </c>
      <c r="AX574" s="49">
        <f t="shared" si="329"/>
        <v>7335353</v>
      </c>
      <c r="AY574" s="50">
        <f t="shared" si="330"/>
        <v>0.688569443087241</v>
      </c>
      <c r="AZ574" s="12"/>
      <c r="BA574" s="48">
        <f t="shared" si="331"/>
        <v>385504</v>
      </c>
      <c r="BB574" s="48">
        <f t="shared" si="332"/>
        <v>7335353</v>
      </c>
      <c r="BC574" s="51">
        <f t="shared" si="333"/>
        <v>19.027955611355523</v>
      </c>
      <c r="BD574" s="12"/>
      <c r="BE574" s="52">
        <f t="shared" si="334"/>
        <v>385504</v>
      </c>
      <c r="BF574" s="48">
        <f t="shared" si="325"/>
        <v>14085415</v>
      </c>
      <c r="BG574" s="48">
        <f t="shared" si="325"/>
        <v>963086</v>
      </c>
      <c r="BH574" s="48">
        <f t="shared" si="325"/>
        <v>0</v>
      </c>
      <c r="BI574" s="48">
        <f t="shared" si="335"/>
        <v>15048501</v>
      </c>
      <c r="BJ574" s="51">
        <f t="shared" si="336"/>
        <v>39.035914024238402</v>
      </c>
      <c r="BK574" s="12"/>
      <c r="BL574" s="1">
        <f t="shared" si="337"/>
        <v>6522745</v>
      </c>
      <c r="BM574" s="53">
        <f t="shared" si="338"/>
        <v>10653033</v>
      </c>
      <c r="BN574" s="48">
        <f t="shared" si="326"/>
        <v>14085415</v>
      </c>
      <c r="BO574" s="48">
        <f t="shared" si="326"/>
        <v>963086</v>
      </c>
      <c r="BP574" s="48">
        <f t="shared" si="326"/>
        <v>0</v>
      </c>
      <c r="BQ574" s="48">
        <f t="shared" si="339"/>
        <v>15048501</v>
      </c>
      <c r="BR574" s="12">
        <f t="shared" si="340"/>
        <v>10653033</v>
      </c>
      <c r="BS574" s="54">
        <f t="shared" si="341"/>
        <v>1.4126024954583356</v>
      </c>
      <c r="BT574" s="12"/>
      <c r="BU574" s="48">
        <f t="shared" si="342"/>
        <v>10653033</v>
      </c>
      <c r="BV574" s="48">
        <f t="shared" si="343"/>
        <v>59105997</v>
      </c>
      <c r="BW574" s="54">
        <f t="shared" si="344"/>
        <v>5.5482787859570131</v>
      </c>
      <c r="BX574" s="12"/>
      <c r="BY574" s="52">
        <f t="shared" si="345"/>
        <v>385504</v>
      </c>
      <c r="BZ574" s="48">
        <f t="shared" si="346"/>
        <v>59105997</v>
      </c>
      <c r="CA574" s="55">
        <f t="shared" si="347"/>
        <v>153.32135853324479</v>
      </c>
      <c r="CB574" s="12"/>
      <c r="CC574" s="48">
        <f t="shared" si="348"/>
        <v>385504</v>
      </c>
      <c r="CD574" s="48">
        <f t="shared" si="349"/>
        <v>126027362</v>
      </c>
      <c r="CE574" s="55">
        <f t="shared" si="350"/>
        <v>326.91583485515065</v>
      </c>
      <c r="CF574" s="12"/>
      <c r="CG574" s="48">
        <f t="shared" si="351"/>
        <v>10653033</v>
      </c>
      <c r="CH574" s="48">
        <f t="shared" si="352"/>
        <v>6522745</v>
      </c>
      <c r="CI574" s="48">
        <f t="shared" si="353"/>
        <v>126027362</v>
      </c>
      <c r="CJ574" s="55">
        <f t="shared" si="354"/>
        <v>11.830186013692064</v>
      </c>
      <c r="CK574" s="46"/>
      <c r="CL574" s="48">
        <f t="shared" si="327"/>
        <v>10653033</v>
      </c>
      <c r="CM574" s="48">
        <f t="shared" si="327"/>
        <v>6522745</v>
      </c>
      <c r="CN574" s="48">
        <f t="shared" si="355"/>
        <v>168505172</v>
      </c>
      <c r="CO574" s="55">
        <f t="shared" si="356"/>
        <v>15.817577210171038</v>
      </c>
    </row>
    <row r="575" spans="1:93" x14ac:dyDescent="0.2">
      <c r="A575" s="30" t="s">
        <v>123</v>
      </c>
      <c r="B575" s="30">
        <v>1101</v>
      </c>
      <c r="C575" s="30">
        <v>2009</v>
      </c>
      <c r="D575" s="30" t="s">
        <v>76</v>
      </c>
      <c r="E575" s="30">
        <v>442971</v>
      </c>
      <c r="F575" s="30" t="s">
        <v>317</v>
      </c>
      <c r="G575" s="30">
        <v>46802719</v>
      </c>
      <c r="H575" s="30">
        <v>228155149</v>
      </c>
      <c r="I575" s="30">
        <v>26739961</v>
      </c>
      <c r="J575" s="30">
        <v>210961762</v>
      </c>
      <c r="K575" s="30">
        <v>0</v>
      </c>
      <c r="L575" s="30">
        <v>0</v>
      </c>
      <c r="M575" s="30">
        <v>0</v>
      </c>
      <c r="N575" s="30">
        <v>0</v>
      </c>
      <c r="O575" s="30">
        <v>0</v>
      </c>
      <c r="P575" s="30">
        <v>0</v>
      </c>
      <c r="Q575" s="30">
        <v>0</v>
      </c>
      <c r="R575" s="30">
        <v>0</v>
      </c>
      <c r="S575" s="30">
        <v>0</v>
      </c>
      <c r="T575" s="30">
        <v>299854958</v>
      </c>
      <c r="U575" s="30">
        <v>-17487741</v>
      </c>
      <c r="V575" s="30">
        <v>228155149</v>
      </c>
      <c r="W575" s="30">
        <v>26739961</v>
      </c>
      <c r="X575" s="30">
        <v>254895110</v>
      </c>
      <c r="Y575" s="30">
        <v>11192366</v>
      </c>
      <c r="Z575" s="30">
        <v>6172714</v>
      </c>
      <c r="AA575" s="30">
        <v>17365080</v>
      </c>
      <c r="AB575" s="30">
        <v>8776684</v>
      </c>
      <c r="AC575" s="30">
        <v>6541258</v>
      </c>
      <c r="AD575" s="30">
        <v>40261461</v>
      </c>
      <c r="AE575" s="30">
        <v>12139135</v>
      </c>
      <c r="AF575" s="30">
        <v>1386866</v>
      </c>
      <c r="AG575" s="30">
        <v>1780</v>
      </c>
      <c r="AH575" s="30">
        <v>74734498</v>
      </c>
      <c r="AI575" s="30">
        <v>1844853</v>
      </c>
      <c r="AJ575" s="30">
        <v>76579351</v>
      </c>
      <c r="AK575" s="30">
        <v>4219478</v>
      </c>
      <c r="AL575" s="30">
        <v>19760966</v>
      </c>
      <c r="AM575" s="30">
        <v>10069863</v>
      </c>
      <c r="AN575" s="30">
        <v>3532788</v>
      </c>
      <c r="AO575" s="30">
        <v>2644759</v>
      </c>
      <c r="AP575" s="30">
        <v>3821957</v>
      </c>
      <c r="AQ575" s="30">
        <v>383621</v>
      </c>
      <c r="AR575" s="30">
        <v>329870</v>
      </c>
      <c r="AS575" s="30">
        <v>46073</v>
      </c>
      <c r="AT575" s="30">
        <v>7514</v>
      </c>
      <c r="AU575" s="30" t="s">
        <v>351</v>
      </c>
      <c r="AW575" s="48">
        <f t="shared" si="328"/>
        <v>9999504</v>
      </c>
      <c r="AX575" s="49">
        <f t="shared" si="329"/>
        <v>8588396</v>
      </c>
      <c r="AY575" s="50">
        <f t="shared" si="330"/>
        <v>0.85888220055714759</v>
      </c>
      <c r="AZ575" s="12"/>
      <c r="BA575" s="48">
        <f t="shared" si="331"/>
        <v>383621</v>
      </c>
      <c r="BB575" s="48">
        <f t="shared" si="332"/>
        <v>8588396</v>
      </c>
      <c r="BC575" s="51">
        <f t="shared" si="333"/>
        <v>22.387710787469924</v>
      </c>
      <c r="BD575" s="12"/>
      <c r="BE575" s="52">
        <f t="shared" si="334"/>
        <v>383621</v>
      </c>
      <c r="BF575" s="48">
        <f t="shared" si="325"/>
        <v>12139135</v>
      </c>
      <c r="BG575" s="48">
        <f t="shared" si="325"/>
        <v>1386866</v>
      </c>
      <c r="BH575" s="48">
        <f t="shared" si="325"/>
        <v>1780</v>
      </c>
      <c r="BI575" s="48">
        <f t="shared" si="335"/>
        <v>13527781</v>
      </c>
      <c r="BJ575" s="51">
        <f t="shared" si="336"/>
        <v>35.263400595900642</v>
      </c>
      <c r="BK575" s="12"/>
      <c r="BL575" s="1">
        <f t="shared" si="337"/>
        <v>6177547</v>
      </c>
      <c r="BM575" s="53">
        <f t="shared" si="338"/>
        <v>9999504</v>
      </c>
      <c r="BN575" s="48">
        <f t="shared" si="326"/>
        <v>12139135</v>
      </c>
      <c r="BO575" s="48">
        <f t="shared" si="326"/>
        <v>1386866</v>
      </c>
      <c r="BP575" s="48">
        <f t="shared" si="326"/>
        <v>1780</v>
      </c>
      <c r="BQ575" s="48">
        <f t="shared" si="339"/>
        <v>13527781</v>
      </c>
      <c r="BR575" s="12">
        <f t="shared" si="340"/>
        <v>9999504</v>
      </c>
      <c r="BS575" s="54">
        <f t="shared" si="341"/>
        <v>1.3528452011219756</v>
      </c>
      <c r="BT575" s="12"/>
      <c r="BU575" s="48">
        <f t="shared" si="342"/>
        <v>9999504</v>
      </c>
      <c r="BV575" s="48">
        <f t="shared" si="343"/>
        <v>52598907</v>
      </c>
      <c r="BW575" s="54">
        <f t="shared" si="344"/>
        <v>5.2601516035195344</v>
      </c>
      <c r="BX575" s="12"/>
      <c r="BY575" s="52">
        <f t="shared" si="345"/>
        <v>383621</v>
      </c>
      <c r="BZ575" s="48">
        <f t="shared" si="346"/>
        <v>52598907</v>
      </c>
      <c r="CA575" s="55">
        <f t="shared" si="347"/>
        <v>137.11164665125216</v>
      </c>
      <c r="CB575" s="12"/>
      <c r="CC575" s="48">
        <f t="shared" si="348"/>
        <v>383621</v>
      </c>
      <c r="CD575" s="48">
        <f t="shared" si="349"/>
        <v>130294487</v>
      </c>
      <c r="CE575" s="55">
        <f t="shared" si="350"/>
        <v>339.6437812319972</v>
      </c>
      <c r="CF575" s="12"/>
      <c r="CG575" s="48">
        <f t="shared" si="351"/>
        <v>9999504</v>
      </c>
      <c r="CH575" s="48">
        <f t="shared" si="352"/>
        <v>6177547</v>
      </c>
      <c r="CI575" s="48">
        <f t="shared" si="353"/>
        <v>130294487</v>
      </c>
      <c r="CJ575" s="55">
        <f t="shared" si="354"/>
        <v>13.030094992711639</v>
      </c>
      <c r="CK575" s="46"/>
      <c r="CL575" s="48">
        <f t="shared" si="327"/>
        <v>9999504</v>
      </c>
      <c r="CM575" s="48">
        <f t="shared" si="327"/>
        <v>6177547</v>
      </c>
      <c r="CN575" s="48">
        <f t="shared" si="355"/>
        <v>174227835</v>
      </c>
      <c r="CO575" s="55">
        <f t="shared" si="356"/>
        <v>17.423647712926559</v>
      </c>
    </row>
    <row r="576" spans="1:93" x14ac:dyDescent="0.2">
      <c r="A576" s="30" t="s">
        <v>123</v>
      </c>
      <c r="B576" s="30">
        <v>1101</v>
      </c>
      <c r="C576" s="30">
        <v>2008</v>
      </c>
      <c r="D576" s="30" t="s">
        <v>76</v>
      </c>
      <c r="E576" s="30">
        <v>442971</v>
      </c>
      <c r="F576" s="30" t="s">
        <v>317</v>
      </c>
      <c r="G576" s="30">
        <v>38926662</v>
      </c>
      <c r="H576" s="30">
        <v>306329795</v>
      </c>
      <c r="I576" s="30">
        <v>47693481</v>
      </c>
      <c r="J576" s="30">
        <v>278927823</v>
      </c>
      <c r="K576" s="30">
        <v>0</v>
      </c>
      <c r="L576" s="30">
        <v>0</v>
      </c>
      <c r="M576" s="30">
        <v>0</v>
      </c>
      <c r="N576" s="30">
        <v>0</v>
      </c>
      <c r="O576" s="30">
        <v>0</v>
      </c>
      <c r="P576" s="30">
        <v>0</v>
      </c>
      <c r="Q576" s="30">
        <v>0</v>
      </c>
      <c r="R576" s="30">
        <v>0</v>
      </c>
      <c r="S576" s="30">
        <v>0</v>
      </c>
      <c r="T576" s="30">
        <v>197414603</v>
      </c>
      <c r="U576" s="30">
        <v>-71633135</v>
      </c>
      <c r="V576" s="30">
        <v>306329795</v>
      </c>
      <c r="W576" s="30">
        <v>47693481</v>
      </c>
      <c r="X576" s="30">
        <v>354023276</v>
      </c>
      <c r="Y576" s="30">
        <v>9067982</v>
      </c>
      <c r="Z576" s="30">
        <v>5255992</v>
      </c>
      <c r="AA576" s="30">
        <v>14323974</v>
      </c>
      <c r="AB576" s="30">
        <v>6648078</v>
      </c>
      <c r="AC576" s="30">
        <v>6907396</v>
      </c>
      <c r="AD576" s="30">
        <v>32019266</v>
      </c>
      <c r="AE576" s="30">
        <v>11008644</v>
      </c>
      <c r="AF576" s="30">
        <v>1397282</v>
      </c>
      <c r="AG576" s="30">
        <v>56054</v>
      </c>
      <c r="AH576" s="30">
        <v>72494508</v>
      </c>
      <c r="AI576" s="30">
        <v>2439594</v>
      </c>
      <c r="AJ576" s="30">
        <v>74934102</v>
      </c>
      <c r="AK576" s="30">
        <v>3166127</v>
      </c>
      <c r="AL576" s="30">
        <v>16659462</v>
      </c>
      <c r="AM576" s="30">
        <v>10922342</v>
      </c>
      <c r="AN576" s="30">
        <v>3526769</v>
      </c>
      <c r="AO576" s="30">
        <v>2651508</v>
      </c>
      <c r="AP576" s="30">
        <v>4433556</v>
      </c>
      <c r="AQ576" s="30">
        <v>381193</v>
      </c>
      <c r="AR576" s="30">
        <v>328147</v>
      </c>
      <c r="AS576" s="30">
        <v>45501</v>
      </c>
      <c r="AT576" s="30">
        <v>7383</v>
      </c>
      <c r="AU576" s="30" t="s">
        <v>351</v>
      </c>
      <c r="AW576" s="48">
        <f t="shared" si="328"/>
        <v>10611833</v>
      </c>
      <c r="AX576" s="49">
        <f t="shared" si="329"/>
        <v>7675896</v>
      </c>
      <c r="AY576" s="50">
        <f t="shared" si="330"/>
        <v>0.72333365969856478</v>
      </c>
      <c r="AZ576" s="12"/>
      <c r="BA576" s="48">
        <f t="shared" si="331"/>
        <v>381193</v>
      </c>
      <c r="BB576" s="48">
        <f t="shared" si="332"/>
        <v>7675896</v>
      </c>
      <c r="BC576" s="51">
        <f t="shared" si="333"/>
        <v>20.136508277958935</v>
      </c>
      <c r="BD576" s="12"/>
      <c r="BE576" s="52">
        <f t="shared" si="334"/>
        <v>381193</v>
      </c>
      <c r="BF576" s="48">
        <f t="shared" si="325"/>
        <v>11008644</v>
      </c>
      <c r="BG576" s="48">
        <f t="shared" si="325"/>
        <v>1397282</v>
      </c>
      <c r="BH576" s="48">
        <f t="shared" si="325"/>
        <v>56054</v>
      </c>
      <c r="BI576" s="48">
        <f t="shared" si="335"/>
        <v>12461980</v>
      </c>
      <c r="BJ576" s="51">
        <f t="shared" si="336"/>
        <v>32.692048384938865</v>
      </c>
      <c r="BK576" s="12"/>
      <c r="BL576" s="1">
        <f t="shared" si="337"/>
        <v>6178277</v>
      </c>
      <c r="BM576" s="53">
        <f t="shared" si="338"/>
        <v>10611833</v>
      </c>
      <c r="BN576" s="48">
        <f t="shared" si="326"/>
        <v>11008644</v>
      </c>
      <c r="BO576" s="48">
        <f t="shared" si="326"/>
        <v>1397282</v>
      </c>
      <c r="BP576" s="48">
        <f t="shared" si="326"/>
        <v>56054</v>
      </c>
      <c r="BQ576" s="48">
        <f t="shared" si="339"/>
        <v>12461980</v>
      </c>
      <c r="BR576" s="12">
        <f t="shared" si="340"/>
        <v>10611833</v>
      </c>
      <c r="BS576" s="54">
        <f t="shared" si="341"/>
        <v>1.174347542031617</v>
      </c>
      <c r="BT576" s="12"/>
      <c r="BU576" s="48">
        <f t="shared" si="342"/>
        <v>10611833</v>
      </c>
      <c r="BV576" s="48">
        <f t="shared" si="343"/>
        <v>55108513</v>
      </c>
      <c r="BW576" s="54">
        <f t="shared" si="344"/>
        <v>5.1931191340836218</v>
      </c>
      <c r="BX576" s="12"/>
      <c r="BY576" s="52">
        <f t="shared" si="345"/>
        <v>381193</v>
      </c>
      <c r="BZ576" s="48">
        <f t="shared" si="346"/>
        <v>55108513</v>
      </c>
      <c r="CA576" s="55">
        <f t="shared" si="347"/>
        <v>144.56853352501227</v>
      </c>
      <c r="CB576" s="12"/>
      <c r="CC576" s="48">
        <f t="shared" si="348"/>
        <v>381193</v>
      </c>
      <c r="CD576" s="48">
        <f t="shared" si="349"/>
        <v>120821129</v>
      </c>
      <c r="CE576" s="55">
        <f t="shared" si="350"/>
        <v>316.95526675463611</v>
      </c>
      <c r="CF576" s="12"/>
      <c r="CG576" s="48">
        <f t="shared" si="351"/>
        <v>10611833</v>
      </c>
      <c r="CH576" s="48">
        <f t="shared" si="352"/>
        <v>6178277</v>
      </c>
      <c r="CI576" s="48">
        <f t="shared" si="353"/>
        <v>120821129</v>
      </c>
      <c r="CJ576" s="55">
        <f t="shared" si="354"/>
        <v>11.385509836048117</v>
      </c>
      <c r="CK576" s="46"/>
      <c r="CL576" s="48">
        <f t="shared" si="327"/>
        <v>10611833</v>
      </c>
      <c r="CM576" s="48">
        <f t="shared" si="327"/>
        <v>6178277</v>
      </c>
      <c r="CN576" s="48">
        <f t="shared" si="355"/>
        <v>195916582</v>
      </c>
      <c r="CO576" s="55">
        <f t="shared" si="356"/>
        <v>18.462086804419179</v>
      </c>
    </row>
    <row r="577" spans="1:93" x14ac:dyDescent="0.2">
      <c r="A577" s="30" t="s">
        <v>123</v>
      </c>
      <c r="B577" s="30">
        <v>1101</v>
      </c>
      <c r="C577" s="30">
        <v>2007</v>
      </c>
      <c r="D577" s="30" t="s">
        <v>76</v>
      </c>
      <c r="E577" s="30">
        <v>442971</v>
      </c>
      <c r="F577" s="30" t="s">
        <v>317</v>
      </c>
      <c r="G577" s="30">
        <v>32082473</v>
      </c>
      <c r="H577" s="30">
        <v>286673629</v>
      </c>
      <c r="I577" s="30">
        <v>48612611</v>
      </c>
      <c r="J577" s="30">
        <v>254073789</v>
      </c>
      <c r="K577" s="30">
        <v>0</v>
      </c>
      <c r="L577" s="30">
        <v>0</v>
      </c>
      <c r="M577" s="30">
        <v>0</v>
      </c>
      <c r="N577" s="30">
        <v>0</v>
      </c>
      <c r="O577" s="30">
        <v>0</v>
      </c>
      <c r="P577" s="30">
        <v>0</v>
      </c>
      <c r="Q577" s="30">
        <v>0</v>
      </c>
      <c r="R577" s="30">
        <v>0</v>
      </c>
      <c r="S577" s="30">
        <v>0</v>
      </c>
      <c r="T577" s="30">
        <v>267346698</v>
      </c>
      <c r="U577" s="30">
        <v>-7926463</v>
      </c>
      <c r="V577" s="30">
        <v>286673629</v>
      </c>
      <c r="W577" s="30">
        <v>48612611</v>
      </c>
      <c r="X577" s="30">
        <v>335286240</v>
      </c>
      <c r="Y577" s="30">
        <v>10455040</v>
      </c>
      <c r="Z577" s="30">
        <v>5821199</v>
      </c>
      <c r="AA577" s="30">
        <v>16276239</v>
      </c>
      <c r="AB577" s="30">
        <v>8054365</v>
      </c>
      <c r="AC577" s="30">
        <v>6665378</v>
      </c>
      <c r="AD577" s="30">
        <v>25417095</v>
      </c>
      <c r="AE577" s="30">
        <v>11069586</v>
      </c>
      <c r="AF577" s="30">
        <v>1019882</v>
      </c>
      <c r="AG577" s="30">
        <v>63944</v>
      </c>
      <c r="AH577" s="30">
        <v>76869977</v>
      </c>
      <c r="AI577" s="30">
        <v>1803554</v>
      </c>
      <c r="AJ577" s="30">
        <v>78673531</v>
      </c>
      <c r="AK577" s="30">
        <v>3873387</v>
      </c>
      <c r="AL577" s="30">
        <v>18666160</v>
      </c>
      <c r="AM577" s="30">
        <v>12070736</v>
      </c>
      <c r="AN577" s="30">
        <v>3536402</v>
      </c>
      <c r="AO577" s="30">
        <v>2671422</v>
      </c>
      <c r="AP577" s="30">
        <v>4624376</v>
      </c>
      <c r="AQ577" s="30">
        <v>378558</v>
      </c>
      <c r="AR577" s="30">
        <v>326243</v>
      </c>
      <c r="AS577" s="30">
        <v>44856</v>
      </c>
      <c r="AT577" s="30">
        <v>7297</v>
      </c>
      <c r="AU577" s="30" t="s">
        <v>351</v>
      </c>
      <c r="AW577" s="48">
        <f t="shared" si="328"/>
        <v>10832200</v>
      </c>
      <c r="AX577" s="49">
        <f t="shared" si="329"/>
        <v>8221874</v>
      </c>
      <c r="AY577" s="50">
        <f t="shared" si="330"/>
        <v>0.75902162072339874</v>
      </c>
      <c r="AZ577" s="12"/>
      <c r="BA577" s="48">
        <f t="shared" si="331"/>
        <v>378558</v>
      </c>
      <c r="BB577" s="48">
        <f t="shared" si="332"/>
        <v>8221874</v>
      </c>
      <c r="BC577" s="51">
        <f t="shared" si="333"/>
        <v>21.718928143111491</v>
      </c>
      <c r="BD577" s="12"/>
      <c r="BE577" s="52">
        <f t="shared" si="334"/>
        <v>378558</v>
      </c>
      <c r="BF577" s="48">
        <f t="shared" si="325"/>
        <v>11069586</v>
      </c>
      <c r="BG577" s="48">
        <f t="shared" si="325"/>
        <v>1019882</v>
      </c>
      <c r="BH577" s="48">
        <f t="shared" si="325"/>
        <v>63944</v>
      </c>
      <c r="BI577" s="48">
        <f t="shared" si="335"/>
        <v>12153412</v>
      </c>
      <c r="BJ577" s="51">
        <f t="shared" si="336"/>
        <v>32.104491253652014</v>
      </c>
      <c r="BK577" s="12"/>
      <c r="BL577" s="1">
        <f t="shared" si="337"/>
        <v>6207824</v>
      </c>
      <c r="BM577" s="53">
        <f t="shared" si="338"/>
        <v>10832200</v>
      </c>
      <c r="BN577" s="48">
        <f t="shared" si="326"/>
        <v>11069586</v>
      </c>
      <c r="BO577" s="48">
        <f t="shared" si="326"/>
        <v>1019882</v>
      </c>
      <c r="BP577" s="48">
        <f t="shared" si="326"/>
        <v>63944</v>
      </c>
      <c r="BQ577" s="48">
        <f t="shared" si="339"/>
        <v>12153412</v>
      </c>
      <c r="BR577" s="12">
        <f t="shared" si="340"/>
        <v>10832200</v>
      </c>
      <c r="BS577" s="54">
        <f t="shared" si="341"/>
        <v>1.1219707907904211</v>
      </c>
      <c r="BT577" s="12"/>
      <c r="BU577" s="48">
        <f t="shared" si="342"/>
        <v>10832200</v>
      </c>
      <c r="BV577" s="48">
        <f t="shared" si="343"/>
        <v>56133984</v>
      </c>
      <c r="BW577" s="54">
        <f t="shared" si="344"/>
        <v>5.1821406547146474</v>
      </c>
      <c r="BX577" s="12"/>
      <c r="BY577" s="52">
        <f t="shared" si="345"/>
        <v>378558</v>
      </c>
      <c r="BZ577" s="48">
        <f t="shared" si="346"/>
        <v>56133984</v>
      </c>
      <c r="CA577" s="55">
        <f t="shared" si="347"/>
        <v>148.28370817681835</v>
      </c>
      <c r="CB577" s="12"/>
      <c r="CC577" s="48">
        <f t="shared" si="348"/>
        <v>378558</v>
      </c>
      <c r="CD577" s="48">
        <f t="shared" si="349"/>
        <v>116646108</v>
      </c>
      <c r="CE577" s="55">
        <f t="shared" si="350"/>
        <v>308.13272470797079</v>
      </c>
      <c r="CF577" s="12"/>
      <c r="CG577" s="48">
        <f t="shared" si="351"/>
        <v>10832200</v>
      </c>
      <c r="CH577" s="48">
        <f t="shared" si="352"/>
        <v>6207824</v>
      </c>
      <c r="CI577" s="48">
        <f t="shared" si="353"/>
        <v>116646108</v>
      </c>
      <c r="CJ577" s="55">
        <f t="shared" si="354"/>
        <v>10.768459592695852</v>
      </c>
      <c r="CK577" s="46"/>
      <c r="CL577" s="48">
        <f t="shared" si="327"/>
        <v>10832200</v>
      </c>
      <c r="CM577" s="48">
        <f t="shared" si="327"/>
        <v>6207824</v>
      </c>
      <c r="CN577" s="48">
        <f t="shared" si="355"/>
        <v>197858559</v>
      </c>
      <c r="CO577" s="55">
        <f t="shared" si="356"/>
        <v>18.265777865992135</v>
      </c>
    </row>
    <row r="578" spans="1:93" x14ac:dyDescent="0.2">
      <c r="A578" s="30" t="s">
        <v>123</v>
      </c>
      <c r="B578" s="30">
        <v>1101</v>
      </c>
      <c r="C578" s="30">
        <v>2006</v>
      </c>
      <c r="D578" s="30" t="s">
        <v>76</v>
      </c>
      <c r="E578" s="30">
        <v>442971</v>
      </c>
      <c r="F578" s="30" t="s">
        <v>317</v>
      </c>
      <c r="G578" s="30">
        <v>34708845</v>
      </c>
      <c r="H578" s="30">
        <v>190014626</v>
      </c>
      <c r="I578" s="30">
        <v>35874817</v>
      </c>
      <c r="J578" s="30">
        <v>176013137</v>
      </c>
      <c r="K578" s="30">
        <v>0</v>
      </c>
      <c r="L578" s="30">
        <v>0</v>
      </c>
      <c r="M578" s="30">
        <v>0</v>
      </c>
      <c r="N578" s="30">
        <v>0</v>
      </c>
      <c r="O578" s="30">
        <v>0</v>
      </c>
      <c r="P578" s="30">
        <v>0</v>
      </c>
      <c r="Q578" s="30">
        <v>0</v>
      </c>
      <c r="R578" s="30">
        <v>0</v>
      </c>
      <c r="S578" s="30">
        <v>0</v>
      </c>
      <c r="T578" s="30">
        <v>193509238</v>
      </c>
      <c r="U578" s="30">
        <v>-1621878</v>
      </c>
      <c r="V578" s="30">
        <v>190014626</v>
      </c>
      <c r="W578" s="30">
        <v>35874817</v>
      </c>
      <c r="X578" s="30">
        <v>225889443</v>
      </c>
      <c r="Y578" s="30">
        <v>7914585</v>
      </c>
      <c r="Z578" s="30">
        <v>5670341</v>
      </c>
      <c r="AA578" s="30">
        <v>13584926</v>
      </c>
      <c r="AB578" s="30">
        <v>4159090</v>
      </c>
      <c r="AC578" s="30">
        <v>7486269</v>
      </c>
      <c r="AD578" s="30">
        <v>27222576</v>
      </c>
      <c r="AE578" s="30">
        <v>10886886</v>
      </c>
      <c r="AF578" s="30">
        <v>952811</v>
      </c>
      <c r="AG578" s="30">
        <v>47349</v>
      </c>
      <c r="AH578" s="30">
        <v>64318765</v>
      </c>
      <c r="AI578" s="30">
        <v>1147679</v>
      </c>
      <c r="AJ578" s="30">
        <v>65466444</v>
      </c>
      <c r="AK578" s="30">
        <v>3409178</v>
      </c>
      <c r="AL578" s="30">
        <v>16777438</v>
      </c>
      <c r="AM578" s="30">
        <v>12877398</v>
      </c>
      <c r="AN578" s="30">
        <v>3280647</v>
      </c>
      <c r="AO578" s="30">
        <v>2531449</v>
      </c>
      <c r="AP578" s="30">
        <v>4514868</v>
      </c>
      <c r="AQ578" s="30">
        <v>375017</v>
      </c>
      <c r="AR578" s="30">
        <v>323426</v>
      </c>
      <c r="AS578" s="30">
        <v>44180</v>
      </c>
      <c r="AT578" s="30">
        <v>7252</v>
      </c>
      <c r="AU578" s="30" t="s">
        <v>351</v>
      </c>
      <c r="AW578" s="48">
        <f t="shared" si="328"/>
        <v>10326964</v>
      </c>
      <c r="AX578" s="49">
        <f t="shared" si="329"/>
        <v>9425836</v>
      </c>
      <c r="AY578" s="50">
        <f t="shared" si="330"/>
        <v>0.91274027874988239</v>
      </c>
      <c r="AZ578" s="12"/>
      <c r="BA578" s="48">
        <f t="shared" si="331"/>
        <v>375017</v>
      </c>
      <c r="BB578" s="48">
        <f t="shared" si="332"/>
        <v>9425836</v>
      </c>
      <c r="BC578" s="51">
        <f t="shared" si="333"/>
        <v>25.134423239479812</v>
      </c>
      <c r="BD578" s="12"/>
      <c r="BE578" s="52">
        <f t="shared" si="334"/>
        <v>375017</v>
      </c>
      <c r="BF578" s="48">
        <f t="shared" si="325"/>
        <v>10886886</v>
      </c>
      <c r="BG578" s="48">
        <f t="shared" si="325"/>
        <v>952811</v>
      </c>
      <c r="BH578" s="48">
        <f t="shared" si="325"/>
        <v>47349</v>
      </c>
      <c r="BI578" s="48">
        <f t="shared" si="335"/>
        <v>11887046</v>
      </c>
      <c r="BJ578" s="51">
        <f t="shared" si="336"/>
        <v>31.697352386691804</v>
      </c>
      <c r="BK578" s="12"/>
      <c r="BL578" s="1">
        <f t="shared" si="337"/>
        <v>5812096</v>
      </c>
      <c r="BM578" s="53">
        <f t="shared" si="338"/>
        <v>10326964</v>
      </c>
      <c r="BN578" s="48">
        <f t="shared" si="326"/>
        <v>10886886</v>
      </c>
      <c r="BO578" s="48">
        <f t="shared" si="326"/>
        <v>952811</v>
      </c>
      <c r="BP578" s="48">
        <f t="shared" si="326"/>
        <v>47349</v>
      </c>
      <c r="BQ578" s="48">
        <f t="shared" si="339"/>
        <v>11887046</v>
      </c>
      <c r="BR578" s="12">
        <f t="shared" si="340"/>
        <v>10326964</v>
      </c>
      <c r="BS578" s="54">
        <f t="shared" si="341"/>
        <v>1.1510687942748712</v>
      </c>
      <c r="BT578" s="12"/>
      <c r="BU578" s="48">
        <f t="shared" si="342"/>
        <v>10326964</v>
      </c>
      <c r="BV578" s="48">
        <f t="shared" si="343"/>
        <v>45279828</v>
      </c>
      <c r="BW578" s="54">
        <f t="shared" si="344"/>
        <v>4.3846214628035884</v>
      </c>
      <c r="BX578" s="12"/>
      <c r="BY578" s="52">
        <f t="shared" si="345"/>
        <v>375017</v>
      </c>
      <c r="BZ578" s="48">
        <f t="shared" si="346"/>
        <v>45279828</v>
      </c>
      <c r="CA578" s="55">
        <f t="shared" si="347"/>
        <v>120.74073442003963</v>
      </c>
      <c r="CB578" s="12"/>
      <c r="CC578" s="48">
        <f t="shared" si="348"/>
        <v>375017</v>
      </c>
      <c r="CD578" s="48">
        <f t="shared" si="349"/>
        <v>105460645</v>
      </c>
      <c r="CE578" s="55">
        <f t="shared" si="350"/>
        <v>281.21563822440049</v>
      </c>
      <c r="CF578" s="12"/>
      <c r="CG578" s="48">
        <f t="shared" si="351"/>
        <v>10326964</v>
      </c>
      <c r="CH578" s="48">
        <f t="shared" si="352"/>
        <v>5812096</v>
      </c>
      <c r="CI578" s="48">
        <f t="shared" si="353"/>
        <v>105460645</v>
      </c>
      <c r="CJ578" s="55">
        <f t="shared" si="354"/>
        <v>10.212163516789639</v>
      </c>
      <c r="CK578" s="46"/>
      <c r="CL578" s="48">
        <f t="shared" si="327"/>
        <v>10326964</v>
      </c>
      <c r="CM578" s="48">
        <f t="shared" si="327"/>
        <v>5812096</v>
      </c>
      <c r="CN578" s="48">
        <f t="shared" si="355"/>
        <v>155336951</v>
      </c>
      <c r="CO578" s="55">
        <f t="shared" si="356"/>
        <v>15.041879781899114</v>
      </c>
    </row>
    <row r="579" spans="1:93" x14ac:dyDescent="0.2">
      <c r="A579" s="30" t="s">
        <v>123</v>
      </c>
      <c r="B579" s="30">
        <v>1101</v>
      </c>
      <c r="C579" s="30">
        <v>2005</v>
      </c>
      <c r="D579" s="30" t="s">
        <v>76</v>
      </c>
      <c r="E579" s="30">
        <v>442971</v>
      </c>
      <c r="F579" s="30" t="s">
        <v>317</v>
      </c>
      <c r="G579" s="30">
        <v>41870748</v>
      </c>
      <c r="H579" s="30">
        <v>175704573</v>
      </c>
      <c r="I579" s="30">
        <v>40434357</v>
      </c>
      <c r="J579" s="30">
        <v>153030061</v>
      </c>
      <c r="K579" s="30">
        <v>0</v>
      </c>
      <c r="L579" s="30">
        <v>0</v>
      </c>
      <c r="M579" s="30">
        <v>0</v>
      </c>
      <c r="N579" s="30">
        <v>0</v>
      </c>
      <c r="O579" s="30">
        <v>0</v>
      </c>
      <c r="P579" s="30">
        <v>0</v>
      </c>
      <c r="Q579" s="30">
        <v>0</v>
      </c>
      <c r="R579" s="30">
        <v>0</v>
      </c>
      <c r="S579" s="30">
        <v>0</v>
      </c>
      <c r="T579" s="30">
        <v>302562958</v>
      </c>
      <c r="U579" s="30">
        <v>248618</v>
      </c>
      <c r="V579" s="30">
        <v>175704573</v>
      </c>
      <c r="W579" s="30">
        <v>40434357</v>
      </c>
      <c r="X579" s="30">
        <v>216138930</v>
      </c>
      <c r="Y579" s="30">
        <v>9902984</v>
      </c>
      <c r="Z579" s="30">
        <v>5862310</v>
      </c>
      <c r="AA579" s="30">
        <v>15765294</v>
      </c>
      <c r="AB579" s="30">
        <v>8348234</v>
      </c>
      <c r="AC579" s="30">
        <v>6887552</v>
      </c>
      <c r="AD579" s="30">
        <v>34983196</v>
      </c>
      <c r="AE579" s="30">
        <v>11580167</v>
      </c>
      <c r="AF579" s="30">
        <v>877048</v>
      </c>
      <c r="AG579" s="30">
        <v>209886</v>
      </c>
      <c r="AH579" s="30">
        <v>65563956</v>
      </c>
      <c r="AI579" s="30">
        <v>1837793</v>
      </c>
      <c r="AJ579" s="30">
        <v>67401749</v>
      </c>
      <c r="AK579" s="30">
        <v>2655942</v>
      </c>
      <c r="AL579" s="30">
        <v>17520702</v>
      </c>
      <c r="AM579" s="30">
        <v>13655925</v>
      </c>
      <c r="AN579" s="30">
        <v>3678953</v>
      </c>
      <c r="AO579" s="30">
        <v>2749323</v>
      </c>
      <c r="AP579" s="30">
        <v>5826146</v>
      </c>
      <c r="AQ579" s="30">
        <v>400554</v>
      </c>
      <c r="AR579" s="30">
        <v>345498</v>
      </c>
      <c r="AS579" s="30">
        <v>46822</v>
      </c>
      <c r="AT579" s="30">
        <v>8054</v>
      </c>
      <c r="AU579" s="30" t="s">
        <v>351</v>
      </c>
      <c r="AW579" s="48">
        <f t="shared" si="328"/>
        <v>12254422</v>
      </c>
      <c r="AX579" s="49">
        <f t="shared" si="329"/>
        <v>7417060</v>
      </c>
      <c r="AY579" s="50">
        <f t="shared" si="330"/>
        <v>0.60525580072238416</v>
      </c>
      <c r="AZ579" s="12"/>
      <c r="BA579" s="48">
        <f t="shared" si="331"/>
        <v>400554</v>
      </c>
      <c r="BB579" s="48">
        <f t="shared" si="332"/>
        <v>7417060</v>
      </c>
      <c r="BC579" s="51">
        <f t="shared" si="333"/>
        <v>18.517003949529901</v>
      </c>
      <c r="BD579" s="12"/>
      <c r="BE579" s="52">
        <f t="shared" si="334"/>
        <v>400554</v>
      </c>
      <c r="BF579" s="48">
        <f t="shared" si="325"/>
        <v>11580167</v>
      </c>
      <c r="BG579" s="48">
        <f t="shared" si="325"/>
        <v>877048</v>
      </c>
      <c r="BH579" s="48">
        <f t="shared" si="325"/>
        <v>209886</v>
      </c>
      <c r="BI579" s="48">
        <f t="shared" si="335"/>
        <v>12667101</v>
      </c>
      <c r="BJ579" s="51">
        <f t="shared" si="336"/>
        <v>31.623953324645367</v>
      </c>
      <c r="BK579" s="12"/>
      <c r="BL579" s="1">
        <f t="shared" si="337"/>
        <v>6428276</v>
      </c>
      <c r="BM579" s="53">
        <f t="shared" si="338"/>
        <v>12254422</v>
      </c>
      <c r="BN579" s="48">
        <f t="shared" si="326"/>
        <v>11580167</v>
      </c>
      <c r="BO579" s="48">
        <f t="shared" si="326"/>
        <v>877048</v>
      </c>
      <c r="BP579" s="48">
        <f t="shared" si="326"/>
        <v>209886</v>
      </c>
      <c r="BQ579" s="48">
        <f t="shared" si="339"/>
        <v>12667101</v>
      </c>
      <c r="BR579" s="12">
        <f t="shared" si="340"/>
        <v>12254422</v>
      </c>
      <c r="BS579" s="54">
        <f t="shared" si="341"/>
        <v>1.0336759253108796</v>
      </c>
      <c r="BT579" s="12"/>
      <c r="BU579" s="48">
        <f t="shared" si="342"/>
        <v>12254422</v>
      </c>
      <c r="BV579" s="48">
        <f t="shared" si="343"/>
        <v>47225105</v>
      </c>
      <c r="BW579" s="54">
        <f t="shared" si="344"/>
        <v>3.8537194981534011</v>
      </c>
      <c r="BX579" s="12"/>
      <c r="BY579" s="52">
        <f t="shared" si="345"/>
        <v>400554</v>
      </c>
      <c r="BZ579" s="48">
        <f t="shared" si="346"/>
        <v>47225105</v>
      </c>
      <c r="CA579" s="55">
        <f t="shared" si="347"/>
        <v>117.89947173165166</v>
      </c>
      <c r="CB579" s="12"/>
      <c r="CC579" s="48">
        <f t="shared" si="348"/>
        <v>400554</v>
      </c>
      <c r="CD579" s="48">
        <f t="shared" si="349"/>
        <v>117528248</v>
      </c>
      <c r="CE579" s="55">
        <f t="shared" si="350"/>
        <v>293.41424127583298</v>
      </c>
      <c r="CF579" s="12"/>
      <c r="CG579" s="48">
        <f t="shared" si="351"/>
        <v>12254422</v>
      </c>
      <c r="CH579" s="48">
        <f t="shared" si="352"/>
        <v>6428276</v>
      </c>
      <c r="CI579" s="48">
        <f t="shared" si="353"/>
        <v>117528248</v>
      </c>
      <c r="CJ579" s="55">
        <f t="shared" si="354"/>
        <v>9.5906806538896738</v>
      </c>
      <c r="CK579" s="46"/>
      <c r="CL579" s="48">
        <f t="shared" si="327"/>
        <v>12254422</v>
      </c>
      <c r="CM579" s="48">
        <f t="shared" si="327"/>
        <v>6428276</v>
      </c>
      <c r="CN579" s="48">
        <f t="shared" si="355"/>
        <v>180637117</v>
      </c>
      <c r="CO579" s="55">
        <f t="shared" si="356"/>
        <v>14.740566058521569</v>
      </c>
    </row>
    <row r="580" spans="1:93" x14ac:dyDescent="0.2">
      <c r="A580" s="30" t="s">
        <v>124</v>
      </c>
      <c r="B580" s="30">
        <v>1108</v>
      </c>
      <c r="C580" s="30">
        <v>2014</v>
      </c>
      <c r="D580" s="30" t="s">
        <v>140</v>
      </c>
      <c r="E580" s="30">
        <v>584312</v>
      </c>
      <c r="F580" s="30" t="s">
        <v>317</v>
      </c>
      <c r="G580" s="30">
        <v>38592626</v>
      </c>
      <c r="H580" s="30">
        <v>143571557</v>
      </c>
      <c r="I580" s="30">
        <v>19622350</v>
      </c>
      <c r="J580" s="30">
        <v>119654667</v>
      </c>
      <c r="K580" s="30">
        <v>0</v>
      </c>
      <c r="L580" s="30">
        <v>0</v>
      </c>
      <c r="M580" s="30">
        <v>0</v>
      </c>
      <c r="N580" s="30">
        <v>0</v>
      </c>
      <c r="O580" s="30">
        <v>0</v>
      </c>
      <c r="P580" s="30">
        <v>562</v>
      </c>
      <c r="Q580" s="30">
        <v>471660091</v>
      </c>
      <c r="R580" s="30">
        <v>496177528</v>
      </c>
      <c r="S580" s="30">
        <v>17713119</v>
      </c>
      <c r="T580" s="30">
        <v>569883740</v>
      </c>
      <c r="U580" s="30">
        <v>45389845</v>
      </c>
      <c r="V580" s="30">
        <v>639749085</v>
      </c>
      <c r="W580" s="30">
        <v>37336031</v>
      </c>
      <c r="X580" s="30">
        <v>677085116</v>
      </c>
      <c r="Y580" s="30">
        <v>75466701</v>
      </c>
      <c r="Z580" s="30">
        <v>1287239</v>
      </c>
      <c r="AA580" s="30">
        <v>76753940</v>
      </c>
      <c r="AB580" s="30">
        <v>426251</v>
      </c>
      <c r="AC580" s="30">
        <v>29496028</v>
      </c>
      <c r="AD580" s="30">
        <v>9096598</v>
      </c>
      <c r="AE580" s="30">
        <v>40032152</v>
      </c>
      <c r="AF580" s="30">
        <v>53978143</v>
      </c>
      <c r="AG580" s="30">
        <v>135415</v>
      </c>
      <c r="AH580" s="30">
        <v>111819447</v>
      </c>
      <c r="AI580" s="30">
        <v>4081073</v>
      </c>
      <c r="AJ580" s="30">
        <v>115900520</v>
      </c>
      <c r="AK580" s="30">
        <v>5168127</v>
      </c>
      <c r="AL580" s="30">
        <v>26455956</v>
      </c>
      <c r="AM580" s="30">
        <v>22745488</v>
      </c>
      <c r="AN580" s="30">
        <v>8922761</v>
      </c>
      <c r="AO580" s="30">
        <v>4489015</v>
      </c>
      <c r="AP580" s="30">
        <v>7486396</v>
      </c>
      <c r="AQ580" s="30">
        <v>873963</v>
      </c>
      <c r="AR580" s="30">
        <v>770167</v>
      </c>
      <c r="AS580" s="30">
        <v>102153</v>
      </c>
      <c r="AT580" s="30">
        <v>1569</v>
      </c>
      <c r="AU580" s="30" t="s">
        <v>352</v>
      </c>
      <c r="AW580" s="48">
        <f t="shared" si="328"/>
        <v>20898172</v>
      </c>
      <c r="AX580" s="49">
        <f t="shared" si="329"/>
        <v>76327689</v>
      </c>
      <c r="AY580" s="50">
        <f t="shared" si="330"/>
        <v>3.6523619864933643</v>
      </c>
      <c r="AZ580" s="12"/>
      <c r="BA580" s="48">
        <f t="shared" si="331"/>
        <v>873963</v>
      </c>
      <c r="BB580" s="48">
        <f t="shared" si="332"/>
        <v>76327689</v>
      </c>
      <c r="BC580" s="51">
        <f t="shared" si="333"/>
        <v>87.335149199680075</v>
      </c>
      <c r="BD580" s="12"/>
      <c r="BE580" s="52">
        <f t="shared" si="334"/>
        <v>873963</v>
      </c>
      <c r="BF580" s="48">
        <f t="shared" si="325"/>
        <v>40032152</v>
      </c>
      <c r="BG580" s="48">
        <f t="shared" si="325"/>
        <v>53978143</v>
      </c>
      <c r="BH580" s="48">
        <f t="shared" si="325"/>
        <v>135415</v>
      </c>
      <c r="BI580" s="48">
        <f t="shared" si="335"/>
        <v>94145710</v>
      </c>
      <c r="BJ580" s="51">
        <f t="shared" si="336"/>
        <v>107.72276400717193</v>
      </c>
      <c r="BK580" s="12"/>
      <c r="BL580" s="1">
        <f t="shared" si="337"/>
        <v>13411776</v>
      </c>
      <c r="BM580" s="53">
        <f t="shared" si="338"/>
        <v>20898172</v>
      </c>
      <c r="BN580" s="48">
        <f t="shared" si="326"/>
        <v>40032152</v>
      </c>
      <c r="BO580" s="48">
        <f t="shared" si="326"/>
        <v>53978143</v>
      </c>
      <c r="BP580" s="48">
        <f t="shared" si="326"/>
        <v>135415</v>
      </c>
      <c r="BQ580" s="48">
        <f t="shared" si="339"/>
        <v>94145710</v>
      </c>
      <c r="BR580" s="12">
        <f t="shared" si="340"/>
        <v>20898172</v>
      </c>
      <c r="BS580" s="54">
        <f t="shared" si="341"/>
        <v>4.5049734493524118</v>
      </c>
      <c r="BT580" s="12"/>
      <c r="BU580" s="48">
        <f t="shared" si="342"/>
        <v>20898172</v>
      </c>
      <c r="BV580" s="48">
        <f t="shared" si="343"/>
        <v>84276437</v>
      </c>
      <c r="BW580" s="54">
        <f t="shared" si="344"/>
        <v>4.0327181248197208</v>
      </c>
      <c r="BX580" s="12"/>
      <c r="BY580" s="52">
        <f t="shared" si="345"/>
        <v>873963</v>
      </c>
      <c r="BZ580" s="48">
        <f t="shared" si="346"/>
        <v>84276437</v>
      </c>
      <c r="CA580" s="55">
        <f t="shared" si="347"/>
        <v>96.430211576462625</v>
      </c>
      <c r="CB580" s="12"/>
      <c r="CC580" s="48">
        <f t="shared" si="348"/>
        <v>873963</v>
      </c>
      <c r="CD580" s="48">
        <f t="shared" si="349"/>
        <v>293768713</v>
      </c>
      <c r="CE580" s="55">
        <f t="shared" si="350"/>
        <v>336.13403885519182</v>
      </c>
      <c r="CF580" s="12"/>
      <c r="CG580" s="48">
        <f t="shared" si="351"/>
        <v>20898172</v>
      </c>
      <c r="CH580" s="48">
        <f t="shared" si="352"/>
        <v>13411776</v>
      </c>
      <c r="CI580" s="48">
        <f t="shared" si="353"/>
        <v>293768713</v>
      </c>
      <c r="CJ580" s="55">
        <f t="shared" si="354"/>
        <v>14.057148778371621</v>
      </c>
      <c r="CK580" s="46"/>
      <c r="CL580" s="48">
        <f t="shared" si="327"/>
        <v>20898172</v>
      </c>
      <c r="CM580" s="48">
        <f t="shared" si="327"/>
        <v>13411776</v>
      </c>
      <c r="CN580" s="48">
        <f t="shared" si="355"/>
        <v>379539071</v>
      </c>
      <c r="CO580" s="55">
        <f t="shared" si="356"/>
        <v>18.16135262931131</v>
      </c>
    </row>
    <row r="581" spans="1:93" x14ac:dyDescent="0.2">
      <c r="A581" s="30" t="s">
        <v>124</v>
      </c>
      <c r="B581" s="30">
        <v>1108</v>
      </c>
      <c r="C581" s="30">
        <v>2013</v>
      </c>
      <c r="D581" s="30" t="s">
        <v>140</v>
      </c>
      <c r="E581" s="30">
        <v>584312</v>
      </c>
      <c r="F581" s="30" t="s">
        <v>317</v>
      </c>
      <c r="G581" s="30">
        <v>37296128</v>
      </c>
      <c r="H581" s="30">
        <v>107836300</v>
      </c>
      <c r="I581" s="30">
        <v>16923516</v>
      </c>
      <c r="J581" s="30">
        <v>78115432</v>
      </c>
      <c r="K581" s="30">
        <v>0</v>
      </c>
      <c r="L581" s="30">
        <v>0</v>
      </c>
      <c r="M581" s="30">
        <v>0</v>
      </c>
      <c r="N581" s="30">
        <v>0</v>
      </c>
      <c r="O581" s="30">
        <v>0</v>
      </c>
      <c r="P581" s="30">
        <v>0</v>
      </c>
      <c r="Q581" s="30">
        <v>455989988</v>
      </c>
      <c r="R581" s="30">
        <v>486026568</v>
      </c>
      <c r="S581" s="30">
        <v>38152582</v>
      </c>
      <c r="T581" s="30">
        <v>417058674</v>
      </c>
      <c r="U581" s="30">
        <v>-120965133</v>
      </c>
      <c r="V581" s="30">
        <v>593862868</v>
      </c>
      <c r="W581" s="30">
        <v>55076098</v>
      </c>
      <c r="X581" s="30">
        <v>648938966</v>
      </c>
      <c r="Y581" s="30">
        <v>31798014</v>
      </c>
      <c r="Z581" s="30">
        <v>733993</v>
      </c>
      <c r="AA581" s="30">
        <v>32532007</v>
      </c>
      <c r="AB581" s="30">
        <v>1532825</v>
      </c>
      <c r="AC581" s="30">
        <v>28054164</v>
      </c>
      <c r="AD581" s="30">
        <v>9241964</v>
      </c>
      <c r="AE581" s="30">
        <v>42720453</v>
      </c>
      <c r="AF581" s="30">
        <v>68921020</v>
      </c>
      <c r="AG581" s="30">
        <v>218110</v>
      </c>
      <c r="AH581" s="30">
        <v>135570070</v>
      </c>
      <c r="AI581" s="30">
        <v>4231467</v>
      </c>
      <c r="AJ581" s="30">
        <v>139801537</v>
      </c>
      <c r="AK581" s="30">
        <v>7211602</v>
      </c>
      <c r="AL581" s="30">
        <v>28684554</v>
      </c>
      <c r="AM581" s="30">
        <v>24064426</v>
      </c>
      <c r="AN581" s="30">
        <v>9012407</v>
      </c>
      <c r="AO581" s="30">
        <v>4426396</v>
      </c>
      <c r="AP581" s="30">
        <v>7533357</v>
      </c>
      <c r="AQ581" s="30">
        <v>859012</v>
      </c>
      <c r="AR581" s="30">
        <v>754364</v>
      </c>
      <c r="AS581" s="30">
        <v>102986</v>
      </c>
      <c r="AT581" s="30">
        <v>1585</v>
      </c>
      <c r="AU581" s="30" t="s">
        <v>352</v>
      </c>
      <c r="AW581" s="48">
        <f t="shared" si="328"/>
        <v>20972160</v>
      </c>
      <c r="AX581" s="49">
        <f t="shared" si="329"/>
        <v>30999182</v>
      </c>
      <c r="AY581" s="50">
        <f t="shared" si="330"/>
        <v>1.4781110767798835</v>
      </c>
      <c r="AZ581" s="12"/>
      <c r="BA581" s="48">
        <f t="shared" si="331"/>
        <v>859012</v>
      </c>
      <c r="BB581" s="48">
        <f t="shared" si="332"/>
        <v>30999182</v>
      </c>
      <c r="BC581" s="51">
        <f t="shared" si="333"/>
        <v>36.087018574827823</v>
      </c>
      <c r="BD581" s="12"/>
      <c r="BE581" s="52">
        <f t="shared" si="334"/>
        <v>859012</v>
      </c>
      <c r="BF581" s="48">
        <f t="shared" si="325"/>
        <v>42720453</v>
      </c>
      <c r="BG581" s="48">
        <f t="shared" si="325"/>
        <v>68921020</v>
      </c>
      <c r="BH581" s="48">
        <f t="shared" si="325"/>
        <v>218110</v>
      </c>
      <c r="BI581" s="48">
        <f t="shared" si="335"/>
        <v>111859583</v>
      </c>
      <c r="BJ581" s="51">
        <f t="shared" si="336"/>
        <v>130.21888285611843</v>
      </c>
      <c r="BK581" s="12"/>
      <c r="BL581" s="1">
        <f t="shared" si="337"/>
        <v>13438803</v>
      </c>
      <c r="BM581" s="53">
        <f t="shared" si="338"/>
        <v>20972160</v>
      </c>
      <c r="BN581" s="48">
        <f t="shared" si="326"/>
        <v>42720453</v>
      </c>
      <c r="BO581" s="48">
        <f t="shared" si="326"/>
        <v>68921020</v>
      </c>
      <c r="BP581" s="48">
        <f t="shared" si="326"/>
        <v>218110</v>
      </c>
      <c r="BQ581" s="48">
        <f t="shared" si="339"/>
        <v>111859583</v>
      </c>
      <c r="BR581" s="12">
        <f t="shared" si="340"/>
        <v>20972160</v>
      </c>
      <c r="BS581" s="54">
        <f t="shared" si="341"/>
        <v>5.3337177954011414</v>
      </c>
      <c r="BT581" s="12"/>
      <c r="BU581" s="48">
        <f t="shared" si="342"/>
        <v>20972160</v>
      </c>
      <c r="BV581" s="48">
        <f t="shared" si="343"/>
        <v>103905381</v>
      </c>
      <c r="BW581" s="54">
        <f t="shared" si="344"/>
        <v>4.9544434621898743</v>
      </c>
      <c r="BX581" s="12"/>
      <c r="BY581" s="52">
        <f t="shared" si="345"/>
        <v>859012</v>
      </c>
      <c r="BZ581" s="48">
        <f t="shared" si="346"/>
        <v>103905381</v>
      </c>
      <c r="CA581" s="55">
        <f t="shared" si="347"/>
        <v>120.95917286370855</v>
      </c>
      <c r="CB581" s="12"/>
      <c r="CC581" s="48">
        <f t="shared" si="348"/>
        <v>859012</v>
      </c>
      <c r="CD581" s="48">
        <f t="shared" si="349"/>
        <v>285593099</v>
      </c>
      <c r="CE581" s="55">
        <f t="shared" si="350"/>
        <v>332.46694923935871</v>
      </c>
      <c r="CF581" s="12"/>
      <c r="CG581" s="48">
        <f t="shared" si="351"/>
        <v>20972160</v>
      </c>
      <c r="CH581" s="48">
        <f t="shared" si="352"/>
        <v>13438803</v>
      </c>
      <c r="CI581" s="48">
        <f t="shared" si="353"/>
        <v>285593099</v>
      </c>
      <c r="CJ581" s="55">
        <f t="shared" si="354"/>
        <v>13.617724592984223</v>
      </c>
      <c r="CK581" s="46"/>
      <c r="CL581" s="48">
        <f t="shared" si="327"/>
        <v>20972160</v>
      </c>
      <c r="CM581" s="48">
        <f t="shared" si="327"/>
        <v>13438803</v>
      </c>
      <c r="CN581" s="48">
        <f t="shared" si="355"/>
        <v>400426645</v>
      </c>
      <c r="CO581" s="55">
        <f t="shared" si="356"/>
        <v>19.093247667383807</v>
      </c>
    </row>
    <row r="582" spans="1:93" x14ac:dyDescent="0.2">
      <c r="A582" s="30" t="s">
        <v>124</v>
      </c>
      <c r="B582" s="30">
        <v>1108</v>
      </c>
      <c r="C582" s="30">
        <v>2012</v>
      </c>
      <c r="D582" s="30" t="s">
        <v>140</v>
      </c>
      <c r="E582" s="30">
        <v>584312</v>
      </c>
      <c r="F582" s="30" t="s">
        <v>317</v>
      </c>
      <c r="G582" s="30">
        <v>22698872</v>
      </c>
      <c r="H582" s="30">
        <v>74672151</v>
      </c>
      <c r="I582" s="30">
        <v>19082233</v>
      </c>
      <c r="J582" s="30">
        <v>54895423</v>
      </c>
      <c r="K582" s="30">
        <v>0</v>
      </c>
      <c r="L582" s="30">
        <v>0</v>
      </c>
      <c r="M582" s="30">
        <v>0</v>
      </c>
      <c r="N582" s="30">
        <v>0</v>
      </c>
      <c r="O582" s="30">
        <v>378</v>
      </c>
      <c r="P582" s="30">
        <v>0</v>
      </c>
      <c r="Q582" s="30">
        <v>352791131</v>
      </c>
      <c r="R582" s="30">
        <v>375827941</v>
      </c>
      <c r="S582" s="30">
        <v>41052047</v>
      </c>
      <c r="T582" s="30">
        <v>492674566</v>
      </c>
      <c r="U582" s="30">
        <v>-52901551</v>
      </c>
      <c r="V582" s="30">
        <v>450500470</v>
      </c>
      <c r="W582" s="30">
        <v>60134280</v>
      </c>
      <c r="X582" s="30">
        <v>510634750</v>
      </c>
      <c r="Y582" s="30">
        <v>15305449</v>
      </c>
      <c r="Z582" s="30">
        <v>1114382</v>
      </c>
      <c r="AA582" s="30">
        <v>16419831</v>
      </c>
      <c r="AB582" s="30">
        <v>3141250</v>
      </c>
      <c r="AC582" s="30">
        <v>14380239</v>
      </c>
      <c r="AD582" s="30">
        <v>8318633</v>
      </c>
      <c r="AE582" s="30">
        <v>40961486</v>
      </c>
      <c r="AF582" s="30">
        <v>114966303</v>
      </c>
      <c r="AG582" s="30">
        <v>250014</v>
      </c>
      <c r="AH582" s="30">
        <v>123754129</v>
      </c>
      <c r="AI582" s="30">
        <v>4796630</v>
      </c>
      <c r="AJ582" s="30">
        <v>128550759</v>
      </c>
      <c r="AK582" s="30">
        <v>7783509</v>
      </c>
      <c r="AL582" s="30">
        <v>26167419</v>
      </c>
      <c r="AM582" s="30">
        <v>24622674</v>
      </c>
      <c r="AN582" s="30">
        <v>9097588</v>
      </c>
      <c r="AO582" s="30">
        <v>4499864</v>
      </c>
      <c r="AP582" s="30">
        <v>7666151</v>
      </c>
      <c r="AQ582" s="30">
        <v>849435</v>
      </c>
      <c r="AR582" s="30">
        <v>746360</v>
      </c>
      <c r="AS582" s="30">
        <v>101412</v>
      </c>
      <c r="AT582" s="30">
        <v>1588</v>
      </c>
      <c r="AU582" s="30" t="s">
        <v>352</v>
      </c>
      <c r="AW582" s="48">
        <f t="shared" si="328"/>
        <v>21263603</v>
      </c>
      <c r="AX582" s="49">
        <f t="shared" si="329"/>
        <v>13278581</v>
      </c>
      <c r="AY582" s="50">
        <f t="shared" si="330"/>
        <v>0.62447464806411224</v>
      </c>
      <c r="AZ582" s="12"/>
      <c r="BA582" s="48">
        <f t="shared" si="331"/>
        <v>849435</v>
      </c>
      <c r="BB582" s="48">
        <f t="shared" si="332"/>
        <v>13278581</v>
      </c>
      <c r="BC582" s="51">
        <f t="shared" si="333"/>
        <v>15.632250849093809</v>
      </c>
      <c r="BD582" s="12"/>
      <c r="BE582" s="52">
        <f t="shared" si="334"/>
        <v>849435</v>
      </c>
      <c r="BF582" s="48">
        <f t="shared" si="325"/>
        <v>40961486</v>
      </c>
      <c r="BG582" s="48">
        <f t="shared" si="325"/>
        <v>114966303</v>
      </c>
      <c r="BH582" s="48">
        <f t="shared" si="325"/>
        <v>250014</v>
      </c>
      <c r="BI582" s="48">
        <f t="shared" si="335"/>
        <v>156177803</v>
      </c>
      <c r="BJ582" s="51">
        <f t="shared" si="336"/>
        <v>183.86080512340556</v>
      </c>
      <c r="BK582" s="12"/>
      <c r="BL582" s="1">
        <f t="shared" si="337"/>
        <v>13597452</v>
      </c>
      <c r="BM582" s="53">
        <f t="shared" si="338"/>
        <v>21263603</v>
      </c>
      <c r="BN582" s="48">
        <f t="shared" si="326"/>
        <v>40961486</v>
      </c>
      <c r="BO582" s="48">
        <f t="shared" si="326"/>
        <v>114966303</v>
      </c>
      <c r="BP582" s="48">
        <f t="shared" si="326"/>
        <v>250014</v>
      </c>
      <c r="BQ582" s="48">
        <f t="shared" si="339"/>
        <v>156177803</v>
      </c>
      <c r="BR582" s="12">
        <f t="shared" si="340"/>
        <v>21263603</v>
      </c>
      <c r="BS582" s="54">
        <f t="shared" si="341"/>
        <v>7.3448419348310816</v>
      </c>
      <c r="BT582" s="12"/>
      <c r="BU582" s="48">
        <f t="shared" si="342"/>
        <v>21263603</v>
      </c>
      <c r="BV582" s="48">
        <f t="shared" si="343"/>
        <v>94599831</v>
      </c>
      <c r="BW582" s="54">
        <f t="shared" si="344"/>
        <v>4.4489088232130749</v>
      </c>
      <c r="BX582" s="12"/>
      <c r="BY582" s="52">
        <f t="shared" si="345"/>
        <v>849435</v>
      </c>
      <c r="BZ582" s="48">
        <f t="shared" si="346"/>
        <v>94599831</v>
      </c>
      <c r="CA582" s="55">
        <f t="shared" si="347"/>
        <v>111.36794575217645</v>
      </c>
      <c r="CB582" s="12"/>
      <c r="CC582" s="48">
        <f t="shared" si="348"/>
        <v>849435</v>
      </c>
      <c r="CD582" s="48">
        <f t="shared" si="349"/>
        <v>289896337</v>
      </c>
      <c r="CE582" s="55">
        <f t="shared" si="350"/>
        <v>341.2813658490644</v>
      </c>
      <c r="CF582" s="12"/>
      <c r="CG582" s="48">
        <f t="shared" si="351"/>
        <v>21263603</v>
      </c>
      <c r="CH582" s="48">
        <f t="shared" si="352"/>
        <v>13597452</v>
      </c>
      <c r="CI582" s="48">
        <f t="shared" si="353"/>
        <v>289896337</v>
      </c>
      <c r="CJ582" s="55">
        <f t="shared" si="354"/>
        <v>13.633453229915927</v>
      </c>
      <c r="CK582" s="46"/>
      <c r="CL582" s="48">
        <f t="shared" si="327"/>
        <v>21263603</v>
      </c>
      <c r="CM582" s="48">
        <f t="shared" si="327"/>
        <v>13597452</v>
      </c>
      <c r="CN582" s="48">
        <f t="shared" si="355"/>
        <v>392844533</v>
      </c>
      <c r="CO582" s="55">
        <f t="shared" si="356"/>
        <v>18.474974960734546</v>
      </c>
    </row>
    <row r="583" spans="1:93" x14ac:dyDescent="0.2">
      <c r="A583" s="30" t="s">
        <v>124</v>
      </c>
      <c r="B583" s="30">
        <v>1108</v>
      </c>
      <c r="C583" s="30">
        <v>2011</v>
      </c>
      <c r="D583" s="30" t="s">
        <v>140</v>
      </c>
      <c r="E583" s="30">
        <v>584312</v>
      </c>
      <c r="F583" s="30" t="s">
        <v>317</v>
      </c>
      <c r="G583" s="30">
        <v>24623185</v>
      </c>
      <c r="H583" s="30">
        <v>107463457</v>
      </c>
      <c r="I583" s="30">
        <v>31614667</v>
      </c>
      <c r="J583" s="30">
        <v>84544144</v>
      </c>
      <c r="K583" s="30">
        <v>0</v>
      </c>
      <c r="L583" s="30">
        <v>0</v>
      </c>
      <c r="M583" s="30">
        <v>0</v>
      </c>
      <c r="N583" s="30">
        <v>0</v>
      </c>
      <c r="O583" s="30">
        <v>0</v>
      </c>
      <c r="P583" s="30">
        <v>0</v>
      </c>
      <c r="Q583" s="30">
        <v>413942420</v>
      </c>
      <c r="R583" s="30">
        <v>433802473</v>
      </c>
      <c r="S583" s="30">
        <v>18211124</v>
      </c>
      <c r="T583" s="30">
        <v>543755651</v>
      </c>
      <c r="U583" s="30">
        <v>8792165</v>
      </c>
      <c r="V583" s="30">
        <v>541265930</v>
      </c>
      <c r="W583" s="30">
        <v>49825791</v>
      </c>
      <c r="X583" s="30">
        <v>591091721</v>
      </c>
      <c r="Y583" s="30">
        <v>14272709</v>
      </c>
      <c r="Z583" s="30">
        <v>1373060</v>
      </c>
      <c r="AA583" s="30">
        <v>15645769</v>
      </c>
      <c r="AB583" s="30">
        <v>3064929</v>
      </c>
      <c r="AC583" s="30">
        <v>16240011</v>
      </c>
      <c r="AD583" s="30">
        <v>8383174</v>
      </c>
      <c r="AE583" s="30">
        <v>40443836</v>
      </c>
      <c r="AF583" s="30">
        <v>57972169</v>
      </c>
      <c r="AG583" s="30">
        <v>259710</v>
      </c>
      <c r="AH583" s="30">
        <v>128204762</v>
      </c>
      <c r="AI583" s="30">
        <v>4738381</v>
      </c>
      <c r="AJ583" s="30">
        <v>132943143</v>
      </c>
      <c r="AK583" s="30">
        <v>8889850</v>
      </c>
      <c r="AL583" s="30">
        <v>27123709</v>
      </c>
      <c r="AM583" s="30">
        <v>22834301</v>
      </c>
      <c r="AN583" s="30">
        <v>8523321</v>
      </c>
      <c r="AO583" s="30">
        <v>4352726</v>
      </c>
      <c r="AP583" s="30">
        <v>7653432</v>
      </c>
      <c r="AQ583" s="30">
        <v>838482</v>
      </c>
      <c r="AR583" s="30">
        <v>736077</v>
      </c>
      <c r="AS583" s="30">
        <v>100718</v>
      </c>
      <c r="AT583" s="30">
        <v>1613</v>
      </c>
      <c r="AU583" s="30" t="s">
        <v>352</v>
      </c>
      <c r="AW583" s="48">
        <f t="shared" si="328"/>
        <v>20529479</v>
      </c>
      <c r="AX583" s="49">
        <f t="shared" si="329"/>
        <v>12580840</v>
      </c>
      <c r="AY583" s="50">
        <f t="shared" si="330"/>
        <v>0.61281827950918777</v>
      </c>
      <c r="AZ583" s="12"/>
      <c r="BA583" s="48">
        <f t="shared" si="331"/>
        <v>838482</v>
      </c>
      <c r="BB583" s="48">
        <f t="shared" si="332"/>
        <v>12580840</v>
      </c>
      <c r="BC583" s="51">
        <f t="shared" si="333"/>
        <v>15.004305399519607</v>
      </c>
      <c r="BD583" s="12"/>
      <c r="BE583" s="52">
        <f t="shared" si="334"/>
        <v>838482</v>
      </c>
      <c r="BF583" s="48">
        <f t="shared" si="325"/>
        <v>40443836</v>
      </c>
      <c r="BG583" s="48">
        <f t="shared" si="325"/>
        <v>57972169</v>
      </c>
      <c r="BH583" s="48">
        <f t="shared" si="325"/>
        <v>259710</v>
      </c>
      <c r="BI583" s="48">
        <f t="shared" si="335"/>
        <v>98675715</v>
      </c>
      <c r="BJ583" s="51">
        <f t="shared" si="336"/>
        <v>117.68376065318039</v>
      </c>
      <c r="BK583" s="12"/>
      <c r="BL583" s="1">
        <f t="shared" si="337"/>
        <v>12876047</v>
      </c>
      <c r="BM583" s="53">
        <f t="shared" si="338"/>
        <v>20529479</v>
      </c>
      <c r="BN583" s="48">
        <f t="shared" si="326"/>
        <v>40443836</v>
      </c>
      <c r="BO583" s="48">
        <f t="shared" si="326"/>
        <v>57972169</v>
      </c>
      <c r="BP583" s="48">
        <f t="shared" si="326"/>
        <v>259710</v>
      </c>
      <c r="BQ583" s="48">
        <f t="shared" si="339"/>
        <v>98675715</v>
      </c>
      <c r="BR583" s="12">
        <f t="shared" si="340"/>
        <v>20529479</v>
      </c>
      <c r="BS583" s="54">
        <f t="shared" si="341"/>
        <v>4.8065377109667518</v>
      </c>
      <c r="BT583" s="12"/>
      <c r="BU583" s="48">
        <f t="shared" si="342"/>
        <v>20529479</v>
      </c>
      <c r="BV583" s="48">
        <f t="shared" si="343"/>
        <v>96929584</v>
      </c>
      <c r="BW583" s="54">
        <f t="shared" si="344"/>
        <v>4.7214828978368129</v>
      </c>
      <c r="BX583" s="12"/>
      <c r="BY583" s="52">
        <f t="shared" si="345"/>
        <v>838482</v>
      </c>
      <c r="BZ583" s="48">
        <f t="shared" si="346"/>
        <v>96929584</v>
      </c>
      <c r="CA583" s="55">
        <f t="shared" si="347"/>
        <v>115.60126991396356</v>
      </c>
      <c r="CB583" s="12"/>
      <c r="CC583" s="48">
        <f t="shared" si="348"/>
        <v>838482</v>
      </c>
      <c r="CD583" s="48">
        <f t="shared" si="349"/>
        <v>235874253</v>
      </c>
      <c r="CE583" s="55">
        <f t="shared" si="350"/>
        <v>281.31105140003007</v>
      </c>
      <c r="CF583" s="12"/>
      <c r="CG583" s="48">
        <f t="shared" si="351"/>
        <v>20529479</v>
      </c>
      <c r="CH583" s="48">
        <f t="shared" si="352"/>
        <v>12876047</v>
      </c>
      <c r="CI583" s="48">
        <f t="shared" si="353"/>
        <v>235874253</v>
      </c>
      <c r="CJ583" s="55">
        <f t="shared" si="354"/>
        <v>11.489539164632477</v>
      </c>
      <c r="CK583" s="46"/>
      <c r="CL583" s="48">
        <f t="shared" si="327"/>
        <v>20529479</v>
      </c>
      <c r="CM583" s="48">
        <f t="shared" si="327"/>
        <v>12876047</v>
      </c>
      <c r="CN583" s="48">
        <f t="shared" si="355"/>
        <v>328479410</v>
      </c>
      <c r="CO583" s="55">
        <f t="shared" si="356"/>
        <v>16.000377311085195</v>
      </c>
    </row>
    <row r="584" spans="1:93" x14ac:dyDescent="0.2">
      <c r="A584" s="30" t="s">
        <v>124</v>
      </c>
      <c r="B584" s="30">
        <v>1108</v>
      </c>
      <c r="C584" s="30">
        <v>2010</v>
      </c>
      <c r="D584" s="30" t="s">
        <v>140</v>
      </c>
      <c r="E584" s="30">
        <v>584312</v>
      </c>
      <c r="F584" s="30" t="s">
        <v>317</v>
      </c>
      <c r="G584" s="30">
        <v>24309549</v>
      </c>
      <c r="H584" s="30">
        <v>118243984</v>
      </c>
      <c r="I584" s="30">
        <v>19862537</v>
      </c>
      <c r="J584" s="30">
        <v>90288373</v>
      </c>
      <c r="K584" s="30">
        <v>0</v>
      </c>
      <c r="L584" s="30">
        <v>0</v>
      </c>
      <c r="M584" s="30">
        <v>0</v>
      </c>
      <c r="N584" s="30">
        <v>0</v>
      </c>
      <c r="O584" s="30">
        <v>0</v>
      </c>
      <c r="P584" s="30">
        <v>1286</v>
      </c>
      <c r="Q584" s="30">
        <v>498131069</v>
      </c>
      <c r="R584" s="30">
        <v>513553768</v>
      </c>
      <c r="S584" s="30">
        <v>38332851</v>
      </c>
      <c r="T584" s="30">
        <v>670820604</v>
      </c>
      <c r="U584" s="30">
        <v>106298753</v>
      </c>
      <c r="V584" s="30">
        <v>631797752</v>
      </c>
      <c r="W584" s="30">
        <v>58196674</v>
      </c>
      <c r="X584" s="30">
        <v>689994426</v>
      </c>
      <c r="Y584" s="30">
        <v>14358434</v>
      </c>
      <c r="Z584" s="30">
        <v>1206251</v>
      </c>
      <c r="AA584" s="30">
        <v>15564685</v>
      </c>
      <c r="AB584" s="30">
        <v>3879398</v>
      </c>
      <c r="AC584" s="30">
        <v>15896339</v>
      </c>
      <c r="AD584" s="30">
        <v>8413210</v>
      </c>
      <c r="AE584" s="30">
        <v>41995570</v>
      </c>
      <c r="AF584" s="30">
        <v>20640375</v>
      </c>
      <c r="AG584" s="30">
        <v>161648</v>
      </c>
      <c r="AH584" s="30">
        <v>127177505</v>
      </c>
      <c r="AI584" s="30">
        <v>3942930</v>
      </c>
      <c r="AJ584" s="30">
        <v>131120435</v>
      </c>
      <c r="AK584" s="30">
        <v>9816682</v>
      </c>
      <c r="AL584" s="30">
        <v>29641088</v>
      </c>
      <c r="AM584" s="30">
        <v>22692129</v>
      </c>
      <c r="AN584" s="30">
        <v>8684386</v>
      </c>
      <c r="AO584" s="30">
        <v>4339465</v>
      </c>
      <c r="AP584" s="30">
        <v>7618412</v>
      </c>
      <c r="AQ584" s="30">
        <v>830059</v>
      </c>
      <c r="AR584" s="30">
        <v>728069</v>
      </c>
      <c r="AS584" s="30">
        <v>100271</v>
      </c>
      <c r="AT584" s="30">
        <v>1644</v>
      </c>
      <c r="AU584" s="30" t="s">
        <v>352</v>
      </c>
      <c r="AW584" s="48">
        <f t="shared" si="328"/>
        <v>20642263</v>
      </c>
      <c r="AX584" s="49">
        <f t="shared" si="329"/>
        <v>11685287</v>
      </c>
      <c r="AY584" s="50">
        <f t="shared" si="330"/>
        <v>0.5660855595144777</v>
      </c>
      <c r="AZ584" s="12"/>
      <c r="BA584" s="48">
        <f t="shared" si="331"/>
        <v>830059</v>
      </c>
      <c r="BB584" s="48">
        <f t="shared" si="332"/>
        <v>11685287</v>
      </c>
      <c r="BC584" s="51">
        <f t="shared" si="333"/>
        <v>14.077658335130394</v>
      </c>
      <c r="BD584" s="12"/>
      <c r="BE584" s="52">
        <f t="shared" si="334"/>
        <v>830059</v>
      </c>
      <c r="BF584" s="48">
        <f t="shared" si="325"/>
        <v>41995570</v>
      </c>
      <c r="BG584" s="48">
        <f t="shared" si="325"/>
        <v>20640375</v>
      </c>
      <c r="BH584" s="48">
        <f t="shared" si="325"/>
        <v>161648</v>
      </c>
      <c r="BI584" s="48">
        <f t="shared" si="335"/>
        <v>62797593</v>
      </c>
      <c r="BJ584" s="51">
        <f t="shared" si="336"/>
        <v>75.654372761454312</v>
      </c>
      <c r="BK584" s="12"/>
      <c r="BL584" s="1">
        <f t="shared" si="337"/>
        <v>13023851</v>
      </c>
      <c r="BM584" s="53">
        <f t="shared" si="338"/>
        <v>20642263</v>
      </c>
      <c r="BN584" s="48">
        <f t="shared" si="326"/>
        <v>41995570</v>
      </c>
      <c r="BO584" s="48">
        <f t="shared" si="326"/>
        <v>20640375</v>
      </c>
      <c r="BP584" s="48">
        <f t="shared" si="326"/>
        <v>161648</v>
      </c>
      <c r="BQ584" s="48">
        <f t="shared" si="339"/>
        <v>62797593</v>
      </c>
      <c r="BR584" s="12">
        <f t="shared" si="340"/>
        <v>20642263</v>
      </c>
      <c r="BS584" s="54">
        <f t="shared" si="341"/>
        <v>3.042185490999703</v>
      </c>
      <c r="BT584" s="12"/>
      <c r="BU584" s="48">
        <f t="shared" si="342"/>
        <v>20642263</v>
      </c>
      <c r="BV584" s="48">
        <f t="shared" si="343"/>
        <v>91662665</v>
      </c>
      <c r="BW584" s="54">
        <f t="shared" si="344"/>
        <v>4.4405337244274037</v>
      </c>
      <c r="BX584" s="12"/>
      <c r="BY584" s="52">
        <f t="shared" si="345"/>
        <v>830059</v>
      </c>
      <c r="BZ584" s="48">
        <f t="shared" si="346"/>
        <v>91662665</v>
      </c>
      <c r="CA584" s="55">
        <f t="shared" si="347"/>
        <v>110.42909600401899</v>
      </c>
      <c r="CB584" s="12"/>
      <c r="CC584" s="48">
        <f t="shared" si="348"/>
        <v>830059</v>
      </c>
      <c r="CD584" s="48">
        <f t="shared" si="349"/>
        <v>194334492</v>
      </c>
      <c r="CE584" s="55">
        <f t="shared" si="350"/>
        <v>234.12129981121825</v>
      </c>
      <c r="CF584" s="12"/>
      <c r="CG584" s="48">
        <f t="shared" si="351"/>
        <v>20642263</v>
      </c>
      <c r="CH584" s="48">
        <f t="shared" si="352"/>
        <v>13023851</v>
      </c>
      <c r="CI584" s="48">
        <f t="shared" si="353"/>
        <v>194334492</v>
      </c>
      <c r="CJ584" s="55">
        <f t="shared" si="354"/>
        <v>9.4143986054242212</v>
      </c>
      <c r="CK584" s="46"/>
      <c r="CL584" s="48">
        <f t="shared" si="327"/>
        <v>20642263</v>
      </c>
      <c r="CM584" s="48">
        <f t="shared" si="327"/>
        <v>13023851</v>
      </c>
      <c r="CN584" s="48">
        <f t="shared" si="355"/>
        <v>295909476</v>
      </c>
      <c r="CO584" s="55">
        <f t="shared" si="356"/>
        <v>14.335127694090517</v>
      </c>
    </row>
    <row r="585" spans="1:93" x14ac:dyDescent="0.2">
      <c r="A585" s="30" t="s">
        <v>124</v>
      </c>
      <c r="B585" s="30">
        <v>1108</v>
      </c>
      <c r="C585" s="30">
        <v>2009</v>
      </c>
      <c r="D585" s="30" t="s">
        <v>140</v>
      </c>
      <c r="E585" s="30">
        <v>584312</v>
      </c>
      <c r="F585" s="30" t="s">
        <v>317</v>
      </c>
      <c r="G585" s="30">
        <v>26519634</v>
      </c>
      <c r="H585" s="30">
        <v>113074743</v>
      </c>
      <c r="I585" s="30">
        <v>28308539</v>
      </c>
      <c r="J585" s="30">
        <v>87519238</v>
      </c>
      <c r="K585" s="30">
        <v>0</v>
      </c>
      <c r="L585" s="30">
        <v>0</v>
      </c>
      <c r="M585" s="30">
        <v>0</v>
      </c>
      <c r="N585" s="30">
        <v>0</v>
      </c>
      <c r="O585" s="30">
        <v>0</v>
      </c>
      <c r="P585" s="30">
        <v>-3</v>
      </c>
      <c r="Q585" s="30">
        <v>500127706</v>
      </c>
      <c r="R585" s="30">
        <v>518043402</v>
      </c>
      <c r="S585" s="30">
        <v>29908321</v>
      </c>
      <c r="T585" s="30">
        <v>878544416</v>
      </c>
      <c r="U585" s="30">
        <v>216818863</v>
      </c>
      <c r="V585" s="30">
        <v>631118145</v>
      </c>
      <c r="W585" s="30">
        <v>58216857</v>
      </c>
      <c r="X585" s="30">
        <v>689335002</v>
      </c>
      <c r="Y585" s="30">
        <v>14090349</v>
      </c>
      <c r="Z585" s="30">
        <v>1357733</v>
      </c>
      <c r="AA585" s="30">
        <v>15448082</v>
      </c>
      <c r="AB585" s="30">
        <v>3051466</v>
      </c>
      <c r="AC585" s="30">
        <v>18798247</v>
      </c>
      <c r="AD585" s="30">
        <v>7721387</v>
      </c>
      <c r="AE585" s="30">
        <v>45121166</v>
      </c>
      <c r="AF585" s="30">
        <v>14465441</v>
      </c>
      <c r="AG585" s="30">
        <v>140819</v>
      </c>
      <c r="AH585" s="30">
        <v>137189120</v>
      </c>
      <c r="AI585" s="30">
        <v>3728444</v>
      </c>
      <c r="AJ585" s="30">
        <v>140917564</v>
      </c>
      <c r="AK585" s="30">
        <v>8470588</v>
      </c>
      <c r="AL585" s="30">
        <v>39571736</v>
      </c>
      <c r="AM585" s="30">
        <v>22592448</v>
      </c>
      <c r="AN585" s="30">
        <v>8893542</v>
      </c>
      <c r="AO585" s="30">
        <v>4465079</v>
      </c>
      <c r="AP585" s="30">
        <v>7598510</v>
      </c>
      <c r="AQ585" s="30">
        <v>826685</v>
      </c>
      <c r="AR585" s="30">
        <v>725447</v>
      </c>
      <c r="AS585" s="30">
        <v>99521</v>
      </c>
      <c r="AT585" s="30">
        <v>1639</v>
      </c>
      <c r="AU585" s="30" t="s">
        <v>352</v>
      </c>
      <c r="AW585" s="48">
        <f t="shared" si="328"/>
        <v>20957131</v>
      </c>
      <c r="AX585" s="49">
        <f t="shared" si="329"/>
        <v>12396616</v>
      </c>
      <c r="AY585" s="50">
        <f t="shared" si="330"/>
        <v>0.59152257052742574</v>
      </c>
      <c r="AZ585" s="12"/>
      <c r="BA585" s="48">
        <f t="shared" si="331"/>
        <v>826685</v>
      </c>
      <c r="BB585" s="48">
        <f t="shared" si="332"/>
        <v>12396616</v>
      </c>
      <c r="BC585" s="51">
        <f t="shared" si="333"/>
        <v>14.995573888482312</v>
      </c>
      <c r="BD585" s="12"/>
      <c r="BE585" s="52">
        <f t="shared" si="334"/>
        <v>826685</v>
      </c>
      <c r="BF585" s="48">
        <f t="shared" si="325"/>
        <v>45121166</v>
      </c>
      <c r="BG585" s="48">
        <f t="shared" si="325"/>
        <v>14465441</v>
      </c>
      <c r="BH585" s="48">
        <f t="shared" si="325"/>
        <v>140819</v>
      </c>
      <c r="BI585" s="48">
        <f t="shared" si="335"/>
        <v>59727426</v>
      </c>
      <c r="BJ585" s="51">
        <f t="shared" si="336"/>
        <v>72.249316245002632</v>
      </c>
      <c r="BK585" s="12"/>
      <c r="BL585" s="1">
        <f t="shared" si="337"/>
        <v>13358621</v>
      </c>
      <c r="BM585" s="53">
        <f t="shared" si="338"/>
        <v>20957131</v>
      </c>
      <c r="BN585" s="48">
        <f t="shared" si="326"/>
        <v>45121166</v>
      </c>
      <c r="BO585" s="48">
        <f t="shared" si="326"/>
        <v>14465441</v>
      </c>
      <c r="BP585" s="48">
        <f t="shared" si="326"/>
        <v>140819</v>
      </c>
      <c r="BQ585" s="48">
        <f t="shared" si="339"/>
        <v>59727426</v>
      </c>
      <c r="BR585" s="12">
        <f t="shared" si="340"/>
        <v>20957131</v>
      </c>
      <c r="BS585" s="54">
        <f t="shared" si="341"/>
        <v>2.8499810398665733</v>
      </c>
      <c r="BT585" s="12"/>
      <c r="BU585" s="48">
        <f t="shared" si="342"/>
        <v>20957131</v>
      </c>
      <c r="BV585" s="48">
        <f t="shared" si="343"/>
        <v>92875240</v>
      </c>
      <c r="BW585" s="54">
        <f t="shared" si="344"/>
        <v>4.4316772176496873</v>
      </c>
      <c r="BX585" s="12"/>
      <c r="BY585" s="52">
        <f t="shared" si="345"/>
        <v>826685</v>
      </c>
      <c r="BZ585" s="48">
        <f t="shared" si="346"/>
        <v>92875240</v>
      </c>
      <c r="CA585" s="55">
        <f t="shared" si="347"/>
        <v>112.346589087742</v>
      </c>
      <c r="CB585" s="12"/>
      <c r="CC585" s="48">
        <f t="shared" si="348"/>
        <v>826685</v>
      </c>
      <c r="CD585" s="48">
        <f t="shared" si="349"/>
        <v>194570382</v>
      </c>
      <c r="CE585" s="55">
        <f t="shared" si="350"/>
        <v>235.36217785492661</v>
      </c>
      <c r="CF585" s="12"/>
      <c r="CG585" s="48">
        <f t="shared" si="351"/>
        <v>20957131</v>
      </c>
      <c r="CH585" s="48">
        <f t="shared" si="352"/>
        <v>13358621</v>
      </c>
      <c r="CI585" s="48">
        <f t="shared" si="353"/>
        <v>194570382</v>
      </c>
      <c r="CJ585" s="55">
        <f t="shared" si="354"/>
        <v>9.2842088929061894</v>
      </c>
      <c r="CK585" s="46"/>
      <c r="CL585" s="48">
        <f t="shared" si="327"/>
        <v>20957131</v>
      </c>
      <c r="CM585" s="48">
        <f t="shared" si="327"/>
        <v>13358621</v>
      </c>
      <c r="CN585" s="48">
        <f t="shared" si="355"/>
        <v>296258440</v>
      </c>
      <c r="CO585" s="55">
        <f t="shared" si="356"/>
        <v>14.136402544794896</v>
      </c>
    </row>
    <row r="586" spans="1:93" x14ac:dyDescent="0.2">
      <c r="A586" s="30" t="s">
        <v>124</v>
      </c>
      <c r="B586" s="30">
        <v>1108</v>
      </c>
      <c r="C586" s="30">
        <v>2008</v>
      </c>
      <c r="D586" s="30" t="s">
        <v>140</v>
      </c>
      <c r="E586" s="30">
        <v>584312</v>
      </c>
      <c r="F586" s="30" t="s">
        <v>317</v>
      </c>
      <c r="G586" s="30">
        <v>25463604</v>
      </c>
      <c r="H586" s="30">
        <v>128485029</v>
      </c>
      <c r="I586" s="30">
        <v>30172614</v>
      </c>
      <c r="J586" s="30">
        <v>99679922</v>
      </c>
      <c r="K586" s="30">
        <v>0</v>
      </c>
      <c r="L586" s="30">
        <v>0</v>
      </c>
      <c r="M586" s="30">
        <v>0</v>
      </c>
      <c r="N586" s="30">
        <v>0</v>
      </c>
      <c r="O586" s="30">
        <v>0</v>
      </c>
      <c r="P586" s="30">
        <v>0</v>
      </c>
      <c r="Q586" s="30">
        <v>656244990</v>
      </c>
      <c r="R586" s="30">
        <v>668593779</v>
      </c>
      <c r="S586" s="30">
        <v>20226231</v>
      </c>
      <c r="T586" s="30">
        <v>736635025</v>
      </c>
      <c r="U586" s="30">
        <v>-2808342</v>
      </c>
      <c r="V586" s="30">
        <v>797078808</v>
      </c>
      <c r="W586" s="30">
        <v>50398845</v>
      </c>
      <c r="X586" s="30">
        <v>847477653</v>
      </c>
      <c r="Y586" s="30">
        <v>13506110</v>
      </c>
      <c r="Z586" s="30">
        <v>1142762</v>
      </c>
      <c r="AA586" s="30">
        <v>14648872</v>
      </c>
      <c r="AB586" s="30">
        <v>2627223</v>
      </c>
      <c r="AC586" s="30">
        <v>17529105</v>
      </c>
      <c r="AD586" s="30">
        <v>7934499</v>
      </c>
      <c r="AE586" s="30">
        <v>42766313</v>
      </c>
      <c r="AF586" s="30">
        <v>8352569</v>
      </c>
      <c r="AG586" s="30">
        <v>8347</v>
      </c>
      <c r="AH586" s="30">
        <v>123739273</v>
      </c>
      <c r="AI586" s="30">
        <v>3811389</v>
      </c>
      <c r="AJ586" s="30">
        <v>127550662</v>
      </c>
      <c r="AK586" s="30">
        <v>7177839</v>
      </c>
      <c r="AL586" s="30">
        <v>28471455</v>
      </c>
      <c r="AM586" s="30">
        <v>22790998</v>
      </c>
      <c r="AN586" s="30">
        <v>9041403</v>
      </c>
      <c r="AO586" s="30">
        <v>4640976</v>
      </c>
      <c r="AP586" s="30">
        <v>7698494</v>
      </c>
      <c r="AQ586" s="30">
        <v>825721</v>
      </c>
      <c r="AR586" s="30">
        <v>724942</v>
      </c>
      <c r="AS586" s="30">
        <v>99090</v>
      </c>
      <c r="AT586" s="30">
        <v>1615</v>
      </c>
      <c r="AU586" s="30" t="s">
        <v>352</v>
      </c>
      <c r="AW586" s="48">
        <f t="shared" si="328"/>
        <v>21380873</v>
      </c>
      <c r="AX586" s="49">
        <f t="shared" si="329"/>
        <v>12021649</v>
      </c>
      <c r="AY586" s="50">
        <f t="shared" si="330"/>
        <v>0.56226184029061865</v>
      </c>
      <c r="AZ586" s="12"/>
      <c r="BA586" s="48">
        <f t="shared" si="331"/>
        <v>825721</v>
      </c>
      <c r="BB586" s="48">
        <f t="shared" si="332"/>
        <v>12021649</v>
      </c>
      <c r="BC586" s="51">
        <f t="shared" si="333"/>
        <v>14.558972098323768</v>
      </c>
      <c r="BD586" s="12"/>
      <c r="BE586" s="52">
        <f t="shared" si="334"/>
        <v>825721</v>
      </c>
      <c r="BF586" s="48">
        <f t="shared" si="325"/>
        <v>42766313</v>
      </c>
      <c r="BG586" s="48">
        <f t="shared" si="325"/>
        <v>8352569</v>
      </c>
      <c r="BH586" s="48">
        <f t="shared" si="325"/>
        <v>8347</v>
      </c>
      <c r="BI586" s="48">
        <f t="shared" si="335"/>
        <v>51127229</v>
      </c>
      <c r="BJ586" s="51">
        <f t="shared" si="336"/>
        <v>61.918285958574387</v>
      </c>
      <c r="BK586" s="12"/>
      <c r="BL586" s="1">
        <f t="shared" si="337"/>
        <v>13682379</v>
      </c>
      <c r="BM586" s="53">
        <f t="shared" si="338"/>
        <v>21380873</v>
      </c>
      <c r="BN586" s="48">
        <f t="shared" si="326"/>
        <v>42766313</v>
      </c>
      <c r="BO586" s="48">
        <f t="shared" si="326"/>
        <v>8352569</v>
      </c>
      <c r="BP586" s="48">
        <f t="shared" si="326"/>
        <v>8347</v>
      </c>
      <c r="BQ586" s="48">
        <f t="shared" si="339"/>
        <v>51127229</v>
      </c>
      <c r="BR586" s="12">
        <f t="shared" si="340"/>
        <v>21380873</v>
      </c>
      <c r="BS586" s="54">
        <f t="shared" si="341"/>
        <v>2.3912601230080734</v>
      </c>
      <c r="BT586" s="12"/>
      <c r="BU586" s="48">
        <f t="shared" si="342"/>
        <v>21380873</v>
      </c>
      <c r="BV586" s="48">
        <f t="shared" si="343"/>
        <v>91901368</v>
      </c>
      <c r="BW586" s="54">
        <f t="shared" si="344"/>
        <v>4.298298203258585</v>
      </c>
      <c r="BX586" s="12"/>
      <c r="BY586" s="52">
        <f t="shared" si="345"/>
        <v>825721</v>
      </c>
      <c r="BZ586" s="48">
        <f t="shared" si="346"/>
        <v>91901368</v>
      </c>
      <c r="CA586" s="55">
        <f t="shared" si="347"/>
        <v>111.29832958105705</v>
      </c>
      <c r="CB586" s="12"/>
      <c r="CC586" s="48">
        <f t="shared" si="348"/>
        <v>825721</v>
      </c>
      <c r="CD586" s="48">
        <f t="shared" si="349"/>
        <v>183141073</v>
      </c>
      <c r="CE586" s="55">
        <f t="shared" si="350"/>
        <v>221.79534370568268</v>
      </c>
      <c r="CF586" s="12"/>
      <c r="CG586" s="48">
        <f t="shared" si="351"/>
        <v>21380873</v>
      </c>
      <c r="CH586" s="48">
        <f t="shared" si="352"/>
        <v>13682379</v>
      </c>
      <c r="CI586" s="48">
        <f t="shared" si="353"/>
        <v>183141073</v>
      </c>
      <c r="CJ586" s="55">
        <f t="shared" si="354"/>
        <v>8.5656499152303081</v>
      </c>
      <c r="CK586" s="46"/>
      <c r="CL586" s="48">
        <f t="shared" si="327"/>
        <v>21380873</v>
      </c>
      <c r="CM586" s="48">
        <f t="shared" si="327"/>
        <v>13682379</v>
      </c>
      <c r="CN586" s="48">
        <f t="shared" si="355"/>
        <v>274693814</v>
      </c>
      <c r="CO586" s="55">
        <f t="shared" si="356"/>
        <v>12.847642563519273</v>
      </c>
    </row>
    <row r="587" spans="1:93" x14ac:dyDescent="0.2">
      <c r="A587" s="30" t="s">
        <v>124</v>
      </c>
      <c r="B587" s="30">
        <v>1108</v>
      </c>
      <c r="C587" s="30">
        <v>2007</v>
      </c>
      <c r="D587" s="30" t="s">
        <v>140</v>
      </c>
      <c r="E587" s="30">
        <v>584312</v>
      </c>
      <c r="F587" s="30" t="s">
        <v>317</v>
      </c>
      <c r="G587" s="30">
        <v>27024041</v>
      </c>
      <c r="H587" s="30">
        <v>114164326</v>
      </c>
      <c r="I587" s="30">
        <v>30170953</v>
      </c>
      <c r="J587" s="30">
        <v>90826654</v>
      </c>
      <c r="K587" s="30">
        <v>0</v>
      </c>
      <c r="L587" s="30">
        <v>0</v>
      </c>
      <c r="M587" s="30">
        <v>0</v>
      </c>
      <c r="N587" s="30">
        <v>0</v>
      </c>
      <c r="O587" s="30">
        <v>0</v>
      </c>
      <c r="P587" s="30">
        <v>0</v>
      </c>
      <c r="Q587" s="30">
        <v>503555845</v>
      </c>
      <c r="R587" s="30">
        <v>515894404</v>
      </c>
      <c r="S587" s="30">
        <v>23500325</v>
      </c>
      <c r="T587" s="30">
        <v>970082623</v>
      </c>
      <c r="U587" s="30">
        <v>234972898</v>
      </c>
      <c r="V587" s="30">
        <v>630058730</v>
      </c>
      <c r="W587" s="30">
        <v>53671278</v>
      </c>
      <c r="X587" s="30">
        <v>683730008</v>
      </c>
      <c r="Y587" s="30">
        <v>11675100</v>
      </c>
      <c r="Z587" s="30">
        <v>1308028</v>
      </c>
      <c r="AA587" s="30">
        <v>12983128</v>
      </c>
      <c r="AB587" s="30">
        <v>2555530</v>
      </c>
      <c r="AC587" s="30">
        <v>17778650</v>
      </c>
      <c r="AD587" s="30">
        <v>9245391</v>
      </c>
      <c r="AE587" s="30">
        <v>35379359</v>
      </c>
      <c r="AF587" s="30">
        <v>5276007</v>
      </c>
      <c r="AG587" s="30">
        <v>4929</v>
      </c>
      <c r="AH587" s="30">
        <v>126995068</v>
      </c>
      <c r="AI587" s="30">
        <v>3567307</v>
      </c>
      <c r="AJ587" s="30">
        <v>130562375</v>
      </c>
      <c r="AK587" s="30">
        <v>8958816</v>
      </c>
      <c r="AL587" s="30">
        <v>33350272</v>
      </c>
      <c r="AM587" s="30">
        <v>23034216</v>
      </c>
      <c r="AN587" s="30">
        <v>9371726</v>
      </c>
      <c r="AO587" s="30">
        <v>4658070</v>
      </c>
      <c r="AP587" s="30">
        <v>7591128</v>
      </c>
      <c r="AQ587" s="30">
        <v>817587</v>
      </c>
      <c r="AR587" s="30">
        <v>719381</v>
      </c>
      <c r="AS587" s="30">
        <v>96579</v>
      </c>
      <c r="AT587" s="30">
        <v>1556</v>
      </c>
      <c r="AU587" s="30" t="s">
        <v>352</v>
      </c>
      <c r="AW587" s="48">
        <f t="shared" si="328"/>
        <v>21620924</v>
      </c>
      <c r="AX587" s="49">
        <f t="shared" si="329"/>
        <v>10427598</v>
      </c>
      <c r="AY587" s="50">
        <f t="shared" si="330"/>
        <v>0.4822919686503685</v>
      </c>
      <c r="AZ587" s="12"/>
      <c r="BA587" s="48">
        <f t="shared" si="331"/>
        <v>817587</v>
      </c>
      <c r="BB587" s="48">
        <f t="shared" si="332"/>
        <v>10427598</v>
      </c>
      <c r="BC587" s="51">
        <f t="shared" si="333"/>
        <v>12.754114241053246</v>
      </c>
      <c r="BD587" s="12"/>
      <c r="BE587" s="52">
        <f t="shared" si="334"/>
        <v>817587</v>
      </c>
      <c r="BF587" s="48">
        <f t="shared" si="325"/>
        <v>35379359</v>
      </c>
      <c r="BG587" s="48">
        <f t="shared" si="325"/>
        <v>5276007</v>
      </c>
      <c r="BH587" s="48">
        <f t="shared" si="325"/>
        <v>4929</v>
      </c>
      <c r="BI587" s="48">
        <f t="shared" si="335"/>
        <v>40660295</v>
      </c>
      <c r="BJ587" s="51">
        <f t="shared" si="336"/>
        <v>49.732071326965816</v>
      </c>
      <c r="BK587" s="12"/>
      <c r="BL587" s="1">
        <f t="shared" si="337"/>
        <v>14029796</v>
      </c>
      <c r="BM587" s="53">
        <f t="shared" si="338"/>
        <v>21620924</v>
      </c>
      <c r="BN587" s="48">
        <f t="shared" si="326"/>
        <v>35379359</v>
      </c>
      <c r="BO587" s="48">
        <f t="shared" si="326"/>
        <v>5276007</v>
      </c>
      <c r="BP587" s="48">
        <f t="shared" si="326"/>
        <v>4929</v>
      </c>
      <c r="BQ587" s="48">
        <f t="shared" si="339"/>
        <v>40660295</v>
      </c>
      <c r="BR587" s="12">
        <f t="shared" si="340"/>
        <v>21620924</v>
      </c>
      <c r="BS587" s="54">
        <f t="shared" si="341"/>
        <v>1.8805993212871013</v>
      </c>
      <c r="BT587" s="12"/>
      <c r="BU587" s="48">
        <f t="shared" si="342"/>
        <v>21620924</v>
      </c>
      <c r="BV587" s="48">
        <f t="shared" si="343"/>
        <v>88253287</v>
      </c>
      <c r="BW587" s="54">
        <f t="shared" si="344"/>
        <v>4.0818462245184337</v>
      </c>
      <c r="BX587" s="12"/>
      <c r="BY587" s="52">
        <f t="shared" si="345"/>
        <v>817587</v>
      </c>
      <c r="BZ587" s="48">
        <f t="shared" si="346"/>
        <v>88253287</v>
      </c>
      <c r="CA587" s="55">
        <f t="shared" si="347"/>
        <v>107.94360355534029</v>
      </c>
      <c r="CB587" s="12"/>
      <c r="CC587" s="48">
        <f t="shared" si="348"/>
        <v>817587</v>
      </c>
      <c r="CD587" s="48">
        <f t="shared" si="349"/>
        <v>168920751</v>
      </c>
      <c r="CE587" s="55">
        <f t="shared" si="350"/>
        <v>206.60890033721182</v>
      </c>
      <c r="CF587" s="12"/>
      <c r="CG587" s="48">
        <f t="shared" si="351"/>
        <v>21620924</v>
      </c>
      <c r="CH587" s="48">
        <f t="shared" si="352"/>
        <v>14029796</v>
      </c>
      <c r="CI587" s="48">
        <f t="shared" si="353"/>
        <v>168920751</v>
      </c>
      <c r="CJ587" s="55">
        <f t="shared" si="354"/>
        <v>7.8128368149298337</v>
      </c>
      <c r="CK587" s="46"/>
      <c r="CL587" s="48">
        <f t="shared" si="327"/>
        <v>21620924</v>
      </c>
      <c r="CM587" s="48">
        <f t="shared" si="327"/>
        <v>14029796</v>
      </c>
      <c r="CN587" s="48">
        <f t="shared" si="355"/>
        <v>258268260</v>
      </c>
      <c r="CO587" s="55">
        <f t="shared" si="356"/>
        <v>11.945292439860571</v>
      </c>
    </row>
    <row r="588" spans="1:93" x14ac:dyDescent="0.2">
      <c r="A588" s="30" t="s">
        <v>124</v>
      </c>
      <c r="B588" s="30">
        <v>1108</v>
      </c>
      <c r="C588" s="30">
        <v>2006</v>
      </c>
      <c r="D588" s="30" t="s">
        <v>140</v>
      </c>
      <c r="E588" s="30">
        <v>584312</v>
      </c>
      <c r="F588" s="30" t="s">
        <v>317</v>
      </c>
      <c r="G588" s="30">
        <v>25715461</v>
      </c>
      <c r="H588" s="30">
        <v>103592095</v>
      </c>
      <c r="I588" s="30">
        <v>25482557</v>
      </c>
      <c r="J588" s="30">
        <v>78692045</v>
      </c>
      <c r="K588" s="30">
        <v>0</v>
      </c>
      <c r="L588" s="30">
        <v>0</v>
      </c>
      <c r="M588" s="30">
        <v>0</v>
      </c>
      <c r="N588" s="30">
        <v>0</v>
      </c>
      <c r="O588" s="30">
        <v>0</v>
      </c>
      <c r="P588" s="30">
        <v>0</v>
      </c>
      <c r="Q588" s="30">
        <v>474266757</v>
      </c>
      <c r="R588" s="30">
        <v>486257468</v>
      </c>
      <c r="S588" s="30">
        <v>23937698</v>
      </c>
      <c r="T588" s="30">
        <v>727657986</v>
      </c>
      <c r="U588" s="30">
        <v>-86490074</v>
      </c>
      <c r="V588" s="30">
        <v>589849563</v>
      </c>
      <c r="W588" s="30">
        <v>49420255</v>
      </c>
      <c r="X588" s="30">
        <v>639269818</v>
      </c>
      <c r="Y588" s="30">
        <v>9814413</v>
      </c>
      <c r="Z588" s="30">
        <v>1380295</v>
      </c>
      <c r="AA588" s="30">
        <v>11194708</v>
      </c>
      <c r="AB588" s="30">
        <v>2658027</v>
      </c>
      <c r="AC588" s="30">
        <v>18073832</v>
      </c>
      <c r="AD588" s="30">
        <v>7641629</v>
      </c>
      <c r="AE588" s="30">
        <v>36110244</v>
      </c>
      <c r="AF588" s="30">
        <v>3427154</v>
      </c>
      <c r="AG588" s="30">
        <v>99746</v>
      </c>
      <c r="AH588" s="30">
        <v>115993774</v>
      </c>
      <c r="AI588" s="30">
        <v>3696983</v>
      </c>
      <c r="AJ588" s="30">
        <v>119690757</v>
      </c>
      <c r="AK588" s="30">
        <v>6350716</v>
      </c>
      <c r="AL588" s="30">
        <v>30736764</v>
      </c>
      <c r="AM588" s="30">
        <v>22322951</v>
      </c>
      <c r="AN588" s="30">
        <v>9033142</v>
      </c>
      <c r="AO588" s="30">
        <v>4451641</v>
      </c>
      <c r="AP588" s="30">
        <v>7334719</v>
      </c>
      <c r="AQ588" s="30">
        <v>794351</v>
      </c>
      <c r="AR588" s="30">
        <v>700425</v>
      </c>
      <c r="AS588" s="30">
        <v>92367</v>
      </c>
      <c r="AT588" s="30">
        <v>1487</v>
      </c>
      <c r="AU588" s="30" t="s">
        <v>352</v>
      </c>
      <c r="AW588" s="48">
        <f t="shared" si="328"/>
        <v>20819502</v>
      </c>
      <c r="AX588" s="49">
        <f t="shared" si="329"/>
        <v>8536681</v>
      </c>
      <c r="AY588" s="50">
        <f t="shared" si="330"/>
        <v>0.41003291048940554</v>
      </c>
      <c r="AZ588" s="12"/>
      <c r="BA588" s="48">
        <f t="shared" si="331"/>
        <v>794351</v>
      </c>
      <c r="BB588" s="48">
        <f t="shared" si="332"/>
        <v>8536681</v>
      </c>
      <c r="BC588" s="51">
        <f t="shared" si="333"/>
        <v>10.746736644128351</v>
      </c>
      <c r="BD588" s="12"/>
      <c r="BE588" s="52">
        <f t="shared" si="334"/>
        <v>794351</v>
      </c>
      <c r="BF588" s="48">
        <f t="shared" si="325"/>
        <v>36110244</v>
      </c>
      <c r="BG588" s="48">
        <f t="shared" si="325"/>
        <v>3427154</v>
      </c>
      <c r="BH588" s="48">
        <f t="shared" si="325"/>
        <v>99746</v>
      </c>
      <c r="BI588" s="48">
        <f t="shared" si="335"/>
        <v>39637144</v>
      </c>
      <c r="BJ588" s="51">
        <f t="shared" si="336"/>
        <v>49.898777744347271</v>
      </c>
      <c r="BK588" s="12"/>
      <c r="BL588" s="1">
        <f t="shared" si="337"/>
        <v>13484783</v>
      </c>
      <c r="BM588" s="53">
        <f t="shared" si="338"/>
        <v>20819502</v>
      </c>
      <c r="BN588" s="48">
        <f t="shared" si="326"/>
        <v>36110244</v>
      </c>
      <c r="BO588" s="48">
        <f t="shared" si="326"/>
        <v>3427154</v>
      </c>
      <c r="BP588" s="48">
        <f t="shared" si="326"/>
        <v>99746</v>
      </c>
      <c r="BQ588" s="48">
        <f t="shared" si="339"/>
        <v>39637144</v>
      </c>
      <c r="BR588" s="12">
        <f t="shared" si="340"/>
        <v>20819502</v>
      </c>
      <c r="BS588" s="54">
        <f t="shared" si="341"/>
        <v>1.903846883561384</v>
      </c>
      <c r="BT588" s="12"/>
      <c r="BU588" s="48">
        <f t="shared" si="342"/>
        <v>20819502</v>
      </c>
      <c r="BV588" s="48">
        <f t="shared" si="343"/>
        <v>82603277</v>
      </c>
      <c r="BW588" s="54">
        <f t="shared" si="344"/>
        <v>3.9675913957980358</v>
      </c>
      <c r="BX588" s="12"/>
      <c r="BY588" s="52">
        <f t="shared" si="345"/>
        <v>794351</v>
      </c>
      <c r="BZ588" s="48">
        <f t="shared" si="346"/>
        <v>82603277</v>
      </c>
      <c r="CA588" s="55">
        <f t="shared" si="347"/>
        <v>103.98838422813088</v>
      </c>
      <c r="CB588" s="12"/>
      <c r="CC588" s="48">
        <f t="shared" si="348"/>
        <v>794351</v>
      </c>
      <c r="CD588" s="48">
        <f t="shared" si="349"/>
        <v>159150590</v>
      </c>
      <c r="CE588" s="55">
        <f t="shared" si="350"/>
        <v>200.35297997988295</v>
      </c>
      <c r="CF588" s="12"/>
      <c r="CG588" s="48">
        <f t="shared" si="351"/>
        <v>20819502</v>
      </c>
      <c r="CH588" s="48">
        <f t="shared" si="352"/>
        <v>13484783</v>
      </c>
      <c r="CI588" s="48">
        <f t="shared" si="353"/>
        <v>159150590</v>
      </c>
      <c r="CJ588" s="55">
        <f t="shared" si="354"/>
        <v>7.6443034036068678</v>
      </c>
      <c r="CK588" s="46"/>
      <c r="CL588" s="48">
        <f t="shared" si="327"/>
        <v>20819502</v>
      </c>
      <c r="CM588" s="48">
        <f t="shared" si="327"/>
        <v>13484783</v>
      </c>
      <c r="CN588" s="48">
        <f t="shared" si="355"/>
        <v>245461606</v>
      </c>
      <c r="CO588" s="55">
        <f t="shared" si="356"/>
        <v>11.789984505873388</v>
      </c>
    </row>
    <row r="589" spans="1:93" x14ac:dyDescent="0.2">
      <c r="A589" s="30" t="s">
        <v>124</v>
      </c>
      <c r="B589" s="30">
        <v>1108</v>
      </c>
      <c r="C589" s="30">
        <v>2005</v>
      </c>
      <c r="D589" s="30" t="s">
        <v>140</v>
      </c>
      <c r="E589" s="30">
        <v>584312</v>
      </c>
      <c r="F589" s="30" t="s">
        <v>317</v>
      </c>
      <c r="G589" s="30">
        <v>24876449</v>
      </c>
      <c r="H589" s="30">
        <v>134063105</v>
      </c>
      <c r="I589" s="30">
        <v>34415257</v>
      </c>
      <c r="J589" s="30">
        <v>105148350</v>
      </c>
      <c r="K589" s="30">
        <v>0</v>
      </c>
      <c r="L589" s="30">
        <v>0</v>
      </c>
      <c r="M589" s="30">
        <v>0</v>
      </c>
      <c r="N589" s="30">
        <v>0</v>
      </c>
      <c r="O589" s="30">
        <v>0</v>
      </c>
      <c r="P589" s="30">
        <v>0</v>
      </c>
      <c r="Q589" s="30">
        <v>171935111</v>
      </c>
      <c r="R589" s="30">
        <v>174254475</v>
      </c>
      <c r="S589" s="30">
        <v>2240498</v>
      </c>
      <c r="T589" s="30">
        <v>959490879</v>
      </c>
      <c r="U589" s="30">
        <v>-45668354</v>
      </c>
      <c r="V589" s="30">
        <v>308317580</v>
      </c>
      <c r="W589" s="30">
        <v>36655755</v>
      </c>
      <c r="X589" s="30">
        <v>344973335</v>
      </c>
      <c r="Y589" s="30">
        <v>10606345</v>
      </c>
      <c r="Z589" s="30">
        <v>1287552</v>
      </c>
      <c r="AA589" s="30">
        <v>11893897</v>
      </c>
      <c r="AB589" s="30">
        <v>4194437</v>
      </c>
      <c r="AC589" s="30">
        <v>15178162</v>
      </c>
      <c r="AD589" s="30">
        <v>9698287</v>
      </c>
      <c r="AE589" s="30">
        <v>31086590</v>
      </c>
      <c r="AF589" s="30">
        <v>2813612</v>
      </c>
      <c r="AG589" s="30">
        <v>2661</v>
      </c>
      <c r="AH589" s="30">
        <v>124256643</v>
      </c>
      <c r="AI589" s="30">
        <v>4398225</v>
      </c>
      <c r="AJ589" s="30">
        <v>128654868</v>
      </c>
      <c r="AK589" s="30">
        <v>6809203</v>
      </c>
      <c r="AL589" s="30">
        <v>25793513</v>
      </c>
      <c r="AM589" s="30">
        <v>20879644</v>
      </c>
      <c r="AN589" s="30">
        <v>8288309</v>
      </c>
      <c r="AO589" s="30">
        <v>4219174</v>
      </c>
      <c r="AP589" s="30">
        <v>6947211</v>
      </c>
      <c r="AQ589" s="30">
        <v>757200</v>
      </c>
      <c r="AR589" s="30">
        <v>667788</v>
      </c>
      <c r="AS589" s="30">
        <v>87907</v>
      </c>
      <c r="AT589" s="30">
        <v>1426</v>
      </c>
      <c r="AU589" s="30" t="s">
        <v>352</v>
      </c>
      <c r="AW589" s="48">
        <f t="shared" si="328"/>
        <v>19454694</v>
      </c>
      <c r="AX589" s="49">
        <f t="shared" si="329"/>
        <v>7699460</v>
      </c>
      <c r="AY589" s="50">
        <f t="shared" si="330"/>
        <v>0.39576361365539853</v>
      </c>
      <c r="AZ589" s="12"/>
      <c r="BA589" s="48">
        <f t="shared" si="331"/>
        <v>757200</v>
      </c>
      <c r="BB589" s="48">
        <f t="shared" si="332"/>
        <v>7699460</v>
      </c>
      <c r="BC589" s="51">
        <f t="shared" si="333"/>
        <v>10.168330692023243</v>
      </c>
      <c r="BD589" s="12"/>
      <c r="BE589" s="52">
        <f t="shared" si="334"/>
        <v>757200</v>
      </c>
      <c r="BF589" s="48">
        <f t="shared" si="325"/>
        <v>31086590</v>
      </c>
      <c r="BG589" s="48">
        <f t="shared" si="325"/>
        <v>2813612</v>
      </c>
      <c r="BH589" s="48">
        <f t="shared" si="325"/>
        <v>2661</v>
      </c>
      <c r="BI589" s="48">
        <f t="shared" si="335"/>
        <v>33902863</v>
      </c>
      <c r="BJ589" s="51">
        <f t="shared" si="336"/>
        <v>44.773987057580563</v>
      </c>
      <c r="BK589" s="12"/>
      <c r="BL589" s="1">
        <f t="shared" si="337"/>
        <v>12507483</v>
      </c>
      <c r="BM589" s="53">
        <f t="shared" si="338"/>
        <v>19454694</v>
      </c>
      <c r="BN589" s="48">
        <f t="shared" si="326"/>
        <v>31086590</v>
      </c>
      <c r="BO589" s="48">
        <f t="shared" si="326"/>
        <v>2813612</v>
      </c>
      <c r="BP589" s="48">
        <f t="shared" si="326"/>
        <v>2661</v>
      </c>
      <c r="BQ589" s="48">
        <f t="shared" si="339"/>
        <v>33902863</v>
      </c>
      <c r="BR589" s="12">
        <f t="shared" si="340"/>
        <v>19454694</v>
      </c>
      <c r="BS589" s="54">
        <f t="shared" si="341"/>
        <v>1.7426572219537351</v>
      </c>
      <c r="BT589" s="12"/>
      <c r="BU589" s="48">
        <f t="shared" si="342"/>
        <v>19454694</v>
      </c>
      <c r="BV589" s="48">
        <f t="shared" si="343"/>
        <v>96052152</v>
      </c>
      <c r="BW589" s="54">
        <f t="shared" si="344"/>
        <v>4.9372224513014702</v>
      </c>
      <c r="BX589" s="12"/>
      <c r="BY589" s="52">
        <f t="shared" si="345"/>
        <v>757200</v>
      </c>
      <c r="BZ589" s="48">
        <f t="shared" si="346"/>
        <v>96052152</v>
      </c>
      <c r="CA589" s="55">
        <f t="shared" si="347"/>
        <v>126.85175911251982</v>
      </c>
      <c r="CB589" s="12"/>
      <c r="CC589" s="48">
        <f t="shared" si="348"/>
        <v>757200</v>
      </c>
      <c r="CD589" s="48">
        <f t="shared" si="349"/>
        <v>166725361</v>
      </c>
      <c r="CE589" s="55">
        <f t="shared" si="350"/>
        <v>220.18668911780242</v>
      </c>
      <c r="CF589" s="12"/>
      <c r="CG589" s="48">
        <f t="shared" si="351"/>
        <v>19454694</v>
      </c>
      <c r="CH589" s="48">
        <f t="shared" si="352"/>
        <v>12507483</v>
      </c>
      <c r="CI589" s="48">
        <f t="shared" si="353"/>
        <v>166725361</v>
      </c>
      <c r="CJ589" s="55">
        <f t="shared" si="354"/>
        <v>8.569929755769996</v>
      </c>
      <c r="CK589" s="46"/>
      <c r="CL589" s="48">
        <f t="shared" si="327"/>
        <v>19454694</v>
      </c>
      <c r="CM589" s="48">
        <f t="shared" si="327"/>
        <v>12507483</v>
      </c>
      <c r="CN589" s="48">
        <f t="shared" si="355"/>
        <v>234615235</v>
      </c>
      <c r="CO589" s="55">
        <f t="shared" si="356"/>
        <v>12.059569531137319</v>
      </c>
    </row>
    <row r="590" spans="1:93" x14ac:dyDescent="0.2">
      <c r="A590" s="30" t="s">
        <v>125</v>
      </c>
      <c r="B590" s="30">
        <v>1115</v>
      </c>
      <c r="C590" s="30">
        <v>2014</v>
      </c>
      <c r="D590" s="30" t="s">
        <v>71</v>
      </c>
      <c r="E590" s="30">
        <v>626014</v>
      </c>
      <c r="F590" s="30" t="s">
        <v>317</v>
      </c>
      <c r="G590" s="30">
        <v>140939114</v>
      </c>
      <c r="H590" s="30">
        <v>0</v>
      </c>
      <c r="I590" s="30">
        <v>0</v>
      </c>
      <c r="J590" s="30">
        <v>0</v>
      </c>
      <c r="K590" s="30">
        <v>0</v>
      </c>
      <c r="L590" s="30">
        <v>0</v>
      </c>
      <c r="M590" s="30">
        <v>0</v>
      </c>
      <c r="N590" s="30">
        <v>0</v>
      </c>
      <c r="O590" s="30">
        <v>1545751</v>
      </c>
      <c r="P590" s="30">
        <v>782281</v>
      </c>
      <c r="Q590" s="30">
        <v>19306</v>
      </c>
      <c r="R590" s="30">
        <v>56273</v>
      </c>
      <c r="S590" s="30">
        <v>88970</v>
      </c>
      <c r="T590" s="30">
        <v>582605606</v>
      </c>
      <c r="U590" s="30">
        <v>22189835</v>
      </c>
      <c r="V590" s="30">
        <v>1602024</v>
      </c>
      <c r="W590" s="30">
        <v>871251</v>
      </c>
      <c r="X590" s="30">
        <v>2473275</v>
      </c>
      <c r="Y590" s="30">
        <v>31203143</v>
      </c>
      <c r="Z590" s="30">
        <v>13144149</v>
      </c>
      <c r="AA590" s="30">
        <v>44347292</v>
      </c>
      <c r="AB590" s="30">
        <v>9409281</v>
      </c>
      <c r="AC590" s="30">
        <v>42200663</v>
      </c>
      <c r="AD590" s="30">
        <v>98738451</v>
      </c>
      <c r="AE590" s="30">
        <v>61736612</v>
      </c>
      <c r="AF590" s="30">
        <v>86451463</v>
      </c>
      <c r="AG590" s="30">
        <v>7143271</v>
      </c>
      <c r="AH590" s="30">
        <v>114354024</v>
      </c>
      <c r="AI590" s="30">
        <v>1000631</v>
      </c>
      <c r="AJ590" s="30">
        <v>115354655</v>
      </c>
      <c r="AK590" s="30">
        <v>1072739</v>
      </c>
      <c r="AL590" s="30">
        <v>1823062</v>
      </c>
      <c r="AM590" s="30">
        <v>18690994</v>
      </c>
      <c r="AN590" s="30">
        <v>6678237</v>
      </c>
      <c r="AO590" s="30">
        <v>4341857</v>
      </c>
      <c r="AP590" s="30">
        <v>3000078</v>
      </c>
      <c r="AQ590" s="30">
        <v>883559</v>
      </c>
      <c r="AR590" s="30">
        <v>763590</v>
      </c>
      <c r="AS590" s="30">
        <v>103583</v>
      </c>
      <c r="AT590" s="30">
        <v>2102</v>
      </c>
      <c r="AU590" s="30" t="s">
        <v>330</v>
      </c>
      <c r="AW590" s="48">
        <f t="shared" si="328"/>
        <v>14020172</v>
      </c>
      <c r="AX590" s="49">
        <f t="shared" si="329"/>
        <v>34938011</v>
      </c>
      <c r="AY590" s="50">
        <f t="shared" si="330"/>
        <v>2.4919816247618076</v>
      </c>
      <c r="AZ590" s="12"/>
      <c r="BA590" s="48">
        <f t="shared" si="331"/>
        <v>883559</v>
      </c>
      <c r="BB590" s="48">
        <f t="shared" si="332"/>
        <v>34938011</v>
      </c>
      <c r="BC590" s="51">
        <f t="shared" si="333"/>
        <v>39.542363328311971</v>
      </c>
      <c r="BD590" s="12"/>
      <c r="BE590" s="52">
        <f t="shared" si="334"/>
        <v>883559</v>
      </c>
      <c r="BF590" s="48">
        <f t="shared" si="325"/>
        <v>61736612</v>
      </c>
      <c r="BG590" s="48">
        <f t="shared" si="325"/>
        <v>86451463</v>
      </c>
      <c r="BH590" s="48">
        <f t="shared" si="325"/>
        <v>7143271</v>
      </c>
      <c r="BI590" s="48">
        <f t="shared" si="335"/>
        <v>155331346</v>
      </c>
      <c r="BJ590" s="51">
        <f t="shared" si="336"/>
        <v>175.80189438396303</v>
      </c>
      <c r="BK590" s="12"/>
      <c r="BL590" s="1">
        <f t="shared" si="337"/>
        <v>11020094</v>
      </c>
      <c r="BM590" s="53">
        <f t="shared" si="338"/>
        <v>14020172</v>
      </c>
      <c r="BN590" s="48">
        <f t="shared" si="326"/>
        <v>61736612</v>
      </c>
      <c r="BO590" s="48">
        <f t="shared" si="326"/>
        <v>86451463</v>
      </c>
      <c r="BP590" s="48">
        <f t="shared" si="326"/>
        <v>7143271</v>
      </c>
      <c r="BQ590" s="48">
        <f t="shared" si="339"/>
        <v>155331346</v>
      </c>
      <c r="BR590" s="12">
        <f t="shared" si="340"/>
        <v>14020172</v>
      </c>
      <c r="BS590" s="54">
        <f t="shared" si="341"/>
        <v>11.079132695376348</v>
      </c>
      <c r="BT590" s="12"/>
      <c r="BU590" s="48">
        <f t="shared" si="342"/>
        <v>14020172</v>
      </c>
      <c r="BV590" s="48">
        <f t="shared" si="343"/>
        <v>112458854</v>
      </c>
      <c r="BW590" s="54">
        <f t="shared" si="344"/>
        <v>8.0212178566710879</v>
      </c>
      <c r="BX590" s="12"/>
      <c r="BY590" s="52">
        <f t="shared" si="345"/>
        <v>883559</v>
      </c>
      <c r="BZ590" s="48">
        <f t="shared" si="346"/>
        <v>112458854</v>
      </c>
      <c r="CA590" s="55">
        <f t="shared" si="347"/>
        <v>127.27939390578331</v>
      </c>
      <c r="CB590" s="12"/>
      <c r="CC590" s="48">
        <f t="shared" si="348"/>
        <v>883559</v>
      </c>
      <c r="CD590" s="48">
        <f t="shared" si="349"/>
        <v>453076606</v>
      </c>
      <c r="CE590" s="55">
        <f t="shared" si="350"/>
        <v>512.78591016559164</v>
      </c>
      <c r="CF590" s="12"/>
      <c r="CG590" s="48">
        <f t="shared" si="351"/>
        <v>14020172</v>
      </c>
      <c r="CH590" s="48">
        <f t="shared" si="352"/>
        <v>11020094</v>
      </c>
      <c r="CI590" s="48">
        <f t="shared" si="353"/>
        <v>453076606</v>
      </c>
      <c r="CJ590" s="55">
        <f t="shared" si="354"/>
        <v>32.316051900076545</v>
      </c>
      <c r="CK590" s="46"/>
      <c r="CL590" s="48">
        <f t="shared" si="327"/>
        <v>14020172</v>
      </c>
      <c r="CM590" s="48">
        <f t="shared" si="327"/>
        <v>11020094</v>
      </c>
      <c r="CN590" s="48">
        <f t="shared" si="355"/>
        <v>455530575</v>
      </c>
      <c r="CO590" s="55">
        <f t="shared" si="356"/>
        <v>32.491083204970664</v>
      </c>
    </row>
    <row r="591" spans="1:93" x14ac:dyDescent="0.2">
      <c r="A591" s="30" t="s">
        <v>125</v>
      </c>
      <c r="B591" s="30">
        <v>1115</v>
      </c>
      <c r="C591" s="30">
        <v>2013</v>
      </c>
      <c r="D591" s="30" t="s">
        <v>71</v>
      </c>
      <c r="E591" s="30">
        <v>626014</v>
      </c>
      <c r="F591" s="30" t="s">
        <v>317</v>
      </c>
      <c r="G591" s="30">
        <v>128820045</v>
      </c>
      <c r="H591" s="30">
        <v>0</v>
      </c>
      <c r="I591" s="30">
        <v>0</v>
      </c>
      <c r="J591" s="30">
        <v>0</v>
      </c>
      <c r="K591" s="30">
        <v>0</v>
      </c>
      <c r="L591" s="30">
        <v>0</v>
      </c>
      <c r="M591" s="30">
        <v>0</v>
      </c>
      <c r="N591" s="30">
        <v>0</v>
      </c>
      <c r="O591" s="30">
        <v>1320937</v>
      </c>
      <c r="P591" s="30">
        <v>1178837</v>
      </c>
      <c r="Q591" s="30">
        <v>10682</v>
      </c>
      <c r="R591" s="30">
        <v>463737</v>
      </c>
      <c r="S591" s="30">
        <v>52072</v>
      </c>
      <c r="T591" s="30">
        <v>469028976</v>
      </c>
      <c r="U591" s="30">
        <v>19771408</v>
      </c>
      <c r="V591" s="30">
        <v>1784674</v>
      </c>
      <c r="W591" s="30">
        <v>1230909</v>
      </c>
      <c r="X591" s="30">
        <v>3015583</v>
      </c>
      <c r="Y591" s="30">
        <v>29226201</v>
      </c>
      <c r="Z591" s="30">
        <v>14450861</v>
      </c>
      <c r="AA591" s="30">
        <v>43677062</v>
      </c>
      <c r="AB591" s="30">
        <v>9417403</v>
      </c>
      <c r="AC591" s="30">
        <v>41949407</v>
      </c>
      <c r="AD591" s="30">
        <v>86870638</v>
      </c>
      <c r="AE591" s="30">
        <v>60942213</v>
      </c>
      <c r="AF591" s="30">
        <v>76422777</v>
      </c>
      <c r="AG591" s="30">
        <v>5733863</v>
      </c>
      <c r="AH591" s="30">
        <v>117022271</v>
      </c>
      <c r="AI591" s="30">
        <v>1166032</v>
      </c>
      <c r="AJ591" s="30">
        <v>118188303</v>
      </c>
      <c r="AK591" s="30">
        <v>830094</v>
      </c>
      <c r="AL591" s="30">
        <v>-3238045</v>
      </c>
      <c r="AM591" s="30">
        <v>19115201</v>
      </c>
      <c r="AN591" s="30">
        <v>6679621</v>
      </c>
      <c r="AO591" s="30">
        <v>4322383</v>
      </c>
      <c r="AP591" s="30">
        <v>3009319</v>
      </c>
      <c r="AQ591" s="30">
        <v>881659</v>
      </c>
      <c r="AR591" s="30">
        <v>761663</v>
      </c>
      <c r="AS591" s="30">
        <v>103514</v>
      </c>
      <c r="AT591" s="30">
        <v>2155</v>
      </c>
      <c r="AU591" s="30" t="s">
        <v>330</v>
      </c>
      <c r="AW591" s="48">
        <f t="shared" si="328"/>
        <v>14011323</v>
      </c>
      <c r="AX591" s="49">
        <f t="shared" si="329"/>
        <v>34259659</v>
      </c>
      <c r="AY591" s="50">
        <f t="shared" si="330"/>
        <v>2.4451409049666473</v>
      </c>
      <c r="AZ591" s="12"/>
      <c r="BA591" s="48">
        <f t="shared" si="331"/>
        <v>881659</v>
      </c>
      <c r="BB591" s="48">
        <f t="shared" si="332"/>
        <v>34259659</v>
      </c>
      <c r="BC591" s="51">
        <f t="shared" si="333"/>
        <v>38.858174192062918</v>
      </c>
      <c r="BD591" s="12"/>
      <c r="BE591" s="52">
        <f t="shared" si="334"/>
        <v>881659</v>
      </c>
      <c r="BF591" s="48">
        <f t="shared" si="325"/>
        <v>60942213</v>
      </c>
      <c r="BG591" s="48">
        <f t="shared" si="325"/>
        <v>76422777</v>
      </c>
      <c r="BH591" s="48">
        <f t="shared" si="325"/>
        <v>5733863</v>
      </c>
      <c r="BI591" s="48">
        <f t="shared" si="335"/>
        <v>143098853</v>
      </c>
      <c r="BJ591" s="51">
        <f t="shared" si="336"/>
        <v>162.30634859962865</v>
      </c>
      <c r="BK591" s="12"/>
      <c r="BL591" s="1">
        <f t="shared" si="337"/>
        <v>11002004</v>
      </c>
      <c r="BM591" s="53">
        <f t="shared" si="338"/>
        <v>14011323</v>
      </c>
      <c r="BN591" s="48">
        <f t="shared" si="326"/>
        <v>60942213</v>
      </c>
      <c r="BO591" s="48">
        <f t="shared" si="326"/>
        <v>76422777</v>
      </c>
      <c r="BP591" s="48">
        <f t="shared" si="326"/>
        <v>5733863</v>
      </c>
      <c r="BQ591" s="48">
        <f t="shared" si="339"/>
        <v>143098853</v>
      </c>
      <c r="BR591" s="12">
        <f t="shared" si="340"/>
        <v>14011323</v>
      </c>
      <c r="BS591" s="54">
        <f t="shared" si="341"/>
        <v>10.213086444442112</v>
      </c>
      <c r="BT591" s="12"/>
      <c r="BU591" s="48">
        <f t="shared" si="342"/>
        <v>14011323</v>
      </c>
      <c r="BV591" s="48">
        <f t="shared" si="343"/>
        <v>120596254</v>
      </c>
      <c r="BW591" s="54">
        <f t="shared" si="344"/>
        <v>8.6070568782120009</v>
      </c>
      <c r="BX591" s="12"/>
      <c r="BY591" s="52">
        <f t="shared" si="345"/>
        <v>881659</v>
      </c>
      <c r="BZ591" s="48">
        <f t="shared" si="346"/>
        <v>120596254</v>
      </c>
      <c r="CA591" s="55">
        <f t="shared" si="347"/>
        <v>136.78333006298354</v>
      </c>
      <c r="CB591" s="12"/>
      <c r="CC591" s="48">
        <f t="shared" si="348"/>
        <v>881659</v>
      </c>
      <c r="CD591" s="48">
        <f t="shared" si="349"/>
        <v>436192214</v>
      </c>
      <c r="CE591" s="55">
        <f t="shared" si="350"/>
        <v>494.74027259972394</v>
      </c>
      <c r="CF591" s="12"/>
      <c r="CG591" s="48">
        <f t="shared" si="351"/>
        <v>14011323</v>
      </c>
      <c r="CH591" s="48">
        <f t="shared" si="352"/>
        <v>11002004</v>
      </c>
      <c r="CI591" s="48">
        <f t="shared" si="353"/>
        <v>436192214</v>
      </c>
      <c r="CJ591" s="55">
        <f t="shared" si="354"/>
        <v>31.13140807616811</v>
      </c>
      <c r="CK591" s="46"/>
      <c r="CL591" s="48">
        <f t="shared" si="327"/>
        <v>14011323</v>
      </c>
      <c r="CM591" s="48">
        <f t="shared" si="327"/>
        <v>11002004</v>
      </c>
      <c r="CN591" s="48">
        <f t="shared" si="355"/>
        <v>439197115</v>
      </c>
      <c r="CO591" s="55">
        <f t="shared" si="356"/>
        <v>31.34587040781231</v>
      </c>
    </row>
    <row r="592" spans="1:93" x14ac:dyDescent="0.2">
      <c r="A592" s="30" t="s">
        <v>125</v>
      </c>
      <c r="B592" s="30">
        <v>1115</v>
      </c>
      <c r="C592" s="30">
        <v>2012</v>
      </c>
      <c r="D592" s="30" t="s">
        <v>71</v>
      </c>
      <c r="E592" s="30">
        <v>626014</v>
      </c>
      <c r="F592" s="30" t="s">
        <v>317</v>
      </c>
      <c r="G592" s="30">
        <v>141213853</v>
      </c>
      <c r="H592" s="30">
        <v>0</v>
      </c>
      <c r="I592" s="30">
        <v>0</v>
      </c>
      <c r="J592" s="30">
        <v>0</v>
      </c>
      <c r="K592" s="30">
        <v>0</v>
      </c>
      <c r="L592" s="30">
        <v>0</v>
      </c>
      <c r="M592" s="30">
        <v>0</v>
      </c>
      <c r="N592" s="30">
        <v>0</v>
      </c>
      <c r="O592" s="30">
        <v>1142348</v>
      </c>
      <c r="P592" s="30">
        <v>1427237</v>
      </c>
      <c r="Q592" s="30">
        <v>43740</v>
      </c>
      <c r="R592" s="30">
        <v>112211</v>
      </c>
      <c r="S592" s="30">
        <v>59014</v>
      </c>
      <c r="T592" s="30">
        <v>393515114</v>
      </c>
      <c r="U592" s="30">
        <v>-2320318</v>
      </c>
      <c r="V592" s="30">
        <v>1254559</v>
      </c>
      <c r="W592" s="30">
        <v>1486251</v>
      </c>
      <c r="X592" s="30">
        <v>2740810</v>
      </c>
      <c r="Y592" s="30">
        <v>26644632</v>
      </c>
      <c r="Z592" s="30">
        <v>12678737</v>
      </c>
      <c r="AA592" s="30">
        <v>39323369</v>
      </c>
      <c r="AB592" s="30">
        <v>9477253</v>
      </c>
      <c r="AC592" s="30">
        <v>51918277</v>
      </c>
      <c r="AD592" s="30">
        <v>89295576</v>
      </c>
      <c r="AE592" s="30">
        <v>60150309</v>
      </c>
      <c r="AF592" s="30">
        <v>60132463</v>
      </c>
      <c r="AG592" s="30">
        <v>11848158</v>
      </c>
      <c r="AH592" s="30">
        <v>98810363</v>
      </c>
      <c r="AI592" s="30">
        <v>1464769</v>
      </c>
      <c r="AJ592" s="30">
        <v>100275132</v>
      </c>
      <c r="AK592" s="30">
        <v>1560460</v>
      </c>
      <c r="AL592" s="30">
        <v>-13756170</v>
      </c>
      <c r="AM592" s="30">
        <v>19124616</v>
      </c>
      <c r="AN592" s="30">
        <v>6592672</v>
      </c>
      <c r="AO592" s="30">
        <v>4342798</v>
      </c>
      <c r="AP592" s="30">
        <v>3001691</v>
      </c>
      <c r="AQ592" s="30">
        <v>879536</v>
      </c>
      <c r="AR592" s="30">
        <v>761464</v>
      </c>
      <c r="AS592" s="30">
        <v>101519</v>
      </c>
      <c r="AT592" s="30">
        <v>2211</v>
      </c>
      <c r="AU592" s="30" t="s">
        <v>330</v>
      </c>
      <c r="AW592" s="48">
        <f t="shared" si="328"/>
        <v>13937161</v>
      </c>
      <c r="AX592" s="49">
        <f t="shared" si="329"/>
        <v>29846116</v>
      </c>
      <c r="AY592" s="50">
        <f t="shared" si="330"/>
        <v>2.1414774501062306</v>
      </c>
      <c r="AZ592" s="12"/>
      <c r="BA592" s="48">
        <f t="shared" si="331"/>
        <v>879536</v>
      </c>
      <c r="BB592" s="48">
        <f t="shared" si="332"/>
        <v>29846116</v>
      </c>
      <c r="BC592" s="51">
        <f t="shared" si="333"/>
        <v>33.933933346673697</v>
      </c>
      <c r="BD592" s="12"/>
      <c r="BE592" s="52">
        <f t="shared" si="334"/>
        <v>879536</v>
      </c>
      <c r="BF592" s="48">
        <f t="shared" si="325"/>
        <v>60150309</v>
      </c>
      <c r="BG592" s="48">
        <f t="shared" si="325"/>
        <v>60132463</v>
      </c>
      <c r="BH592" s="48">
        <f t="shared" si="325"/>
        <v>11848158</v>
      </c>
      <c r="BI592" s="48">
        <f t="shared" si="335"/>
        <v>132130930</v>
      </c>
      <c r="BJ592" s="51">
        <f t="shared" si="336"/>
        <v>150.22799521565918</v>
      </c>
      <c r="BK592" s="12"/>
      <c r="BL592" s="1">
        <f t="shared" si="337"/>
        <v>10935470</v>
      </c>
      <c r="BM592" s="53">
        <f t="shared" si="338"/>
        <v>13937161</v>
      </c>
      <c r="BN592" s="48">
        <f t="shared" si="326"/>
        <v>60150309</v>
      </c>
      <c r="BO592" s="48">
        <f t="shared" si="326"/>
        <v>60132463</v>
      </c>
      <c r="BP592" s="48">
        <f t="shared" si="326"/>
        <v>11848158</v>
      </c>
      <c r="BQ592" s="48">
        <f t="shared" si="339"/>
        <v>132130930</v>
      </c>
      <c r="BR592" s="12">
        <f t="shared" si="340"/>
        <v>13937161</v>
      </c>
      <c r="BS592" s="54">
        <f t="shared" si="341"/>
        <v>9.4804766910563778</v>
      </c>
      <c r="BT592" s="12"/>
      <c r="BU592" s="48">
        <f t="shared" si="342"/>
        <v>13937161</v>
      </c>
      <c r="BV592" s="48">
        <f t="shared" si="343"/>
        <v>112470842</v>
      </c>
      <c r="BW592" s="54">
        <f t="shared" si="344"/>
        <v>8.0698531070997888</v>
      </c>
      <c r="BX592" s="12"/>
      <c r="BY592" s="52">
        <f t="shared" si="345"/>
        <v>879536</v>
      </c>
      <c r="BZ592" s="48">
        <f t="shared" si="346"/>
        <v>112470842</v>
      </c>
      <c r="CA592" s="55">
        <f t="shared" si="347"/>
        <v>127.87520010551017</v>
      </c>
      <c r="CB592" s="12"/>
      <c r="CC592" s="48">
        <f t="shared" si="348"/>
        <v>879536</v>
      </c>
      <c r="CD592" s="48">
        <f t="shared" si="349"/>
        <v>425138994</v>
      </c>
      <c r="CE592" s="55">
        <f t="shared" si="350"/>
        <v>483.36735960779322</v>
      </c>
      <c r="CF592" s="12"/>
      <c r="CG592" s="48">
        <f t="shared" si="351"/>
        <v>13937161</v>
      </c>
      <c r="CH592" s="48">
        <f t="shared" si="352"/>
        <v>10935470</v>
      </c>
      <c r="CI592" s="48">
        <f t="shared" si="353"/>
        <v>425138994</v>
      </c>
      <c r="CJ592" s="55">
        <f t="shared" si="354"/>
        <v>30.503988150814934</v>
      </c>
      <c r="CK592" s="46"/>
      <c r="CL592" s="48">
        <f t="shared" si="327"/>
        <v>13937161</v>
      </c>
      <c r="CM592" s="48">
        <f t="shared" si="327"/>
        <v>10935470</v>
      </c>
      <c r="CN592" s="48">
        <f t="shared" si="355"/>
        <v>427836064</v>
      </c>
      <c r="CO592" s="55">
        <f t="shared" si="356"/>
        <v>30.697504606569446</v>
      </c>
    </row>
    <row r="593" spans="1:93" x14ac:dyDescent="0.2">
      <c r="A593" s="30" t="s">
        <v>125</v>
      </c>
      <c r="B593" s="30">
        <v>1115</v>
      </c>
      <c r="C593" s="30">
        <v>2011</v>
      </c>
      <c r="D593" s="30" t="s">
        <v>71</v>
      </c>
      <c r="E593" s="30">
        <v>626014</v>
      </c>
      <c r="F593" s="30" t="s">
        <v>317</v>
      </c>
      <c r="G593" s="30">
        <v>149419792</v>
      </c>
      <c r="H593" s="30">
        <v>0</v>
      </c>
      <c r="I593" s="30">
        <v>0</v>
      </c>
      <c r="J593" s="30">
        <v>0</v>
      </c>
      <c r="K593" s="30">
        <v>0</v>
      </c>
      <c r="L593" s="30">
        <v>0</v>
      </c>
      <c r="M593" s="30">
        <v>0</v>
      </c>
      <c r="N593" s="30">
        <v>0</v>
      </c>
      <c r="O593" s="30">
        <v>728030</v>
      </c>
      <c r="P593" s="30">
        <v>1513440</v>
      </c>
      <c r="Q593" s="30">
        <v>46392</v>
      </c>
      <c r="R593" s="30">
        <v>1866878</v>
      </c>
      <c r="S593" s="30">
        <v>76653</v>
      </c>
      <c r="T593" s="30">
        <v>569361177</v>
      </c>
      <c r="U593" s="30">
        <v>1432182</v>
      </c>
      <c r="V593" s="30">
        <v>2594908</v>
      </c>
      <c r="W593" s="30">
        <v>1590093</v>
      </c>
      <c r="X593" s="30">
        <v>4185001</v>
      </c>
      <c r="Y593" s="30">
        <v>27738700</v>
      </c>
      <c r="Z593" s="30">
        <v>15413768</v>
      </c>
      <c r="AA593" s="30">
        <v>43152468</v>
      </c>
      <c r="AB593" s="30">
        <v>9600051</v>
      </c>
      <c r="AC593" s="30">
        <v>51109065</v>
      </c>
      <c r="AD593" s="30">
        <v>98310727</v>
      </c>
      <c r="AE593" s="30">
        <v>55606514</v>
      </c>
      <c r="AF593" s="30">
        <v>54296722</v>
      </c>
      <c r="AG593" s="30">
        <v>2497714</v>
      </c>
      <c r="AH593" s="30">
        <v>110223866</v>
      </c>
      <c r="AI593" s="30">
        <v>3129406</v>
      </c>
      <c r="AJ593" s="30">
        <v>113353272</v>
      </c>
      <c r="AK593" s="30">
        <v>3279811</v>
      </c>
      <c r="AL593" s="30">
        <v>607642</v>
      </c>
      <c r="AM593" s="30">
        <v>21678178</v>
      </c>
      <c r="AN593" s="30">
        <v>6568383</v>
      </c>
      <c r="AO593" s="30">
        <v>4110794</v>
      </c>
      <c r="AP593" s="30">
        <v>2969594</v>
      </c>
      <c r="AQ593" s="30">
        <v>878845</v>
      </c>
      <c r="AR593" s="30">
        <v>761842</v>
      </c>
      <c r="AS593" s="30">
        <v>100344</v>
      </c>
      <c r="AT593" s="30">
        <v>2277</v>
      </c>
      <c r="AU593" s="30" t="s">
        <v>330</v>
      </c>
      <c r="AW593" s="48">
        <f t="shared" si="328"/>
        <v>13648771</v>
      </c>
      <c r="AX593" s="49">
        <f t="shared" si="329"/>
        <v>33552417</v>
      </c>
      <c r="AY593" s="50">
        <f t="shared" si="330"/>
        <v>2.4582738621667839</v>
      </c>
      <c r="AZ593" s="12"/>
      <c r="BA593" s="48">
        <f t="shared" si="331"/>
        <v>878845</v>
      </c>
      <c r="BB593" s="48">
        <f t="shared" si="332"/>
        <v>33552417</v>
      </c>
      <c r="BC593" s="51">
        <f t="shared" si="333"/>
        <v>38.17785502563023</v>
      </c>
      <c r="BD593" s="12"/>
      <c r="BE593" s="52">
        <f t="shared" si="334"/>
        <v>878845</v>
      </c>
      <c r="BF593" s="48">
        <f t="shared" ref="BF593:BH656" si="357">+AE593</f>
        <v>55606514</v>
      </c>
      <c r="BG593" s="48">
        <f t="shared" si="357"/>
        <v>54296722</v>
      </c>
      <c r="BH593" s="48">
        <f t="shared" si="357"/>
        <v>2497714</v>
      </c>
      <c r="BI593" s="48">
        <f t="shared" si="335"/>
        <v>112400950</v>
      </c>
      <c r="BJ593" s="51">
        <f t="shared" si="336"/>
        <v>127.89621605630117</v>
      </c>
      <c r="BK593" s="12"/>
      <c r="BL593" s="1">
        <f t="shared" si="337"/>
        <v>10679177</v>
      </c>
      <c r="BM593" s="53">
        <f t="shared" si="338"/>
        <v>13648771</v>
      </c>
      <c r="BN593" s="48">
        <f t="shared" ref="BN593:BP656" si="358">+AE593</f>
        <v>55606514</v>
      </c>
      <c r="BO593" s="48">
        <f t="shared" si="358"/>
        <v>54296722</v>
      </c>
      <c r="BP593" s="48">
        <f t="shared" si="358"/>
        <v>2497714</v>
      </c>
      <c r="BQ593" s="48">
        <f t="shared" si="339"/>
        <v>112400950</v>
      </c>
      <c r="BR593" s="12">
        <f t="shared" si="340"/>
        <v>13648771</v>
      </c>
      <c r="BS593" s="54">
        <f t="shared" si="341"/>
        <v>8.2352433050565512</v>
      </c>
      <c r="BT593" s="12"/>
      <c r="BU593" s="48">
        <f t="shared" si="342"/>
        <v>13648771</v>
      </c>
      <c r="BV593" s="48">
        <f t="shared" si="343"/>
        <v>109465819</v>
      </c>
      <c r="BW593" s="54">
        <f t="shared" si="344"/>
        <v>8.0201960308367699</v>
      </c>
      <c r="BX593" s="12"/>
      <c r="BY593" s="52">
        <f t="shared" si="345"/>
        <v>878845</v>
      </c>
      <c r="BZ593" s="48">
        <f t="shared" si="346"/>
        <v>109465819</v>
      </c>
      <c r="CA593" s="55">
        <f t="shared" si="347"/>
        <v>124.55645648550086</v>
      </c>
      <c r="CB593" s="12"/>
      <c r="CC593" s="48">
        <f t="shared" si="348"/>
        <v>878845</v>
      </c>
      <c r="CD593" s="48">
        <f t="shared" si="349"/>
        <v>414439029</v>
      </c>
      <c r="CE593" s="55">
        <f t="shared" si="350"/>
        <v>471.57238079524831</v>
      </c>
      <c r="CF593" s="12"/>
      <c r="CG593" s="48">
        <f t="shared" si="351"/>
        <v>13648771</v>
      </c>
      <c r="CH593" s="48">
        <f t="shared" si="352"/>
        <v>10679177</v>
      </c>
      <c r="CI593" s="48">
        <f t="shared" si="353"/>
        <v>414439029</v>
      </c>
      <c r="CJ593" s="55">
        <f t="shared" si="354"/>
        <v>30.364567549708323</v>
      </c>
      <c r="CK593" s="46"/>
      <c r="CL593" s="48">
        <f t="shared" ref="CL593:CM656" si="359">CG593</f>
        <v>13648771</v>
      </c>
      <c r="CM593" s="48">
        <f t="shared" si="359"/>
        <v>10679177</v>
      </c>
      <c r="CN593" s="48">
        <f t="shared" si="355"/>
        <v>418577638</v>
      </c>
      <c r="CO593" s="55">
        <f t="shared" si="356"/>
        <v>30.667789649339124</v>
      </c>
    </row>
    <row r="594" spans="1:93" x14ac:dyDescent="0.2">
      <c r="A594" s="30" t="s">
        <v>125</v>
      </c>
      <c r="B594" s="30">
        <v>1115</v>
      </c>
      <c r="C594" s="30">
        <v>2010</v>
      </c>
      <c r="D594" s="30" t="s">
        <v>71</v>
      </c>
      <c r="E594" s="30">
        <v>626014</v>
      </c>
      <c r="F594" s="30" t="s">
        <v>317</v>
      </c>
      <c r="G594" s="30">
        <v>177768936</v>
      </c>
      <c r="H594" s="30">
        <v>0</v>
      </c>
      <c r="I594" s="30">
        <v>0</v>
      </c>
      <c r="J594" s="30">
        <v>0</v>
      </c>
      <c r="K594" s="30">
        <v>0</v>
      </c>
      <c r="L594" s="30">
        <v>0</v>
      </c>
      <c r="M594" s="30">
        <v>0</v>
      </c>
      <c r="N594" s="30">
        <v>0</v>
      </c>
      <c r="O594" s="30">
        <v>1125362</v>
      </c>
      <c r="P594" s="30">
        <v>760171</v>
      </c>
      <c r="Q594" s="30">
        <v>56562</v>
      </c>
      <c r="R594" s="30">
        <v>606182</v>
      </c>
      <c r="S594" s="30">
        <v>54166</v>
      </c>
      <c r="T594" s="30">
        <v>615144530</v>
      </c>
      <c r="U594" s="30">
        <v>1199431</v>
      </c>
      <c r="V594" s="30">
        <v>1731544</v>
      </c>
      <c r="W594" s="30">
        <v>814337</v>
      </c>
      <c r="X594" s="30">
        <v>2545881</v>
      </c>
      <c r="Y594" s="30">
        <v>25936663</v>
      </c>
      <c r="Z594" s="30">
        <v>13322481</v>
      </c>
      <c r="AA594" s="30">
        <v>39259144</v>
      </c>
      <c r="AB594" s="30">
        <v>9593045</v>
      </c>
      <c r="AC594" s="30">
        <v>41534256</v>
      </c>
      <c r="AD594" s="30">
        <v>136234680</v>
      </c>
      <c r="AE594" s="30">
        <v>49728474</v>
      </c>
      <c r="AF594" s="30">
        <v>53403353</v>
      </c>
      <c r="AG594" s="30">
        <v>3325218</v>
      </c>
      <c r="AH594" s="30">
        <v>120282963</v>
      </c>
      <c r="AI594" s="30">
        <v>1101356</v>
      </c>
      <c r="AJ594" s="30">
        <v>121384319</v>
      </c>
      <c r="AK594" s="30">
        <v>3360715</v>
      </c>
      <c r="AL594" s="30">
        <v>650152</v>
      </c>
      <c r="AM594" s="30">
        <v>21738460</v>
      </c>
      <c r="AN594" s="30">
        <v>6518509</v>
      </c>
      <c r="AO594" s="30">
        <v>4063498</v>
      </c>
      <c r="AP594" s="30">
        <v>2968140</v>
      </c>
      <c r="AQ594" s="30">
        <v>877739</v>
      </c>
      <c r="AR594" s="30">
        <v>760828</v>
      </c>
      <c r="AS594" s="30">
        <v>100204</v>
      </c>
      <c r="AT594" s="30">
        <v>2349</v>
      </c>
      <c r="AU594" s="30" t="s">
        <v>330</v>
      </c>
      <c r="AW594" s="48">
        <f t="shared" si="328"/>
        <v>13550147</v>
      </c>
      <c r="AX594" s="49">
        <f t="shared" si="329"/>
        <v>29666099</v>
      </c>
      <c r="AY594" s="50">
        <f t="shared" si="330"/>
        <v>2.1893562483122877</v>
      </c>
      <c r="AZ594" s="12"/>
      <c r="BA594" s="48">
        <f t="shared" si="331"/>
        <v>877739</v>
      </c>
      <c r="BB594" s="48">
        <f t="shared" si="332"/>
        <v>29666099</v>
      </c>
      <c r="BC594" s="51">
        <f t="shared" si="333"/>
        <v>33.798314760993868</v>
      </c>
      <c r="BD594" s="12"/>
      <c r="BE594" s="52">
        <f t="shared" si="334"/>
        <v>877739</v>
      </c>
      <c r="BF594" s="48">
        <f t="shared" si="357"/>
        <v>49728474</v>
      </c>
      <c r="BG594" s="48">
        <f t="shared" si="357"/>
        <v>53403353</v>
      </c>
      <c r="BH594" s="48">
        <f t="shared" si="357"/>
        <v>3325218</v>
      </c>
      <c r="BI594" s="48">
        <f t="shared" si="335"/>
        <v>106457045</v>
      </c>
      <c r="BJ594" s="51">
        <f t="shared" si="336"/>
        <v>121.28553590532037</v>
      </c>
      <c r="BK594" s="12"/>
      <c r="BL594" s="1">
        <f t="shared" si="337"/>
        <v>10582007</v>
      </c>
      <c r="BM594" s="53">
        <f t="shared" si="338"/>
        <v>13550147</v>
      </c>
      <c r="BN594" s="48">
        <f t="shared" si="358"/>
        <v>49728474</v>
      </c>
      <c r="BO594" s="48">
        <f t="shared" si="358"/>
        <v>53403353</v>
      </c>
      <c r="BP594" s="48">
        <f t="shared" si="358"/>
        <v>3325218</v>
      </c>
      <c r="BQ594" s="48">
        <f t="shared" si="339"/>
        <v>106457045</v>
      </c>
      <c r="BR594" s="12">
        <f t="shared" si="340"/>
        <v>13550147</v>
      </c>
      <c r="BS594" s="54">
        <f t="shared" si="341"/>
        <v>7.856523253954367</v>
      </c>
      <c r="BT594" s="12"/>
      <c r="BU594" s="48">
        <f t="shared" si="342"/>
        <v>13550147</v>
      </c>
      <c r="BV594" s="48">
        <f t="shared" si="343"/>
        <v>117373452</v>
      </c>
      <c r="BW594" s="54">
        <f t="shared" si="344"/>
        <v>8.6621534068966195</v>
      </c>
      <c r="BX594" s="12"/>
      <c r="BY594" s="52">
        <f t="shared" si="345"/>
        <v>877739</v>
      </c>
      <c r="BZ594" s="48">
        <f t="shared" si="346"/>
        <v>117373452</v>
      </c>
      <c r="CA594" s="55">
        <f t="shared" si="347"/>
        <v>133.72249837366232</v>
      </c>
      <c r="CB594" s="12"/>
      <c r="CC594" s="48">
        <f t="shared" si="348"/>
        <v>877739</v>
      </c>
      <c r="CD594" s="48">
        <f t="shared" si="349"/>
        <v>440858577</v>
      </c>
      <c r="CE594" s="55">
        <f t="shared" si="350"/>
        <v>502.26613720023835</v>
      </c>
      <c r="CF594" s="12"/>
      <c r="CG594" s="48">
        <f t="shared" si="351"/>
        <v>13550147</v>
      </c>
      <c r="CH594" s="48">
        <f t="shared" si="352"/>
        <v>10582007</v>
      </c>
      <c r="CI594" s="48">
        <f t="shared" si="353"/>
        <v>440858577</v>
      </c>
      <c r="CJ594" s="55">
        <f t="shared" si="354"/>
        <v>32.5353353731144</v>
      </c>
      <c r="CK594" s="46"/>
      <c r="CL594" s="48">
        <f t="shared" si="359"/>
        <v>13550147</v>
      </c>
      <c r="CM594" s="48">
        <f t="shared" si="359"/>
        <v>10582007</v>
      </c>
      <c r="CN594" s="48">
        <f t="shared" si="355"/>
        <v>443347896</v>
      </c>
      <c r="CO594" s="55">
        <f t="shared" si="356"/>
        <v>32.719046959416751</v>
      </c>
    </row>
    <row r="595" spans="1:93" x14ac:dyDescent="0.2">
      <c r="A595" s="30" t="s">
        <v>125</v>
      </c>
      <c r="B595" s="30">
        <v>1115</v>
      </c>
      <c r="C595" s="30">
        <v>2009</v>
      </c>
      <c r="D595" s="30" t="s">
        <v>71</v>
      </c>
      <c r="E595" s="30">
        <v>626014</v>
      </c>
      <c r="F595" s="30" t="s">
        <v>317</v>
      </c>
      <c r="G595" s="30">
        <v>110559413</v>
      </c>
      <c r="H595" s="30">
        <v>0</v>
      </c>
      <c r="I595" s="30">
        <v>0</v>
      </c>
      <c r="J595" s="30">
        <v>0</v>
      </c>
      <c r="K595" s="30">
        <v>0</v>
      </c>
      <c r="L595" s="30">
        <v>0</v>
      </c>
      <c r="M595" s="30">
        <v>0</v>
      </c>
      <c r="N595" s="30">
        <v>0</v>
      </c>
      <c r="O595" s="30">
        <v>950382</v>
      </c>
      <c r="P595" s="30">
        <v>809148</v>
      </c>
      <c r="Q595" s="30">
        <v>40240</v>
      </c>
      <c r="R595" s="30">
        <v>687997</v>
      </c>
      <c r="S595" s="30">
        <v>37016</v>
      </c>
      <c r="T595" s="30">
        <v>590579311</v>
      </c>
      <c r="U595" s="30">
        <v>1194736</v>
      </c>
      <c r="V595" s="30">
        <v>1638379</v>
      </c>
      <c r="W595" s="30">
        <v>846164</v>
      </c>
      <c r="X595" s="30">
        <v>2484543</v>
      </c>
      <c r="Y595" s="30">
        <v>25444756</v>
      </c>
      <c r="Z595" s="30">
        <v>13917194</v>
      </c>
      <c r="AA595" s="30">
        <v>39361950</v>
      </c>
      <c r="AB595" s="30">
        <v>7494519</v>
      </c>
      <c r="AC595" s="30">
        <v>44195879</v>
      </c>
      <c r="AD595" s="30">
        <v>66363534</v>
      </c>
      <c r="AE595" s="30">
        <v>53018596</v>
      </c>
      <c r="AF595" s="30">
        <v>47090597</v>
      </c>
      <c r="AG595" s="30">
        <v>2437543</v>
      </c>
      <c r="AH595" s="30">
        <v>104961264</v>
      </c>
      <c r="AI595" s="30">
        <v>1272768</v>
      </c>
      <c r="AJ595" s="30">
        <v>106234032</v>
      </c>
      <c r="AK595" s="30">
        <v>2319568</v>
      </c>
      <c r="AL595" s="30">
        <v>1320903</v>
      </c>
      <c r="AM595" s="30">
        <v>16898422</v>
      </c>
      <c r="AN595" s="30">
        <v>6222800</v>
      </c>
      <c r="AO595" s="30">
        <v>3920351</v>
      </c>
      <c r="AP595" s="30">
        <v>2948524</v>
      </c>
      <c r="AQ595" s="30">
        <v>875290</v>
      </c>
      <c r="AR595" s="30">
        <v>757829</v>
      </c>
      <c r="AS595" s="30">
        <v>100729</v>
      </c>
      <c r="AT595" s="30">
        <v>2431</v>
      </c>
      <c r="AU595" s="30" t="s">
        <v>330</v>
      </c>
      <c r="AW595" s="48">
        <f t="shared" si="328"/>
        <v>13091675</v>
      </c>
      <c r="AX595" s="49">
        <f t="shared" si="329"/>
        <v>31867431</v>
      </c>
      <c r="AY595" s="50">
        <f t="shared" si="330"/>
        <v>2.4341752296784023</v>
      </c>
      <c r="AZ595" s="12"/>
      <c r="BA595" s="48">
        <f t="shared" si="331"/>
        <v>875290</v>
      </c>
      <c r="BB595" s="48">
        <f t="shared" si="332"/>
        <v>31867431</v>
      </c>
      <c r="BC595" s="51">
        <f t="shared" si="333"/>
        <v>36.407854539638294</v>
      </c>
      <c r="BD595" s="12"/>
      <c r="BE595" s="52">
        <f t="shared" si="334"/>
        <v>875290</v>
      </c>
      <c r="BF595" s="48">
        <f t="shared" si="357"/>
        <v>53018596</v>
      </c>
      <c r="BG595" s="48">
        <f t="shared" si="357"/>
        <v>47090597</v>
      </c>
      <c r="BH595" s="48">
        <f t="shared" si="357"/>
        <v>2437543</v>
      </c>
      <c r="BI595" s="48">
        <f t="shared" si="335"/>
        <v>102546736</v>
      </c>
      <c r="BJ595" s="51">
        <f t="shared" si="336"/>
        <v>117.15744039118464</v>
      </c>
      <c r="BK595" s="12"/>
      <c r="BL595" s="1">
        <f t="shared" si="337"/>
        <v>10143151</v>
      </c>
      <c r="BM595" s="53">
        <f t="shared" si="338"/>
        <v>13091675</v>
      </c>
      <c r="BN595" s="48">
        <f t="shared" si="358"/>
        <v>53018596</v>
      </c>
      <c r="BO595" s="48">
        <f t="shared" si="358"/>
        <v>47090597</v>
      </c>
      <c r="BP595" s="48">
        <f t="shared" si="358"/>
        <v>2437543</v>
      </c>
      <c r="BQ595" s="48">
        <f t="shared" si="339"/>
        <v>102546736</v>
      </c>
      <c r="BR595" s="12">
        <f t="shared" si="340"/>
        <v>13091675</v>
      </c>
      <c r="BS595" s="54">
        <f t="shared" si="341"/>
        <v>7.8329729389096503</v>
      </c>
      <c r="BT595" s="12"/>
      <c r="BU595" s="48">
        <f t="shared" si="342"/>
        <v>13091675</v>
      </c>
      <c r="BV595" s="48">
        <f t="shared" si="343"/>
        <v>102593561</v>
      </c>
      <c r="BW595" s="54">
        <f t="shared" si="344"/>
        <v>7.836549639370058</v>
      </c>
      <c r="BX595" s="12"/>
      <c r="BY595" s="52">
        <f t="shared" si="345"/>
        <v>875290</v>
      </c>
      <c r="BZ595" s="48">
        <f t="shared" si="346"/>
        <v>102593561</v>
      </c>
      <c r="CA595" s="55">
        <f t="shared" si="347"/>
        <v>117.21093694661198</v>
      </c>
      <c r="CB595" s="12"/>
      <c r="CC595" s="48">
        <f t="shared" si="348"/>
        <v>875290</v>
      </c>
      <c r="CD595" s="48">
        <f t="shared" si="349"/>
        <v>355061660</v>
      </c>
      <c r="CE595" s="55">
        <f t="shared" si="350"/>
        <v>405.6503101829108</v>
      </c>
      <c r="CF595" s="12"/>
      <c r="CG595" s="48">
        <f t="shared" si="351"/>
        <v>13091675</v>
      </c>
      <c r="CH595" s="48">
        <f t="shared" si="352"/>
        <v>10143151</v>
      </c>
      <c r="CI595" s="48">
        <f t="shared" si="353"/>
        <v>355061660</v>
      </c>
      <c r="CJ595" s="55">
        <f t="shared" si="354"/>
        <v>27.121178917136273</v>
      </c>
      <c r="CK595" s="46"/>
      <c r="CL595" s="48">
        <f t="shared" si="359"/>
        <v>13091675</v>
      </c>
      <c r="CM595" s="48">
        <f t="shared" si="359"/>
        <v>10143151</v>
      </c>
      <c r="CN595" s="48">
        <f t="shared" si="355"/>
        <v>357505963</v>
      </c>
      <c r="CO595" s="55">
        <f t="shared" si="356"/>
        <v>27.307885583777477</v>
      </c>
    </row>
    <row r="596" spans="1:93" x14ac:dyDescent="0.2">
      <c r="A596" s="30" t="s">
        <v>125</v>
      </c>
      <c r="B596" s="30">
        <v>1115</v>
      </c>
      <c r="C596" s="30">
        <v>2008</v>
      </c>
      <c r="D596" s="30" t="s">
        <v>71</v>
      </c>
      <c r="E596" s="30">
        <v>626014</v>
      </c>
      <c r="F596" s="30" t="s">
        <v>317</v>
      </c>
      <c r="G596" s="30">
        <v>94034359</v>
      </c>
      <c r="H596" s="30">
        <v>0</v>
      </c>
      <c r="I596" s="30">
        <v>0</v>
      </c>
      <c r="J596" s="30">
        <v>0</v>
      </c>
      <c r="K596" s="30">
        <v>0</v>
      </c>
      <c r="L596" s="30">
        <v>0</v>
      </c>
      <c r="M596" s="30">
        <v>0</v>
      </c>
      <c r="N596" s="30">
        <v>143764</v>
      </c>
      <c r="O596" s="30">
        <v>623263</v>
      </c>
      <c r="P596" s="30">
        <v>834175</v>
      </c>
      <c r="Q596" s="30">
        <v>108993</v>
      </c>
      <c r="R596" s="30">
        <v>758577</v>
      </c>
      <c r="S596" s="30">
        <v>30644</v>
      </c>
      <c r="T596" s="30">
        <v>798838968</v>
      </c>
      <c r="U596" s="30">
        <v>1051407</v>
      </c>
      <c r="V596" s="30">
        <v>1381840</v>
      </c>
      <c r="W596" s="30">
        <v>864819</v>
      </c>
      <c r="X596" s="30">
        <v>2246659</v>
      </c>
      <c r="Y596" s="30">
        <v>21765280</v>
      </c>
      <c r="Z596" s="30">
        <v>12245424</v>
      </c>
      <c r="AA596" s="30">
        <v>34010704</v>
      </c>
      <c r="AB596" s="30">
        <v>6881081</v>
      </c>
      <c r="AC596" s="30">
        <v>42479365</v>
      </c>
      <c r="AD596" s="30">
        <v>51554994</v>
      </c>
      <c r="AE596" s="30">
        <v>51810775</v>
      </c>
      <c r="AF596" s="30">
        <v>34045259</v>
      </c>
      <c r="AG596" s="30">
        <v>3322630</v>
      </c>
      <c r="AH596" s="30">
        <v>72931442</v>
      </c>
      <c r="AI596" s="30">
        <v>1227794</v>
      </c>
      <c r="AJ596" s="30">
        <v>74159236</v>
      </c>
      <c r="AK596" s="30">
        <v>1173842</v>
      </c>
      <c r="AL596" s="30">
        <v>-3779369</v>
      </c>
      <c r="AM596" s="30">
        <v>16086537</v>
      </c>
      <c r="AN596" s="30">
        <v>6272892</v>
      </c>
      <c r="AO596" s="30">
        <v>4018936</v>
      </c>
      <c r="AP596" s="30">
        <v>3392450</v>
      </c>
      <c r="AQ596" s="30">
        <v>873738</v>
      </c>
      <c r="AR596" s="30">
        <v>758714</v>
      </c>
      <c r="AS596" s="30">
        <v>98362</v>
      </c>
      <c r="AT596" s="30">
        <v>2514</v>
      </c>
      <c r="AU596" s="30" t="s">
        <v>330</v>
      </c>
      <c r="AW596" s="48">
        <f t="shared" si="328"/>
        <v>13684278</v>
      </c>
      <c r="AX596" s="49">
        <f t="shared" si="329"/>
        <v>27129623</v>
      </c>
      <c r="AY596" s="50">
        <f t="shared" si="330"/>
        <v>1.9825395976316762</v>
      </c>
      <c r="AZ596" s="12"/>
      <c r="BA596" s="48">
        <f t="shared" si="331"/>
        <v>873738</v>
      </c>
      <c r="BB596" s="48">
        <f t="shared" si="332"/>
        <v>27129623</v>
      </c>
      <c r="BC596" s="51">
        <f t="shared" si="333"/>
        <v>31.050066495906094</v>
      </c>
      <c r="BD596" s="12"/>
      <c r="BE596" s="52">
        <f t="shared" si="334"/>
        <v>873738</v>
      </c>
      <c r="BF596" s="48">
        <f t="shared" si="357"/>
        <v>51810775</v>
      </c>
      <c r="BG596" s="48">
        <f t="shared" si="357"/>
        <v>34045259</v>
      </c>
      <c r="BH596" s="48">
        <f t="shared" si="357"/>
        <v>3322630</v>
      </c>
      <c r="BI596" s="48">
        <f t="shared" si="335"/>
        <v>89178664</v>
      </c>
      <c r="BJ596" s="51">
        <f t="shared" si="336"/>
        <v>102.06568101650609</v>
      </c>
      <c r="BK596" s="12"/>
      <c r="BL596" s="1">
        <f t="shared" si="337"/>
        <v>10291828</v>
      </c>
      <c r="BM596" s="53">
        <f t="shared" si="338"/>
        <v>13684278</v>
      </c>
      <c r="BN596" s="48">
        <f t="shared" si="358"/>
        <v>51810775</v>
      </c>
      <c r="BO596" s="48">
        <f t="shared" si="358"/>
        <v>34045259</v>
      </c>
      <c r="BP596" s="48">
        <f t="shared" si="358"/>
        <v>3322630</v>
      </c>
      <c r="BQ596" s="48">
        <f t="shared" si="339"/>
        <v>89178664</v>
      </c>
      <c r="BR596" s="12">
        <f t="shared" si="340"/>
        <v>13684278</v>
      </c>
      <c r="BS596" s="54">
        <f t="shared" si="341"/>
        <v>6.5168702360475281</v>
      </c>
      <c r="BT596" s="12"/>
      <c r="BU596" s="48">
        <f t="shared" si="342"/>
        <v>13684278</v>
      </c>
      <c r="BV596" s="48">
        <f t="shared" si="343"/>
        <v>76764763</v>
      </c>
      <c r="BW596" s="54">
        <f t="shared" si="344"/>
        <v>5.6097050206083212</v>
      </c>
      <c r="BX596" s="12"/>
      <c r="BY596" s="52">
        <f t="shared" si="345"/>
        <v>873738</v>
      </c>
      <c r="BZ596" s="48">
        <f t="shared" si="346"/>
        <v>76764763</v>
      </c>
      <c r="CA596" s="55">
        <f t="shared" si="347"/>
        <v>87.857873870656874</v>
      </c>
      <c r="CB596" s="12"/>
      <c r="CC596" s="48">
        <f t="shared" si="348"/>
        <v>873738</v>
      </c>
      <c r="CD596" s="48">
        <f t="shared" si="349"/>
        <v>293988490</v>
      </c>
      <c r="CE596" s="55">
        <f t="shared" si="350"/>
        <v>336.47213466737168</v>
      </c>
      <c r="CF596" s="12"/>
      <c r="CG596" s="48">
        <f t="shared" si="351"/>
        <v>13684278</v>
      </c>
      <c r="CH596" s="48">
        <f t="shared" si="352"/>
        <v>10291828</v>
      </c>
      <c r="CI596" s="48">
        <f t="shared" si="353"/>
        <v>293988490</v>
      </c>
      <c r="CJ596" s="55">
        <f t="shared" si="354"/>
        <v>21.483668338219964</v>
      </c>
      <c r="CK596" s="46"/>
      <c r="CL596" s="48">
        <f t="shared" si="359"/>
        <v>13684278</v>
      </c>
      <c r="CM596" s="48">
        <f t="shared" si="359"/>
        <v>10291828</v>
      </c>
      <c r="CN596" s="48">
        <f t="shared" si="355"/>
        <v>295982392</v>
      </c>
      <c r="CO596" s="55">
        <f t="shared" si="356"/>
        <v>21.629375842846805</v>
      </c>
    </row>
    <row r="597" spans="1:93" x14ac:dyDescent="0.2">
      <c r="A597" s="30" t="s">
        <v>125</v>
      </c>
      <c r="B597" s="30">
        <v>1115</v>
      </c>
      <c r="C597" s="30">
        <v>2007</v>
      </c>
      <c r="D597" s="30" t="s">
        <v>71</v>
      </c>
      <c r="E597" s="30">
        <v>626014</v>
      </c>
      <c r="F597" s="30" t="s">
        <v>317</v>
      </c>
      <c r="G597" s="30">
        <v>96825987</v>
      </c>
      <c r="H597" s="30">
        <v>0</v>
      </c>
      <c r="I597" s="30">
        <v>0</v>
      </c>
      <c r="J597" s="30">
        <v>0</v>
      </c>
      <c r="K597" s="30">
        <v>0</v>
      </c>
      <c r="L597" s="30">
        <v>0</v>
      </c>
      <c r="M597" s="30">
        <v>0</v>
      </c>
      <c r="N597" s="30">
        <v>0</v>
      </c>
      <c r="O597" s="30">
        <v>514191</v>
      </c>
      <c r="P597" s="30">
        <v>981331</v>
      </c>
      <c r="Q597" s="30">
        <v>79675</v>
      </c>
      <c r="R597" s="30">
        <v>724820</v>
      </c>
      <c r="S597" s="30">
        <v>93792</v>
      </c>
      <c r="T597" s="30">
        <v>927384508</v>
      </c>
      <c r="U597" s="30">
        <v>1649693</v>
      </c>
      <c r="V597" s="30">
        <v>1239011</v>
      </c>
      <c r="W597" s="30">
        <v>1075123</v>
      </c>
      <c r="X597" s="30">
        <v>2314134</v>
      </c>
      <c r="Y597" s="30">
        <v>21686902</v>
      </c>
      <c r="Z597" s="30">
        <v>7804565</v>
      </c>
      <c r="AA597" s="30">
        <v>29491467</v>
      </c>
      <c r="AB597" s="30">
        <v>7980660</v>
      </c>
      <c r="AC597" s="30">
        <v>40129268</v>
      </c>
      <c r="AD597" s="30">
        <v>56696719</v>
      </c>
      <c r="AE597" s="30">
        <v>44863402</v>
      </c>
      <c r="AF597" s="30">
        <v>28615315</v>
      </c>
      <c r="AG597" s="30">
        <v>2601368</v>
      </c>
      <c r="AH597" s="30">
        <v>89585144</v>
      </c>
      <c r="AI597" s="30">
        <v>1345745</v>
      </c>
      <c r="AJ597" s="30">
        <v>90930889</v>
      </c>
      <c r="AK597" s="30">
        <v>3768253</v>
      </c>
      <c r="AL597" s="30">
        <v>1615397</v>
      </c>
      <c r="AM597" s="30">
        <v>16832007</v>
      </c>
      <c r="AN597" s="30">
        <v>6299266</v>
      </c>
      <c r="AO597" s="30">
        <v>4051248</v>
      </c>
      <c r="AP597" s="30">
        <v>3380656</v>
      </c>
      <c r="AQ597" s="30">
        <v>871631</v>
      </c>
      <c r="AR597" s="30">
        <v>757055</v>
      </c>
      <c r="AS597" s="30">
        <v>98078</v>
      </c>
      <c r="AT597" s="30">
        <v>2585</v>
      </c>
      <c r="AU597" s="30" t="s">
        <v>330</v>
      </c>
      <c r="AW597" s="48">
        <f t="shared" si="328"/>
        <v>13731170</v>
      </c>
      <c r="AX597" s="49">
        <f t="shared" si="329"/>
        <v>21510807</v>
      </c>
      <c r="AY597" s="50">
        <f t="shared" si="330"/>
        <v>1.5665676704898417</v>
      </c>
      <c r="AZ597" s="12"/>
      <c r="BA597" s="48">
        <f t="shared" si="331"/>
        <v>871631</v>
      </c>
      <c r="BB597" s="48">
        <f t="shared" si="332"/>
        <v>21510807</v>
      </c>
      <c r="BC597" s="51">
        <f t="shared" si="333"/>
        <v>24.678799859114694</v>
      </c>
      <c r="BD597" s="12"/>
      <c r="BE597" s="52">
        <f t="shared" si="334"/>
        <v>871631</v>
      </c>
      <c r="BF597" s="48">
        <f t="shared" si="357"/>
        <v>44863402</v>
      </c>
      <c r="BG597" s="48">
        <f t="shared" si="357"/>
        <v>28615315</v>
      </c>
      <c r="BH597" s="48">
        <f t="shared" si="357"/>
        <v>2601368</v>
      </c>
      <c r="BI597" s="48">
        <f t="shared" si="335"/>
        <v>76080085</v>
      </c>
      <c r="BJ597" s="51">
        <f t="shared" si="336"/>
        <v>87.284739757993918</v>
      </c>
      <c r="BK597" s="12"/>
      <c r="BL597" s="1">
        <f t="shared" si="337"/>
        <v>10350514</v>
      </c>
      <c r="BM597" s="53">
        <f t="shared" si="338"/>
        <v>13731170</v>
      </c>
      <c r="BN597" s="48">
        <f t="shared" si="358"/>
        <v>44863402</v>
      </c>
      <c r="BO597" s="48">
        <f t="shared" si="358"/>
        <v>28615315</v>
      </c>
      <c r="BP597" s="48">
        <f t="shared" si="358"/>
        <v>2601368</v>
      </c>
      <c r="BQ597" s="48">
        <f t="shared" si="339"/>
        <v>76080085</v>
      </c>
      <c r="BR597" s="12">
        <f t="shared" si="340"/>
        <v>13731170</v>
      </c>
      <c r="BS597" s="54">
        <f t="shared" si="341"/>
        <v>5.5406848069028349</v>
      </c>
      <c r="BT597" s="12"/>
      <c r="BU597" s="48">
        <f t="shared" si="342"/>
        <v>13731170</v>
      </c>
      <c r="BV597" s="48">
        <f t="shared" si="343"/>
        <v>85547239</v>
      </c>
      <c r="BW597" s="54">
        <f t="shared" si="344"/>
        <v>6.2301492880796028</v>
      </c>
      <c r="BX597" s="12"/>
      <c r="BY597" s="52">
        <f t="shared" si="345"/>
        <v>871631</v>
      </c>
      <c r="BZ597" s="48">
        <f t="shared" si="346"/>
        <v>85547239</v>
      </c>
      <c r="CA597" s="55">
        <f t="shared" si="347"/>
        <v>98.146163915693677</v>
      </c>
      <c r="CB597" s="12"/>
      <c r="CC597" s="48">
        <f t="shared" si="348"/>
        <v>871631</v>
      </c>
      <c r="CD597" s="48">
        <f t="shared" si="349"/>
        <v>287944778</v>
      </c>
      <c r="CE597" s="55">
        <f t="shared" si="350"/>
        <v>330.35169469649429</v>
      </c>
      <c r="CF597" s="12"/>
      <c r="CG597" s="48">
        <f t="shared" si="351"/>
        <v>13731170</v>
      </c>
      <c r="CH597" s="48">
        <f t="shared" si="352"/>
        <v>10350514</v>
      </c>
      <c r="CI597" s="48">
        <f t="shared" si="353"/>
        <v>287944778</v>
      </c>
      <c r="CJ597" s="55">
        <f t="shared" si="354"/>
        <v>20.970156075556563</v>
      </c>
      <c r="CK597" s="46"/>
      <c r="CL597" s="48">
        <f t="shared" si="359"/>
        <v>13731170</v>
      </c>
      <c r="CM597" s="48">
        <f t="shared" si="359"/>
        <v>10350514</v>
      </c>
      <c r="CN597" s="48">
        <f t="shared" si="355"/>
        <v>290179237</v>
      </c>
      <c r="CO597" s="55">
        <f t="shared" si="356"/>
        <v>21.132885034560054</v>
      </c>
    </row>
    <row r="598" spans="1:93" x14ac:dyDescent="0.2">
      <c r="A598" s="30" t="s">
        <v>125</v>
      </c>
      <c r="B598" s="30">
        <v>1115</v>
      </c>
      <c r="C598" s="30">
        <v>2006</v>
      </c>
      <c r="D598" s="30" t="s">
        <v>71</v>
      </c>
      <c r="E598" s="30">
        <v>626014</v>
      </c>
      <c r="F598" s="30" t="s">
        <v>317</v>
      </c>
      <c r="G598" s="30">
        <v>128464183</v>
      </c>
      <c r="H598" s="30">
        <v>0</v>
      </c>
      <c r="I598" s="30">
        <v>0</v>
      </c>
      <c r="J598" s="30">
        <v>0</v>
      </c>
      <c r="K598" s="30">
        <v>0</v>
      </c>
      <c r="L598" s="30">
        <v>0</v>
      </c>
      <c r="M598" s="30">
        <v>0</v>
      </c>
      <c r="N598" s="30">
        <v>0</v>
      </c>
      <c r="O598" s="30">
        <v>467636</v>
      </c>
      <c r="P598" s="30">
        <v>776475</v>
      </c>
      <c r="Q598" s="30">
        <v>66817</v>
      </c>
      <c r="R598" s="30">
        <v>703419</v>
      </c>
      <c r="S598" s="30">
        <v>33227</v>
      </c>
      <c r="T598" s="30">
        <v>943197357</v>
      </c>
      <c r="U598" s="30">
        <v>1743405</v>
      </c>
      <c r="V598" s="30">
        <v>1171055</v>
      </c>
      <c r="W598" s="30">
        <v>809702</v>
      </c>
      <c r="X598" s="30">
        <v>1980757</v>
      </c>
      <c r="Y598" s="30">
        <v>22175936</v>
      </c>
      <c r="Z598" s="30">
        <v>8679536</v>
      </c>
      <c r="AA598" s="30">
        <v>30855472</v>
      </c>
      <c r="AB598" s="30">
        <v>9281961</v>
      </c>
      <c r="AC598" s="30">
        <v>40122955</v>
      </c>
      <c r="AD598" s="30">
        <v>88341228</v>
      </c>
      <c r="AE598" s="30">
        <v>52793122</v>
      </c>
      <c r="AF598" s="30">
        <v>25494992</v>
      </c>
      <c r="AG598" s="30">
        <v>3724691</v>
      </c>
      <c r="AH598" s="30">
        <v>92864051</v>
      </c>
      <c r="AI598" s="30">
        <v>699528</v>
      </c>
      <c r="AJ598" s="30">
        <v>93563579</v>
      </c>
      <c r="AK598" s="30">
        <v>5285330</v>
      </c>
      <c r="AL598" s="30">
        <v>920181</v>
      </c>
      <c r="AM598" s="30">
        <v>18798679</v>
      </c>
      <c r="AN598" s="30">
        <v>6148787</v>
      </c>
      <c r="AO598" s="30">
        <v>3904832</v>
      </c>
      <c r="AP598" s="30">
        <v>3422102</v>
      </c>
      <c r="AQ598" s="30">
        <v>868027</v>
      </c>
      <c r="AR598" s="30">
        <v>752331</v>
      </c>
      <c r="AS598" s="30">
        <v>99193</v>
      </c>
      <c r="AT598" s="30">
        <v>2684</v>
      </c>
      <c r="AU598" s="30" t="s">
        <v>330</v>
      </c>
      <c r="AW598" s="48">
        <f t="shared" ref="AW598:AW661" si="360">+AN598+AO598+AP598</f>
        <v>13475721</v>
      </c>
      <c r="AX598" s="49">
        <f t="shared" ref="AX598:AX661" si="361">+AA598-AB598</f>
        <v>21573511</v>
      </c>
      <c r="AY598" s="50">
        <f t="shared" ref="AY598:AY661" si="362">IF(AW598=0,0,IF(AX598=0,0,AX598/AW598))</f>
        <v>1.6009170121583847</v>
      </c>
      <c r="AZ598" s="12"/>
      <c r="BA598" s="48">
        <f t="shared" ref="BA598:BA661" si="363">+AQ598</f>
        <v>868027</v>
      </c>
      <c r="BB598" s="48">
        <f t="shared" ref="BB598:BB661" si="364">+AX598</f>
        <v>21573511</v>
      </c>
      <c r="BC598" s="51">
        <f t="shared" ref="BC598:BC661" si="365">IF(BA598=0,0,IF(BB598=0,0,BB598/BA598))</f>
        <v>24.853502252810109</v>
      </c>
      <c r="BD598" s="12"/>
      <c r="BE598" s="52">
        <f t="shared" ref="BE598:BE661" si="366">+AQ598</f>
        <v>868027</v>
      </c>
      <c r="BF598" s="48">
        <f t="shared" si="357"/>
        <v>52793122</v>
      </c>
      <c r="BG598" s="48">
        <f t="shared" si="357"/>
        <v>25494992</v>
      </c>
      <c r="BH598" s="48">
        <f t="shared" si="357"/>
        <v>3724691</v>
      </c>
      <c r="BI598" s="48">
        <f t="shared" ref="BI598:BI661" si="367">SUM(BF598:BH598)</f>
        <v>82012805</v>
      </c>
      <c r="BJ598" s="51">
        <f t="shared" ref="BJ598:BJ661" si="368">IF(BE598=0,0,IF(BI598=0,0,BI598/BE598))</f>
        <v>94.481859435247983</v>
      </c>
      <c r="BK598" s="12"/>
      <c r="BL598" s="1">
        <f t="shared" ref="BL598:BL661" si="369">AO598+AN598</f>
        <v>10053619</v>
      </c>
      <c r="BM598" s="53">
        <f t="shared" ref="BM598:BM661" si="370">+AN598+AO598+AP598</f>
        <v>13475721</v>
      </c>
      <c r="BN598" s="48">
        <f t="shared" si="358"/>
        <v>52793122</v>
      </c>
      <c r="BO598" s="48">
        <f t="shared" si="358"/>
        <v>25494992</v>
      </c>
      <c r="BP598" s="48">
        <f t="shared" si="358"/>
        <v>3724691</v>
      </c>
      <c r="BQ598" s="48">
        <f t="shared" ref="BQ598:BQ661" si="371">SUM(BN598:BP598)</f>
        <v>82012805</v>
      </c>
      <c r="BR598" s="12">
        <f t="shared" ref="BR598:BR661" si="372">+BM598</f>
        <v>13475721</v>
      </c>
      <c r="BS598" s="54">
        <f t="shared" ref="BS598:BS661" si="373">+IF(BQ598=0,0,IF(BR598=0,0,BQ598/BR598))</f>
        <v>6.0859678676933129</v>
      </c>
      <c r="BT598" s="12"/>
      <c r="BU598" s="48">
        <f t="shared" ref="BU598:BU661" si="374">+AN598+AO598+AP598</f>
        <v>13475721</v>
      </c>
      <c r="BV598" s="48">
        <f t="shared" ref="BV598:BV661" si="375">+(AJ598)-AK598-AL598</f>
        <v>87358068</v>
      </c>
      <c r="BW598" s="54">
        <f t="shared" ref="BW598:BW661" si="376">IF(BU598=0,0,IF(BV598=0,0,BV598/BU598))</f>
        <v>6.4826266438730809</v>
      </c>
      <c r="BX598" s="12"/>
      <c r="BY598" s="52">
        <f t="shared" ref="BY598:BY661" si="377">+AQ598</f>
        <v>868027</v>
      </c>
      <c r="BZ598" s="48">
        <f t="shared" ref="BZ598:BZ661" si="378">+AJ598-AK598-AL598</f>
        <v>87358068</v>
      </c>
      <c r="CA598" s="55">
        <f t="shared" ref="CA598:CA661" si="379">IF(BY598=0,0,IF(BZ598=0,0,BZ598/BY598))</f>
        <v>100.63980498302472</v>
      </c>
      <c r="CB598" s="12"/>
      <c r="CC598" s="48">
        <f t="shared" ref="CC598:CC661" si="380">+AQ598</f>
        <v>868027</v>
      </c>
      <c r="CD598" s="48">
        <f t="shared" ref="CD598:CD661" si="381">+(AJ598-AK598-AL598)+(AC598+AD598)+(AA598)+(AE598+AF598+AG598)</f>
        <v>328690528</v>
      </c>
      <c r="CE598" s="55">
        <f t="shared" ref="CE598:CE661" si="382">IF(CC598=0,0,IF(CD598=0,0,CD598/CC598))</f>
        <v>378.66394478512763</v>
      </c>
      <c r="CF598" s="12"/>
      <c r="CG598" s="48">
        <f t="shared" ref="CG598:CG661" si="383">+AN598+AO598+AP598</f>
        <v>13475721</v>
      </c>
      <c r="CH598" s="48">
        <f t="shared" ref="CH598:CH661" si="384">+AN598+AO598</f>
        <v>10053619</v>
      </c>
      <c r="CI598" s="48">
        <f t="shared" ref="CI598:CI661" si="385">+(AJ598-AK598-AL598)+(AC598+AD598)+(AA598)+(AE598+AF598+AG598)</f>
        <v>328690528</v>
      </c>
      <c r="CJ598" s="55">
        <f t="shared" ref="CJ598:CJ661" si="386">IF(CG598=0,0,IF(CI598=0,0,CI598/CG598))</f>
        <v>24.391312939767751</v>
      </c>
      <c r="CK598" s="46"/>
      <c r="CL598" s="48">
        <f t="shared" si="359"/>
        <v>13475721</v>
      </c>
      <c r="CM598" s="48">
        <f t="shared" si="359"/>
        <v>10053619</v>
      </c>
      <c r="CN598" s="48">
        <f t="shared" ref="CN598:CN661" si="387">(AJ598-AK598-AL598)+(AC598+AD598)+(AA598)+(AE598+AF598+AG598)+(X598-Q598-N598-K598-J598)</f>
        <v>330604468</v>
      </c>
      <c r="CO598" s="55">
        <f t="shared" ref="CO598:CO661" si="388">IF(CL598=0,0,IF(CN598=0,0,CN598/CL598))</f>
        <v>24.533341703942966</v>
      </c>
    </row>
    <row r="599" spans="1:93" x14ac:dyDescent="0.2">
      <c r="A599" s="30" t="s">
        <v>125</v>
      </c>
      <c r="B599" s="30">
        <v>1115</v>
      </c>
      <c r="C599" s="30">
        <v>2005</v>
      </c>
      <c r="D599" s="30" t="s">
        <v>71</v>
      </c>
      <c r="E599" s="30">
        <v>626014</v>
      </c>
      <c r="F599" s="30" t="s">
        <v>317</v>
      </c>
      <c r="G599" s="30">
        <v>113252331</v>
      </c>
      <c r="H599" s="30">
        <v>0</v>
      </c>
      <c r="I599" s="30">
        <v>0</v>
      </c>
      <c r="J599" s="30">
        <v>0</v>
      </c>
      <c r="K599" s="30">
        <v>0</v>
      </c>
      <c r="L599" s="30">
        <v>0</v>
      </c>
      <c r="M599" s="30">
        <v>0</v>
      </c>
      <c r="N599" s="30">
        <v>0</v>
      </c>
      <c r="O599" s="30">
        <v>660441</v>
      </c>
      <c r="P599" s="30">
        <v>904949</v>
      </c>
      <c r="Q599" s="30">
        <v>167658</v>
      </c>
      <c r="R599" s="30">
        <v>840190</v>
      </c>
      <c r="S599" s="30">
        <v>52361</v>
      </c>
      <c r="T599" s="30">
        <v>909988756</v>
      </c>
      <c r="U599" s="30">
        <v>1407677</v>
      </c>
      <c r="V599" s="30">
        <v>1500631</v>
      </c>
      <c r="W599" s="30">
        <v>957310</v>
      </c>
      <c r="X599" s="30">
        <v>2457941</v>
      </c>
      <c r="Y599" s="30">
        <v>25321193</v>
      </c>
      <c r="Z599" s="30">
        <v>6978981</v>
      </c>
      <c r="AA599" s="30">
        <v>32300174</v>
      </c>
      <c r="AB599" s="30">
        <v>11241776</v>
      </c>
      <c r="AC599" s="30">
        <v>36831026</v>
      </c>
      <c r="AD599" s="30">
        <v>76421305</v>
      </c>
      <c r="AE599" s="30">
        <v>43399276</v>
      </c>
      <c r="AF599" s="30">
        <v>23414856</v>
      </c>
      <c r="AG599" s="30">
        <v>3773702</v>
      </c>
      <c r="AH599" s="30">
        <v>83423014</v>
      </c>
      <c r="AI599" s="30">
        <v>317952</v>
      </c>
      <c r="AJ599" s="30">
        <v>83740966</v>
      </c>
      <c r="AK599" s="30">
        <v>3872708</v>
      </c>
      <c r="AL599" s="30">
        <v>1564876</v>
      </c>
      <c r="AM599" s="30">
        <v>19120743</v>
      </c>
      <c r="AN599" s="30">
        <v>6272180</v>
      </c>
      <c r="AO599" s="30">
        <v>3924597</v>
      </c>
      <c r="AP599" s="30">
        <v>3268007</v>
      </c>
      <c r="AQ599" s="30">
        <v>859868</v>
      </c>
      <c r="AR599" s="30">
        <v>744627</v>
      </c>
      <c r="AS599" s="30">
        <v>98761</v>
      </c>
      <c r="AT599" s="30">
        <v>2658</v>
      </c>
      <c r="AU599" s="30" t="s">
        <v>330</v>
      </c>
      <c r="AW599" s="48">
        <f t="shared" si="360"/>
        <v>13464784</v>
      </c>
      <c r="AX599" s="49">
        <f t="shared" si="361"/>
        <v>21058398</v>
      </c>
      <c r="AY599" s="50">
        <f t="shared" si="362"/>
        <v>1.5639610705971965</v>
      </c>
      <c r="AZ599" s="12"/>
      <c r="BA599" s="48">
        <f t="shared" si="363"/>
        <v>859868</v>
      </c>
      <c r="BB599" s="48">
        <f t="shared" si="364"/>
        <v>21058398</v>
      </c>
      <c r="BC599" s="51">
        <f t="shared" si="365"/>
        <v>24.490268273735037</v>
      </c>
      <c r="BD599" s="12"/>
      <c r="BE599" s="52">
        <f t="shared" si="366"/>
        <v>859868</v>
      </c>
      <c r="BF599" s="48">
        <f t="shared" si="357"/>
        <v>43399276</v>
      </c>
      <c r="BG599" s="48">
        <f t="shared" si="357"/>
        <v>23414856</v>
      </c>
      <c r="BH599" s="48">
        <f t="shared" si="357"/>
        <v>3773702</v>
      </c>
      <c r="BI599" s="48">
        <f t="shared" si="367"/>
        <v>70587834</v>
      </c>
      <c r="BJ599" s="51">
        <f t="shared" si="368"/>
        <v>82.091476831327597</v>
      </c>
      <c r="BK599" s="12"/>
      <c r="BL599" s="1">
        <f t="shared" si="369"/>
        <v>10196777</v>
      </c>
      <c r="BM599" s="53">
        <f t="shared" si="370"/>
        <v>13464784</v>
      </c>
      <c r="BN599" s="48">
        <f t="shared" si="358"/>
        <v>43399276</v>
      </c>
      <c r="BO599" s="48">
        <f t="shared" si="358"/>
        <v>23414856</v>
      </c>
      <c r="BP599" s="48">
        <f t="shared" si="358"/>
        <v>3773702</v>
      </c>
      <c r="BQ599" s="48">
        <f t="shared" si="371"/>
        <v>70587834</v>
      </c>
      <c r="BR599" s="12">
        <f t="shared" si="372"/>
        <v>13464784</v>
      </c>
      <c r="BS599" s="54">
        <f t="shared" si="373"/>
        <v>5.242403740008009</v>
      </c>
      <c r="BT599" s="12"/>
      <c r="BU599" s="48">
        <f t="shared" si="374"/>
        <v>13464784</v>
      </c>
      <c r="BV599" s="48">
        <f t="shared" si="375"/>
        <v>78303382</v>
      </c>
      <c r="BW599" s="54">
        <f t="shared" si="376"/>
        <v>5.8154205815704136</v>
      </c>
      <c r="BX599" s="12"/>
      <c r="BY599" s="52">
        <f t="shared" si="377"/>
        <v>859868</v>
      </c>
      <c r="BZ599" s="48">
        <f t="shared" si="378"/>
        <v>78303382</v>
      </c>
      <c r="CA599" s="55">
        <f t="shared" si="379"/>
        <v>91.064421515860573</v>
      </c>
      <c r="CB599" s="12"/>
      <c r="CC599" s="48">
        <f t="shared" si="380"/>
        <v>859868</v>
      </c>
      <c r="CD599" s="48">
        <f t="shared" si="381"/>
        <v>294443721</v>
      </c>
      <c r="CE599" s="55">
        <f t="shared" si="382"/>
        <v>342.42897863392989</v>
      </c>
      <c r="CF599" s="12"/>
      <c r="CG599" s="48">
        <f t="shared" si="383"/>
        <v>13464784</v>
      </c>
      <c r="CH599" s="48">
        <f t="shared" si="384"/>
        <v>10196777</v>
      </c>
      <c r="CI599" s="48">
        <f t="shared" si="385"/>
        <v>294443721</v>
      </c>
      <c r="CJ599" s="55">
        <f t="shared" si="386"/>
        <v>21.867689893874271</v>
      </c>
      <c r="CK599" s="46"/>
      <c r="CL599" s="48">
        <f t="shared" si="359"/>
        <v>13464784</v>
      </c>
      <c r="CM599" s="48">
        <f t="shared" si="359"/>
        <v>10196777</v>
      </c>
      <c r="CN599" s="48">
        <f t="shared" si="387"/>
        <v>296734004</v>
      </c>
      <c r="CO599" s="55">
        <f t="shared" si="388"/>
        <v>22.037784193196117</v>
      </c>
    </row>
    <row r="600" spans="1:93" x14ac:dyDescent="0.2">
      <c r="A600" s="30" t="s">
        <v>126</v>
      </c>
      <c r="B600" s="30">
        <v>1119</v>
      </c>
      <c r="C600" s="30">
        <v>2014</v>
      </c>
      <c r="D600" s="30" t="s">
        <v>33</v>
      </c>
      <c r="E600" s="30">
        <v>386099</v>
      </c>
      <c r="F600" s="30" t="s">
        <v>317</v>
      </c>
      <c r="G600" s="30">
        <v>43587581</v>
      </c>
      <c r="H600" s="30">
        <v>450164946</v>
      </c>
      <c r="I600" s="30">
        <v>85599406</v>
      </c>
      <c r="J600" s="30">
        <v>369575325</v>
      </c>
      <c r="K600" s="30">
        <v>0</v>
      </c>
      <c r="L600" s="30">
        <v>0</v>
      </c>
      <c r="M600" s="30">
        <v>0</v>
      </c>
      <c r="N600" s="30">
        <v>0</v>
      </c>
      <c r="O600" s="30">
        <v>72393</v>
      </c>
      <c r="P600" s="30">
        <v>2068176</v>
      </c>
      <c r="Q600" s="30">
        <v>76273398</v>
      </c>
      <c r="R600" s="30">
        <v>78633741</v>
      </c>
      <c r="S600" s="30">
        <v>4518189</v>
      </c>
      <c r="T600" s="30">
        <v>171655926</v>
      </c>
      <c r="U600" s="30">
        <v>3388526</v>
      </c>
      <c r="V600" s="30">
        <v>528871080</v>
      </c>
      <c r="W600" s="30">
        <v>92185771</v>
      </c>
      <c r="X600" s="30">
        <v>621056851</v>
      </c>
      <c r="Y600" s="30">
        <v>21642430</v>
      </c>
      <c r="Z600" s="30">
        <v>9731961</v>
      </c>
      <c r="AA600" s="30">
        <v>31374391</v>
      </c>
      <c r="AB600" s="30">
        <v>0</v>
      </c>
      <c r="AC600" s="30">
        <v>13240952</v>
      </c>
      <c r="AD600" s="30">
        <v>30346629</v>
      </c>
      <c r="AE600" s="30">
        <v>20344967</v>
      </c>
      <c r="AF600" s="30">
        <v>505233</v>
      </c>
      <c r="AG600" s="30">
        <v>967300</v>
      </c>
      <c r="AH600" s="30">
        <v>200795847</v>
      </c>
      <c r="AI600" s="30">
        <v>884993</v>
      </c>
      <c r="AJ600" s="30">
        <v>201680840</v>
      </c>
      <c r="AK600" s="30">
        <v>8780708</v>
      </c>
      <c r="AL600" s="30">
        <v>36992935</v>
      </c>
      <c r="AM600" s="30">
        <v>18186288</v>
      </c>
      <c r="AN600" s="30">
        <v>3384222</v>
      </c>
      <c r="AO600" s="30">
        <v>3864241</v>
      </c>
      <c r="AP600" s="30">
        <v>10114222</v>
      </c>
      <c r="AQ600" s="30">
        <v>459863</v>
      </c>
      <c r="AR600" s="30">
        <v>402338</v>
      </c>
      <c r="AS600" s="30">
        <v>54419</v>
      </c>
      <c r="AT600" s="30">
        <v>2366</v>
      </c>
      <c r="AU600" s="30" t="s">
        <v>338</v>
      </c>
      <c r="AW600" s="48">
        <f t="shared" si="360"/>
        <v>17362685</v>
      </c>
      <c r="AX600" s="49">
        <f t="shared" si="361"/>
        <v>31374391</v>
      </c>
      <c r="AY600" s="50">
        <f t="shared" si="362"/>
        <v>1.8070011061077247</v>
      </c>
      <c r="AZ600" s="12"/>
      <c r="BA600" s="48">
        <f t="shared" si="363"/>
        <v>459863</v>
      </c>
      <c r="BB600" s="48">
        <f t="shared" si="364"/>
        <v>31374391</v>
      </c>
      <c r="BC600" s="51">
        <f t="shared" si="365"/>
        <v>68.225517164894768</v>
      </c>
      <c r="BD600" s="12"/>
      <c r="BE600" s="52">
        <f t="shared" si="366"/>
        <v>459863</v>
      </c>
      <c r="BF600" s="48">
        <f t="shared" si="357"/>
        <v>20344967</v>
      </c>
      <c r="BG600" s="48">
        <f t="shared" si="357"/>
        <v>505233</v>
      </c>
      <c r="BH600" s="48">
        <f t="shared" si="357"/>
        <v>967300</v>
      </c>
      <c r="BI600" s="48">
        <f t="shared" si="367"/>
        <v>21817500</v>
      </c>
      <c r="BJ600" s="51">
        <f t="shared" si="368"/>
        <v>47.443477731411313</v>
      </c>
      <c r="BK600" s="12"/>
      <c r="BL600" s="1">
        <f t="shared" si="369"/>
        <v>7248463</v>
      </c>
      <c r="BM600" s="53">
        <f t="shared" si="370"/>
        <v>17362685</v>
      </c>
      <c r="BN600" s="48">
        <f t="shared" si="358"/>
        <v>20344967</v>
      </c>
      <c r="BO600" s="48">
        <f t="shared" si="358"/>
        <v>505233</v>
      </c>
      <c r="BP600" s="48">
        <f t="shared" si="358"/>
        <v>967300</v>
      </c>
      <c r="BQ600" s="48">
        <f t="shared" si="371"/>
        <v>21817500</v>
      </c>
      <c r="BR600" s="12">
        <f t="shared" si="372"/>
        <v>17362685</v>
      </c>
      <c r="BS600" s="54">
        <f t="shared" si="373"/>
        <v>1.2565740840198392</v>
      </c>
      <c r="BT600" s="12"/>
      <c r="BU600" s="48">
        <f t="shared" si="374"/>
        <v>17362685</v>
      </c>
      <c r="BV600" s="48">
        <f t="shared" si="375"/>
        <v>155907197</v>
      </c>
      <c r="BW600" s="54">
        <f t="shared" si="376"/>
        <v>8.9794405070413941</v>
      </c>
      <c r="BX600" s="12"/>
      <c r="BY600" s="52">
        <f t="shared" si="377"/>
        <v>459863</v>
      </c>
      <c r="BZ600" s="48">
        <f t="shared" si="378"/>
        <v>155907197</v>
      </c>
      <c r="CA600" s="55">
        <f t="shared" si="379"/>
        <v>339.02966100773489</v>
      </c>
      <c r="CB600" s="12"/>
      <c r="CC600" s="48">
        <f t="shared" si="380"/>
        <v>459863</v>
      </c>
      <c r="CD600" s="48">
        <f t="shared" si="381"/>
        <v>252686669</v>
      </c>
      <c r="CE600" s="55">
        <f t="shared" si="382"/>
        <v>549.48249587377109</v>
      </c>
      <c r="CF600" s="12"/>
      <c r="CG600" s="48">
        <f t="shared" si="383"/>
        <v>17362685</v>
      </c>
      <c r="CH600" s="48">
        <f t="shared" si="384"/>
        <v>7248463</v>
      </c>
      <c r="CI600" s="48">
        <f t="shared" si="385"/>
        <v>252686669</v>
      </c>
      <c r="CJ600" s="55">
        <f t="shared" si="386"/>
        <v>14.553432778398042</v>
      </c>
      <c r="CK600" s="46"/>
      <c r="CL600" s="48">
        <f t="shared" si="359"/>
        <v>17362685</v>
      </c>
      <c r="CM600" s="48">
        <f t="shared" si="359"/>
        <v>7248463</v>
      </c>
      <c r="CN600" s="48">
        <f t="shared" si="387"/>
        <v>427894797</v>
      </c>
      <c r="CO600" s="55">
        <f t="shared" si="388"/>
        <v>24.644506134851838</v>
      </c>
    </row>
    <row r="601" spans="1:93" x14ac:dyDescent="0.2">
      <c r="A601" s="30" t="s">
        <v>126</v>
      </c>
      <c r="B601" s="30">
        <v>1119</v>
      </c>
      <c r="C601" s="30">
        <v>2013</v>
      </c>
      <c r="D601" s="30" t="s">
        <v>33</v>
      </c>
      <c r="E601" s="30">
        <v>386099</v>
      </c>
      <c r="F601" s="30" t="s">
        <v>317</v>
      </c>
      <c r="G601" s="30">
        <v>48247343</v>
      </c>
      <c r="H601" s="30">
        <v>419782273</v>
      </c>
      <c r="I601" s="30">
        <v>72275679</v>
      </c>
      <c r="J601" s="30">
        <v>339166052</v>
      </c>
      <c r="K601" s="30">
        <v>0</v>
      </c>
      <c r="L601" s="30">
        <v>0</v>
      </c>
      <c r="M601" s="30">
        <v>0</v>
      </c>
      <c r="N601" s="30">
        <v>0</v>
      </c>
      <c r="O601" s="30">
        <v>99160</v>
      </c>
      <c r="P601" s="30">
        <v>684784</v>
      </c>
      <c r="Q601" s="30">
        <v>70921077</v>
      </c>
      <c r="R601" s="30">
        <v>77360613</v>
      </c>
      <c r="S601" s="30">
        <v>4535831</v>
      </c>
      <c r="T601" s="30">
        <v>138466143</v>
      </c>
      <c r="U601" s="30">
        <v>2615054</v>
      </c>
      <c r="V601" s="30">
        <v>497242046</v>
      </c>
      <c r="W601" s="30">
        <v>77496294</v>
      </c>
      <c r="X601" s="30">
        <v>574738340</v>
      </c>
      <c r="Y601" s="30">
        <v>20425410</v>
      </c>
      <c r="Z601" s="30">
        <v>9023655</v>
      </c>
      <c r="AA601" s="30">
        <v>29449065</v>
      </c>
      <c r="AB601" s="30">
        <v>0</v>
      </c>
      <c r="AC601" s="30">
        <v>14817580</v>
      </c>
      <c r="AD601" s="30">
        <v>33429763</v>
      </c>
      <c r="AE601" s="30">
        <v>21116980</v>
      </c>
      <c r="AF601" s="30">
        <v>576190</v>
      </c>
      <c r="AG601" s="30">
        <v>922740</v>
      </c>
      <c r="AH601" s="30">
        <v>183372476</v>
      </c>
      <c r="AI601" s="30">
        <v>68790</v>
      </c>
      <c r="AJ601" s="30">
        <v>183441266</v>
      </c>
      <c r="AK601" s="30">
        <v>7419082</v>
      </c>
      <c r="AL601" s="30">
        <v>47829849</v>
      </c>
      <c r="AM601" s="30">
        <v>17468011</v>
      </c>
      <c r="AN601" s="30">
        <v>3444738</v>
      </c>
      <c r="AO601" s="30">
        <v>3881913</v>
      </c>
      <c r="AP601" s="30">
        <v>9339677</v>
      </c>
      <c r="AQ601" s="30">
        <v>458743</v>
      </c>
      <c r="AR601" s="30">
        <v>401446</v>
      </c>
      <c r="AS601" s="30">
        <v>54187</v>
      </c>
      <c r="AT601" s="30">
        <v>2384</v>
      </c>
      <c r="AU601" s="30" t="s">
        <v>338</v>
      </c>
      <c r="AW601" s="48">
        <f t="shared" si="360"/>
        <v>16666328</v>
      </c>
      <c r="AX601" s="49">
        <f t="shared" si="361"/>
        <v>29449065</v>
      </c>
      <c r="AY601" s="50">
        <f t="shared" si="362"/>
        <v>1.7669798050296381</v>
      </c>
      <c r="AZ601" s="12"/>
      <c r="BA601" s="48">
        <f t="shared" si="363"/>
        <v>458743</v>
      </c>
      <c r="BB601" s="48">
        <f t="shared" si="364"/>
        <v>29449065</v>
      </c>
      <c r="BC601" s="51">
        <f t="shared" si="365"/>
        <v>64.195126683131946</v>
      </c>
      <c r="BD601" s="12"/>
      <c r="BE601" s="52">
        <f t="shared" si="366"/>
        <v>458743</v>
      </c>
      <c r="BF601" s="48">
        <f t="shared" si="357"/>
        <v>21116980</v>
      </c>
      <c r="BG601" s="48">
        <f t="shared" si="357"/>
        <v>576190</v>
      </c>
      <c r="BH601" s="48">
        <f t="shared" si="357"/>
        <v>922740</v>
      </c>
      <c r="BI601" s="48">
        <f t="shared" si="367"/>
        <v>22615910</v>
      </c>
      <c r="BJ601" s="51">
        <f t="shared" si="368"/>
        <v>49.299738633614027</v>
      </c>
      <c r="BK601" s="12"/>
      <c r="BL601" s="1">
        <f t="shared" si="369"/>
        <v>7326651</v>
      </c>
      <c r="BM601" s="53">
        <f t="shared" si="370"/>
        <v>16666328</v>
      </c>
      <c r="BN601" s="48">
        <f t="shared" si="358"/>
        <v>21116980</v>
      </c>
      <c r="BO601" s="48">
        <f t="shared" si="358"/>
        <v>576190</v>
      </c>
      <c r="BP601" s="48">
        <f t="shared" si="358"/>
        <v>922740</v>
      </c>
      <c r="BQ601" s="48">
        <f t="shared" si="371"/>
        <v>22615910</v>
      </c>
      <c r="BR601" s="12">
        <f t="shared" si="372"/>
        <v>16666328</v>
      </c>
      <c r="BS601" s="54">
        <f t="shared" si="373"/>
        <v>1.3569821738777732</v>
      </c>
      <c r="BT601" s="12"/>
      <c r="BU601" s="48">
        <f t="shared" si="374"/>
        <v>16666328</v>
      </c>
      <c r="BV601" s="48">
        <f t="shared" si="375"/>
        <v>128192335</v>
      </c>
      <c r="BW601" s="54">
        <f t="shared" si="376"/>
        <v>7.6916963952707516</v>
      </c>
      <c r="BX601" s="12"/>
      <c r="BY601" s="52">
        <f t="shared" si="377"/>
        <v>458743</v>
      </c>
      <c r="BZ601" s="48">
        <f t="shared" si="378"/>
        <v>128192335</v>
      </c>
      <c r="CA601" s="55">
        <f t="shared" si="379"/>
        <v>279.44259639929112</v>
      </c>
      <c r="CB601" s="12"/>
      <c r="CC601" s="48">
        <f t="shared" si="380"/>
        <v>458743</v>
      </c>
      <c r="CD601" s="48">
        <f t="shared" si="381"/>
        <v>228504653</v>
      </c>
      <c r="CE601" s="55">
        <f t="shared" si="382"/>
        <v>498.11038642551495</v>
      </c>
      <c r="CF601" s="12"/>
      <c r="CG601" s="48">
        <f t="shared" si="383"/>
        <v>16666328</v>
      </c>
      <c r="CH601" s="48">
        <f t="shared" si="384"/>
        <v>7326651</v>
      </c>
      <c r="CI601" s="48">
        <f t="shared" si="385"/>
        <v>228504653</v>
      </c>
      <c r="CJ601" s="55">
        <f t="shared" si="386"/>
        <v>13.71055777853406</v>
      </c>
      <c r="CK601" s="46"/>
      <c r="CL601" s="48">
        <f t="shared" si="359"/>
        <v>16666328</v>
      </c>
      <c r="CM601" s="48">
        <f t="shared" si="359"/>
        <v>7326651</v>
      </c>
      <c r="CN601" s="48">
        <f t="shared" si="387"/>
        <v>393155864</v>
      </c>
      <c r="CO601" s="55">
        <f t="shared" si="388"/>
        <v>23.589831185369686</v>
      </c>
    </row>
    <row r="602" spans="1:93" x14ac:dyDescent="0.2">
      <c r="A602" s="30" t="s">
        <v>126</v>
      </c>
      <c r="B602" s="30">
        <v>1119</v>
      </c>
      <c r="C602" s="30">
        <v>2012</v>
      </c>
      <c r="D602" s="30" t="s">
        <v>33</v>
      </c>
      <c r="E602" s="30">
        <v>386099</v>
      </c>
      <c r="F602" s="30" t="s">
        <v>317</v>
      </c>
      <c r="G602" s="30">
        <v>47677680</v>
      </c>
      <c r="H602" s="30">
        <v>368962632</v>
      </c>
      <c r="I602" s="30">
        <v>82882289</v>
      </c>
      <c r="J602" s="30">
        <v>294221301</v>
      </c>
      <c r="K602" s="30">
        <v>0</v>
      </c>
      <c r="L602" s="30">
        <v>0</v>
      </c>
      <c r="M602" s="30">
        <v>0</v>
      </c>
      <c r="N602" s="30">
        <v>0</v>
      </c>
      <c r="O602" s="30">
        <v>74114</v>
      </c>
      <c r="P602" s="30">
        <v>872583</v>
      </c>
      <c r="Q602" s="30">
        <v>66039355</v>
      </c>
      <c r="R602" s="30">
        <v>82270405</v>
      </c>
      <c r="S602" s="30">
        <v>3412109</v>
      </c>
      <c r="T602" s="30">
        <v>141157442</v>
      </c>
      <c r="U602" s="30">
        <v>3494472</v>
      </c>
      <c r="V602" s="30">
        <v>451307151</v>
      </c>
      <c r="W602" s="30">
        <v>87166981</v>
      </c>
      <c r="X602" s="30">
        <v>538474132</v>
      </c>
      <c r="Y602" s="30">
        <v>11419513</v>
      </c>
      <c r="Z602" s="30">
        <v>10931034</v>
      </c>
      <c r="AA602" s="30">
        <v>22350547</v>
      </c>
      <c r="AB602" s="30">
        <v>0</v>
      </c>
      <c r="AC602" s="30">
        <v>15967421</v>
      </c>
      <c r="AD602" s="30">
        <v>31710259</v>
      </c>
      <c r="AE602" s="30">
        <v>19753455</v>
      </c>
      <c r="AF602" s="30">
        <v>546923</v>
      </c>
      <c r="AG602" s="30">
        <v>891343</v>
      </c>
      <c r="AH602" s="30">
        <v>177486392</v>
      </c>
      <c r="AI602" s="30">
        <v>55044</v>
      </c>
      <c r="AJ602" s="30">
        <v>177541436</v>
      </c>
      <c r="AK602" s="30">
        <v>7077678</v>
      </c>
      <c r="AL602" s="30">
        <v>52404860</v>
      </c>
      <c r="AM602" s="30">
        <v>17008298</v>
      </c>
      <c r="AN602" s="30">
        <v>3524316</v>
      </c>
      <c r="AO602" s="30">
        <v>3863067</v>
      </c>
      <c r="AP602" s="30">
        <v>9250976</v>
      </c>
      <c r="AQ602" s="30">
        <v>457486</v>
      </c>
      <c r="AR602" s="30">
        <v>400398</v>
      </c>
      <c r="AS602" s="30">
        <v>53918</v>
      </c>
      <c r="AT602" s="30">
        <v>2448</v>
      </c>
      <c r="AU602" s="30" t="s">
        <v>338</v>
      </c>
      <c r="AW602" s="48">
        <f t="shared" si="360"/>
        <v>16638359</v>
      </c>
      <c r="AX602" s="49">
        <f t="shared" si="361"/>
        <v>22350547</v>
      </c>
      <c r="AY602" s="50">
        <f t="shared" si="362"/>
        <v>1.3433143857516237</v>
      </c>
      <c r="AZ602" s="12"/>
      <c r="BA602" s="48">
        <f t="shared" si="363"/>
        <v>457486</v>
      </c>
      <c r="BB602" s="48">
        <f t="shared" si="364"/>
        <v>22350547</v>
      </c>
      <c r="BC602" s="51">
        <f t="shared" si="365"/>
        <v>48.855149665782122</v>
      </c>
      <c r="BD602" s="12"/>
      <c r="BE602" s="52">
        <f t="shared" si="366"/>
        <v>457486</v>
      </c>
      <c r="BF602" s="48">
        <f t="shared" si="357"/>
        <v>19753455</v>
      </c>
      <c r="BG602" s="48">
        <f t="shared" si="357"/>
        <v>546923</v>
      </c>
      <c r="BH602" s="48">
        <f t="shared" si="357"/>
        <v>891343</v>
      </c>
      <c r="BI602" s="48">
        <f t="shared" si="367"/>
        <v>21191721</v>
      </c>
      <c r="BJ602" s="51">
        <f t="shared" si="368"/>
        <v>46.322119146815425</v>
      </c>
      <c r="BK602" s="12"/>
      <c r="BL602" s="1">
        <f t="shared" si="369"/>
        <v>7387383</v>
      </c>
      <c r="BM602" s="53">
        <f t="shared" si="370"/>
        <v>16638359</v>
      </c>
      <c r="BN602" s="48">
        <f t="shared" si="358"/>
        <v>19753455</v>
      </c>
      <c r="BO602" s="48">
        <f t="shared" si="358"/>
        <v>546923</v>
      </c>
      <c r="BP602" s="48">
        <f t="shared" si="358"/>
        <v>891343</v>
      </c>
      <c r="BQ602" s="48">
        <f t="shared" si="371"/>
        <v>21191721</v>
      </c>
      <c r="BR602" s="12">
        <f t="shared" si="372"/>
        <v>16638359</v>
      </c>
      <c r="BS602" s="54">
        <f t="shared" si="373"/>
        <v>1.2736665316573588</v>
      </c>
      <c r="BT602" s="12"/>
      <c r="BU602" s="48">
        <f t="shared" si="374"/>
        <v>16638359</v>
      </c>
      <c r="BV602" s="48">
        <f t="shared" si="375"/>
        <v>118058898</v>
      </c>
      <c r="BW602" s="54">
        <f t="shared" si="376"/>
        <v>7.0955854480601124</v>
      </c>
      <c r="BX602" s="12"/>
      <c r="BY602" s="52">
        <f t="shared" si="377"/>
        <v>457486</v>
      </c>
      <c r="BZ602" s="48">
        <f t="shared" si="378"/>
        <v>118058898</v>
      </c>
      <c r="CA602" s="55">
        <f t="shared" si="379"/>
        <v>258.06013298767613</v>
      </c>
      <c r="CB602" s="12"/>
      <c r="CC602" s="48">
        <f t="shared" si="380"/>
        <v>457486</v>
      </c>
      <c r="CD602" s="48">
        <f t="shared" si="381"/>
        <v>209278846</v>
      </c>
      <c r="CE602" s="55">
        <f t="shared" si="382"/>
        <v>457.45409914183165</v>
      </c>
      <c r="CF602" s="12"/>
      <c r="CG602" s="48">
        <f t="shared" si="383"/>
        <v>16638359</v>
      </c>
      <c r="CH602" s="48">
        <f t="shared" si="384"/>
        <v>7387383</v>
      </c>
      <c r="CI602" s="48">
        <f t="shared" si="385"/>
        <v>209278846</v>
      </c>
      <c r="CJ602" s="55">
        <f t="shared" si="386"/>
        <v>12.578094149789651</v>
      </c>
      <c r="CK602" s="46"/>
      <c r="CL602" s="48">
        <f t="shared" si="359"/>
        <v>16638359</v>
      </c>
      <c r="CM602" s="48">
        <f t="shared" si="359"/>
        <v>7387383</v>
      </c>
      <c r="CN602" s="48">
        <f t="shared" si="387"/>
        <v>387492322</v>
      </c>
      <c r="CO602" s="55">
        <f t="shared" si="388"/>
        <v>23.289094916151285</v>
      </c>
    </row>
    <row r="603" spans="1:93" x14ac:dyDescent="0.2">
      <c r="A603" s="30" t="s">
        <v>126</v>
      </c>
      <c r="B603" s="30">
        <v>1119</v>
      </c>
      <c r="C603" s="30">
        <v>2011</v>
      </c>
      <c r="D603" s="30" t="s">
        <v>33</v>
      </c>
      <c r="E603" s="30">
        <v>386099</v>
      </c>
      <c r="F603" s="30" t="s">
        <v>317</v>
      </c>
      <c r="G603" s="30">
        <v>43908566</v>
      </c>
      <c r="H603" s="30">
        <v>442525816</v>
      </c>
      <c r="I603" s="30">
        <v>79135832</v>
      </c>
      <c r="J603" s="30">
        <v>377613745</v>
      </c>
      <c r="K603" s="30">
        <v>0</v>
      </c>
      <c r="L603" s="30">
        <v>0</v>
      </c>
      <c r="M603" s="30">
        <v>0</v>
      </c>
      <c r="N603" s="30">
        <v>0</v>
      </c>
      <c r="O603" s="30">
        <v>70180</v>
      </c>
      <c r="P603" s="30">
        <v>686789</v>
      </c>
      <c r="Q603" s="30">
        <v>73277247</v>
      </c>
      <c r="R603" s="30">
        <v>87080774</v>
      </c>
      <c r="S603" s="30">
        <v>2717645</v>
      </c>
      <c r="T603" s="30">
        <v>96677111</v>
      </c>
      <c r="U603" s="30">
        <v>27678</v>
      </c>
      <c r="V603" s="30">
        <v>529676770</v>
      </c>
      <c r="W603" s="30">
        <v>82540266</v>
      </c>
      <c r="X603" s="30">
        <v>612217036</v>
      </c>
      <c r="Y603" s="30">
        <v>9740818</v>
      </c>
      <c r="Z603" s="30">
        <v>10286922</v>
      </c>
      <c r="AA603" s="30">
        <v>20027740</v>
      </c>
      <c r="AB603" s="30">
        <v>20926</v>
      </c>
      <c r="AC603" s="30">
        <v>14803330</v>
      </c>
      <c r="AD603" s="30">
        <v>29105236</v>
      </c>
      <c r="AE603" s="30">
        <v>17762930</v>
      </c>
      <c r="AF603" s="30">
        <v>580718</v>
      </c>
      <c r="AG603" s="30">
        <v>365265</v>
      </c>
      <c r="AH603" s="30">
        <v>160767239</v>
      </c>
      <c r="AI603" s="30">
        <v>51102</v>
      </c>
      <c r="AJ603" s="30">
        <v>160818341</v>
      </c>
      <c r="AK603" s="30">
        <v>5816197</v>
      </c>
      <c r="AL603" s="30">
        <v>42058496</v>
      </c>
      <c r="AM603" s="30">
        <v>17487436</v>
      </c>
      <c r="AN603" s="30">
        <v>3526537</v>
      </c>
      <c r="AO603" s="30">
        <v>3886490</v>
      </c>
      <c r="AP603" s="30">
        <v>9257587</v>
      </c>
      <c r="AQ603" s="30">
        <v>456937</v>
      </c>
      <c r="AR603" s="30">
        <v>399907</v>
      </c>
      <c r="AS603" s="30">
        <v>53872</v>
      </c>
      <c r="AT603" s="30">
        <v>2420</v>
      </c>
      <c r="AU603" s="30" t="s">
        <v>338</v>
      </c>
      <c r="AW603" s="48">
        <f t="shared" si="360"/>
        <v>16670614</v>
      </c>
      <c r="AX603" s="49">
        <f t="shared" si="361"/>
        <v>20006814</v>
      </c>
      <c r="AY603" s="50">
        <f t="shared" si="362"/>
        <v>1.2001246024891465</v>
      </c>
      <c r="AZ603" s="12"/>
      <c r="BA603" s="48">
        <f t="shared" si="363"/>
        <v>456937</v>
      </c>
      <c r="BB603" s="48">
        <f t="shared" si="364"/>
        <v>20006814</v>
      </c>
      <c r="BC603" s="51">
        <f t="shared" si="365"/>
        <v>43.784622387768991</v>
      </c>
      <c r="BD603" s="12"/>
      <c r="BE603" s="52">
        <f t="shared" si="366"/>
        <v>456937</v>
      </c>
      <c r="BF603" s="48">
        <f t="shared" si="357"/>
        <v>17762930</v>
      </c>
      <c r="BG603" s="48">
        <f t="shared" si="357"/>
        <v>580718</v>
      </c>
      <c r="BH603" s="48">
        <f t="shared" si="357"/>
        <v>365265</v>
      </c>
      <c r="BI603" s="48">
        <f t="shared" si="367"/>
        <v>18708913</v>
      </c>
      <c r="BJ603" s="51">
        <f t="shared" si="368"/>
        <v>40.94418486574736</v>
      </c>
      <c r="BK603" s="12"/>
      <c r="BL603" s="1">
        <f t="shared" si="369"/>
        <v>7413027</v>
      </c>
      <c r="BM603" s="53">
        <f t="shared" si="370"/>
        <v>16670614</v>
      </c>
      <c r="BN603" s="48">
        <f t="shared" si="358"/>
        <v>17762930</v>
      </c>
      <c r="BO603" s="48">
        <f t="shared" si="358"/>
        <v>580718</v>
      </c>
      <c r="BP603" s="48">
        <f t="shared" si="358"/>
        <v>365265</v>
      </c>
      <c r="BQ603" s="48">
        <f t="shared" si="371"/>
        <v>18708913</v>
      </c>
      <c r="BR603" s="12">
        <f t="shared" si="372"/>
        <v>16670614</v>
      </c>
      <c r="BS603" s="54">
        <f t="shared" si="373"/>
        <v>1.1222689818143472</v>
      </c>
      <c r="BT603" s="12"/>
      <c r="BU603" s="48">
        <f t="shared" si="374"/>
        <v>16670614</v>
      </c>
      <c r="BV603" s="48">
        <f t="shared" si="375"/>
        <v>112943648</v>
      </c>
      <c r="BW603" s="54">
        <f t="shared" si="376"/>
        <v>6.7750142856165949</v>
      </c>
      <c r="BX603" s="12"/>
      <c r="BY603" s="52">
        <f t="shared" si="377"/>
        <v>456937</v>
      </c>
      <c r="BZ603" s="48">
        <f t="shared" si="378"/>
        <v>112943648</v>
      </c>
      <c r="CA603" s="55">
        <f t="shared" si="379"/>
        <v>247.17553623366021</v>
      </c>
      <c r="CB603" s="12"/>
      <c r="CC603" s="48">
        <f t="shared" si="380"/>
        <v>456937</v>
      </c>
      <c r="CD603" s="48">
        <f t="shared" si="381"/>
        <v>195588867</v>
      </c>
      <c r="CE603" s="55">
        <f t="shared" si="382"/>
        <v>428.04339985599768</v>
      </c>
      <c r="CF603" s="12"/>
      <c r="CG603" s="48">
        <f t="shared" si="383"/>
        <v>16670614</v>
      </c>
      <c r="CH603" s="48">
        <f t="shared" si="384"/>
        <v>7413027</v>
      </c>
      <c r="CI603" s="48">
        <f t="shared" si="385"/>
        <v>195588867</v>
      </c>
      <c r="CJ603" s="55">
        <f t="shared" si="386"/>
        <v>11.732553282080673</v>
      </c>
      <c r="CK603" s="46"/>
      <c r="CL603" s="48">
        <f t="shared" si="359"/>
        <v>16670614</v>
      </c>
      <c r="CM603" s="48">
        <f t="shared" si="359"/>
        <v>7413027</v>
      </c>
      <c r="CN603" s="48">
        <f t="shared" si="387"/>
        <v>356914911</v>
      </c>
      <c r="CO603" s="55">
        <f t="shared" si="388"/>
        <v>21.409823957293955</v>
      </c>
    </row>
    <row r="604" spans="1:93" x14ac:dyDescent="0.2">
      <c r="A604" s="30" t="s">
        <v>126</v>
      </c>
      <c r="B604" s="30">
        <v>1119</v>
      </c>
      <c r="C604" s="30">
        <v>2010</v>
      </c>
      <c r="D604" s="30" t="s">
        <v>33</v>
      </c>
      <c r="E604" s="30">
        <v>386099</v>
      </c>
      <c r="F604" s="30" t="s">
        <v>317</v>
      </c>
      <c r="G604" s="30">
        <v>41703518</v>
      </c>
      <c r="H604" s="30">
        <v>435617414</v>
      </c>
      <c r="I604" s="30">
        <v>80360029</v>
      </c>
      <c r="J604" s="30">
        <v>372069815</v>
      </c>
      <c r="K604" s="30">
        <v>0</v>
      </c>
      <c r="L604" s="30">
        <v>0</v>
      </c>
      <c r="M604" s="30">
        <v>0</v>
      </c>
      <c r="N604" s="30">
        <v>0</v>
      </c>
      <c r="O604" s="30">
        <v>70341</v>
      </c>
      <c r="P604" s="30">
        <v>1118707</v>
      </c>
      <c r="Q604" s="30">
        <v>56493441</v>
      </c>
      <c r="R604" s="30">
        <v>69293033</v>
      </c>
      <c r="S604" s="30">
        <v>3125891</v>
      </c>
      <c r="T604" s="30">
        <v>78656203</v>
      </c>
      <c r="U604" s="30">
        <v>-7851</v>
      </c>
      <c r="V604" s="30">
        <v>504980788</v>
      </c>
      <c r="W604" s="30">
        <v>84604627</v>
      </c>
      <c r="X604" s="30">
        <v>589585415</v>
      </c>
      <c r="Y604" s="30">
        <v>9725687</v>
      </c>
      <c r="Z604" s="30">
        <v>8669730</v>
      </c>
      <c r="AA604" s="30">
        <v>18395417</v>
      </c>
      <c r="AB604" s="30">
        <v>27705</v>
      </c>
      <c r="AC604" s="30">
        <v>13528153</v>
      </c>
      <c r="AD604" s="30">
        <v>28175365</v>
      </c>
      <c r="AE604" s="30">
        <v>17297572</v>
      </c>
      <c r="AF604" s="30">
        <v>529059</v>
      </c>
      <c r="AG604" s="30">
        <v>1247776</v>
      </c>
      <c r="AH604" s="30">
        <v>143911829</v>
      </c>
      <c r="AI604" s="30">
        <v>46822</v>
      </c>
      <c r="AJ604" s="30">
        <v>143958651</v>
      </c>
      <c r="AK604" s="30">
        <v>6874154</v>
      </c>
      <c r="AL604" s="30">
        <v>52956607</v>
      </c>
      <c r="AM604" s="30">
        <v>17008021</v>
      </c>
      <c r="AN604" s="30">
        <v>3625579</v>
      </c>
      <c r="AO604" s="30">
        <v>3919850</v>
      </c>
      <c r="AP604" s="30">
        <v>8459042</v>
      </c>
      <c r="AQ604" s="30">
        <v>456826</v>
      </c>
      <c r="AR604" s="30">
        <v>399963</v>
      </c>
      <c r="AS604" s="30">
        <v>53686</v>
      </c>
      <c r="AT604" s="30">
        <v>2435</v>
      </c>
      <c r="AU604" s="30" t="s">
        <v>338</v>
      </c>
      <c r="AW604" s="48">
        <f t="shared" si="360"/>
        <v>16004471</v>
      </c>
      <c r="AX604" s="49">
        <f t="shared" si="361"/>
        <v>18367712</v>
      </c>
      <c r="AY604" s="50">
        <f t="shared" si="362"/>
        <v>1.1476613003953708</v>
      </c>
      <c r="AZ604" s="12"/>
      <c r="BA604" s="48">
        <f t="shared" si="363"/>
        <v>456826</v>
      </c>
      <c r="BB604" s="48">
        <f t="shared" si="364"/>
        <v>18367712</v>
      </c>
      <c r="BC604" s="51">
        <f t="shared" si="365"/>
        <v>40.207238642283933</v>
      </c>
      <c r="BD604" s="12"/>
      <c r="BE604" s="52">
        <f t="shared" si="366"/>
        <v>456826</v>
      </c>
      <c r="BF604" s="48">
        <f t="shared" si="357"/>
        <v>17297572</v>
      </c>
      <c r="BG604" s="48">
        <f t="shared" si="357"/>
        <v>529059</v>
      </c>
      <c r="BH604" s="48">
        <f t="shared" si="357"/>
        <v>1247776</v>
      </c>
      <c r="BI604" s="48">
        <f t="shared" si="367"/>
        <v>19074407</v>
      </c>
      <c r="BJ604" s="51">
        <f t="shared" si="368"/>
        <v>41.754206196670069</v>
      </c>
      <c r="BK604" s="12"/>
      <c r="BL604" s="1">
        <f t="shared" si="369"/>
        <v>7545429</v>
      </c>
      <c r="BM604" s="53">
        <f t="shared" si="370"/>
        <v>16004471</v>
      </c>
      <c r="BN604" s="48">
        <f t="shared" si="358"/>
        <v>17297572</v>
      </c>
      <c r="BO604" s="48">
        <f t="shared" si="358"/>
        <v>529059</v>
      </c>
      <c r="BP604" s="48">
        <f t="shared" si="358"/>
        <v>1247776</v>
      </c>
      <c r="BQ604" s="48">
        <f t="shared" si="371"/>
        <v>19074407</v>
      </c>
      <c r="BR604" s="12">
        <f t="shared" si="372"/>
        <v>16004471</v>
      </c>
      <c r="BS604" s="54">
        <f t="shared" si="373"/>
        <v>1.1918173990255598</v>
      </c>
      <c r="BT604" s="12"/>
      <c r="BU604" s="48">
        <f t="shared" si="374"/>
        <v>16004471</v>
      </c>
      <c r="BV604" s="48">
        <f t="shared" si="375"/>
        <v>84127890</v>
      </c>
      <c r="BW604" s="54">
        <f t="shared" si="376"/>
        <v>5.2565242550034927</v>
      </c>
      <c r="BX604" s="12"/>
      <c r="BY604" s="52">
        <f t="shared" si="377"/>
        <v>456826</v>
      </c>
      <c r="BZ604" s="48">
        <f t="shared" si="378"/>
        <v>84127890</v>
      </c>
      <c r="CA604" s="55">
        <f t="shared" si="379"/>
        <v>184.15740347528381</v>
      </c>
      <c r="CB604" s="12"/>
      <c r="CC604" s="48">
        <f t="shared" si="380"/>
        <v>456826</v>
      </c>
      <c r="CD604" s="48">
        <f t="shared" si="381"/>
        <v>163301232</v>
      </c>
      <c r="CE604" s="55">
        <f t="shared" si="382"/>
        <v>357.4692158502362</v>
      </c>
      <c r="CF604" s="12"/>
      <c r="CG604" s="48">
        <f t="shared" si="383"/>
        <v>16004471</v>
      </c>
      <c r="CH604" s="48">
        <f t="shared" si="384"/>
        <v>7545429</v>
      </c>
      <c r="CI604" s="48">
        <f t="shared" si="385"/>
        <v>163301232</v>
      </c>
      <c r="CJ604" s="55">
        <f t="shared" si="386"/>
        <v>10.203475766240571</v>
      </c>
      <c r="CK604" s="46"/>
      <c r="CL604" s="48">
        <f t="shared" si="359"/>
        <v>16004471</v>
      </c>
      <c r="CM604" s="48">
        <f t="shared" si="359"/>
        <v>7545429</v>
      </c>
      <c r="CN604" s="48">
        <f t="shared" si="387"/>
        <v>324323391</v>
      </c>
      <c r="CO604" s="55">
        <f t="shared" si="388"/>
        <v>20.264549262515455</v>
      </c>
    </row>
    <row r="605" spans="1:93" x14ac:dyDescent="0.2">
      <c r="A605" s="30" t="s">
        <v>126</v>
      </c>
      <c r="B605" s="30">
        <v>1119</v>
      </c>
      <c r="C605" s="30">
        <v>2009</v>
      </c>
      <c r="D605" s="30" t="s">
        <v>33</v>
      </c>
      <c r="E605" s="30">
        <v>386099</v>
      </c>
      <c r="F605" s="30" t="s">
        <v>317</v>
      </c>
      <c r="G605" s="30">
        <v>35198198</v>
      </c>
      <c r="H605" s="30">
        <v>415060701</v>
      </c>
      <c r="I605" s="30">
        <v>69393442</v>
      </c>
      <c r="J605" s="30">
        <v>353874210</v>
      </c>
      <c r="K605" s="30">
        <v>0</v>
      </c>
      <c r="L605" s="30">
        <v>0</v>
      </c>
      <c r="M605" s="30">
        <v>0</v>
      </c>
      <c r="N605" s="30">
        <v>0</v>
      </c>
      <c r="O605" s="30">
        <v>66231</v>
      </c>
      <c r="P605" s="30">
        <v>1101986</v>
      </c>
      <c r="Q605" s="30">
        <v>25086287</v>
      </c>
      <c r="R605" s="30">
        <v>30943417</v>
      </c>
      <c r="S605" s="30">
        <v>3537505</v>
      </c>
      <c r="T605" s="30">
        <v>74664258</v>
      </c>
      <c r="U605" s="30">
        <v>1111</v>
      </c>
      <c r="V605" s="30">
        <v>446070349</v>
      </c>
      <c r="W605" s="30">
        <v>74032933</v>
      </c>
      <c r="X605" s="30">
        <v>520103282</v>
      </c>
      <c r="Y605" s="30">
        <v>9339547</v>
      </c>
      <c r="Z605" s="30">
        <v>8111260</v>
      </c>
      <c r="AA605" s="30">
        <v>17450807</v>
      </c>
      <c r="AB605" s="30">
        <v>76547</v>
      </c>
      <c r="AC605" s="30">
        <v>13139111</v>
      </c>
      <c r="AD605" s="30">
        <v>22059087</v>
      </c>
      <c r="AE605" s="30">
        <v>18909541</v>
      </c>
      <c r="AF605" s="30">
        <v>486390</v>
      </c>
      <c r="AG605" s="30">
        <v>1964686</v>
      </c>
      <c r="AH605" s="30">
        <v>163329788</v>
      </c>
      <c r="AI605" s="30">
        <v>48628</v>
      </c>
      <c r="AJ605" s="30">
        <v>163378416</v>
      </c>
      <c r="AK605" s="30">
        <v>5120274</v>
      </c>
      <c r="AL605" s="30">
        <v>75435844</v>
      </c>
      <c r="AM605" s="30">
        <v>15525657</v>
      </c>
      <c r="AN605" s="30">
        <v>3241418</v>
      </c>
      <c r="AO605" s="30">
        <v>3833914</v>
      </c>
      <c r="AP605" s="30">
        <v>7690862</v>
      </c>
      <c r="AQ605" s="30">
        <v>455645</v>
      </c>
      <c r="AR605" s="30">
        <v>399016</v>
      </c>
      <c r="AS605" s="30">
        <v>53419</v>
      </c>
      <c r="AT605" s="30">
        <v>2457</v>
      </c>
      <c r="AU605" s="30" t="s">
        <v>338</v>
      </c>
      <c r="AW605" s="48">
        <f t="shared" si="360"/>
        <v>14766194</v>
      </c>
      <c r="AX605" s="49">
        <f t="shared" si="361"/>
        <v>17374260</v>
      </c>
      <c r="AY605" s="50">
        <f t="shared" si="362"/>
        <v>1.1766241185778814</v>
      </c>
      <c r="AZ605" s="12"/>
      <c r="BA605" s="48">
        <f t="shared" si="363"/>
        <v>455645</v>
      </c>
      <c r="BB605" s="48">
        <f t="shared" si="364"/>
        <v>17374260</v>
      </c>
      <c r="BC605" s="51">
        <f t="shared" si="365"/>
        <v>38.131132789781518</v>
      </c>
      <c r="BD605" s="12"/>
      <c r="BE605" s="52">
        <f t="shared" si="366"/>
        <v>455645</v>
      </c>
      <c r="BF605" s="48">
        <f t="shared" si="357"/>
        <v>18909541</v>
      </c>
      <c r="BG605" s="48">
        <f t="shared" si="357"/>
        <v>486390</v>
      </c>
      <c r="BH605" s="48">
        <f t="shared" si="357"/>
        <v>1964686</v>
      </c>
      <c r="BI605" s="48">
        <f t="shared" si="367"/>
        <v>21360617</v>
      </c>
      <c r="BJ605" s="51">
        <f t="shared" si="368"/>
        <v>46.879954789364525</v>
      </c>
      <c r="BK605" s="12"/>
      <c r="BL605" s="1">
        <f t="shared" si="369"/>
        <v>7075332</v>
      </c>
      <c r="BM605" s="53">
        <f t="shared" si="370"/>
        <v>14766194</v>
      </c>
      <c r="BN605" s="48">
        <f t="shared" si="358"/>
        <v>18909541</v>
      </c>
      <c r="BO605" s="48">
        <f t="shared" si="358"/>
        <v>486390</v>
      </c>
      <c r="BP605" s="48">
        <f t="shared" si="358"/>
        <v>1964686</v>
      </c>
      <c r="BQ605" s="48">
        <f t="shared" si="371"/>
        <v>21360617</v>
      </c>
      <c r="BR605" s="12">
        <f t="shared" si="372"/>
        <v>14766194</v>
      </c>
      <c r="BS605" s="54">
        <f t="shared" si="373"/>
        <v>1.4465892158805445</v>
      </c>
      <c r="BT605" s="12"/>
      <c r="BU605" s="48">
        <f t="shared" si="374"/>
        <v>14766194</v>
      </c>
      <c r="BV605" s="48">
        <f t="shared" si="375"/>
        <v>82822298</v>
      </c>
      <c r="BW605" s="54">
        <f t="shared" si="376"/>
        <v>5.6089130347332565</v>
      </c>
      <c r="BX605" s="12"/>
      <c r="BY605" s="52">
        <f t="shared" si="377"/>
        <v>455645</v>
      </c>
      <c r="BZ605" s="48">
        <f t="shared" si="378"/>
        <v>82822298</v>
      </c>
      <c r="CA605" s="55">
        <f t="shared" si="379"/>
        <v>181.76935552897541</v>
      </c>
      <c r="CB605" s="12"/>
      <c r="CC605" s="48">
        <f t="shared" si="380"/>
        <v>455645</v>
      </c>
      <c r="CD605" s="48">
        <f t="shared" si="381"/>
        <v>156831920</v>
      </c>
      <c r="CE605" s="55">
        <f t="shared" si="382"/>
        <v>344.19760998145489</v>
      </c>
      <c r="CF605" s="12"/>
      <c r="CG605" s="48">
        <f t="shared" si="383"/>
        <v>14766194</v>
      </c>
      <c r="CH605" s="48">
        <f t="shared" si="384"/>
        <v>7075332</v>
      </c>
      <c r="CI605" s="48">
        <f t="shared" si="385"/>
        <v>156831920</v>
      </c>
      <c r="CJ605" s="55">
        <f t="shared" si="386"/>
        <v>10.621011751572544</v>
      </c>
      <c r="CK605" s="46"/>
      <c r="CL605" s="48">
        <f t="shared" si="359"/>
        <v>14766194</v>
      </c>
      <c r="CM605" s="48">
        <f t="shared" si="359"/>
        <v>7075332</v>
      </c>
      <c r="CN605" s="48">
        <f t="shared" si="387"/>
        <v>297974705</v>
      </c>
      <c r="CO605" s="55">
        <f t="shared" si="388"/>
        <v>20.17951985460844</v>
      </c>
    </row>
    <row r="606" spans="1:93" x14ac:dyDescent="0.2">
      <c r="A606" s="30" t="s">
        <v>126</v>
      </c>
      <c r="B606" s="30">
        <v>1119</v>
      </c>
      <c r="C606" s="30">
        <v>2008</v>
      </c>
      <c r="D606" s="30" t="s">
        <v>33</v>
      </c>
      <c r="E606" s="30">
        <v>386099</v>
      </c>
      <c r="F606" s="30" t="s">
        <v>317</v>
      </c>
      <c r="G606" s="30">
        <v>41246476</v>
      </c>
      <c r="H606" s="30">
        <v>395238335</v>
      </c>
      <c r="I606" s="30">
        <v>62748887</v>
      </c>
      <c r="J606" s="30">
        <v>339289411</v>
      </c>
      <c r="K606" s="30">
        <v>0</v>
      </c>
      <c r="L606" s="30">
        <v>0</v>
      </c>
      <c r="M606" s="30">
        <v>0</v>
      </c>
      <c r="N606" s="30">
        <v>0</v>
      </c>
      <c r="O606" s="30">
        <v>80490</v>
      </c>
      <c r="P606" s="30">
        <v>2721826</v>
      </c>
      <c r="Q606" s="30">
        <v>16748200</v>
      </c>
      <c r="R606" s="30">
        <v>23416160</v>
      </c>
      <c r="S606" s="30">
        <v>6220549</v>
      </c>
      <c r="T606" s="30">
        <v>199323063</v>
      </c>
      <c r="U606" s="30">
        <v>90087</v>
      </c>
      <c r="V606" s="30">
        <v>418734985</v>
      </c>
      <c r="W606" s="30">
        <v>71691262</v>
      </c>
      <c r="X606" s="30">
        <v>490426247</v>
      </c>
      <c r="Y606" s="30">
        <v>9181368</v>
      </c>
      <c r="Z606" s="30">
        <v>6584463</v>
      </c>
      <c r="AA606" s="30">
        <v>15765831</v>
      </c>
      <c r="AB606" s="30">
        <v>0</v>
      </c>
      <c r="AC606" s="30">
        <v>13801757</v>
      </c>
      <c r="AD606" s="30">
        <v>27444719</v>
      </c>
      <c r="AE606" s="30">
        <v>18407472</v>
      </c>
      <c r="AF606" s="30">
        <v>505751</v>
      </c>
      <c r="AG606" s="30">
        <v>1621725</v>
      </c>
      <c r="AH606" s="30">
        <v>108732113</v>
      </c>
      <c r="AI606" s="30">
        <v>34845</v>
      </c>
      <c r="AJ606" s="30">
        <v>108766958</v>
      </c>
      <c r="AK606" s="30">
        <v>5974411</v>
      </c>
      <c r="AL606" s="30">
        <v>22891873</v>
      </c>
      <c r="AM606" s="30">
        <v>17442460</v>
      </c>
      <c r="AN606" s="30">
        <v>3345850</v>
      </c>
      <c r="AO606" s="30">
        <v>3915793</v>
      </c>
      <c r="AP606" s="30">
        <v>9305389</v>
      </c>
      <c r="AQ606" s="30">
        <v>456302</v>
      </c>
      <c r="AR606" s="30">
        <v>399937</v>
      </c>
      <c r="AS606" s="30">
        <v>53115</v>
      </c>
      <c r="AT606" s="30">
        <v>2496</v>
      </c>
      <c r="AU606" s="30" t="s">
        <v>338</v>
      </c>
      <c r="AW606" s="48">
        <f t="shared" si="360"/>
        <v>16567032</v>
      </c>
      <c r="AX606" s="49">
        <f t="shared" si="361"/>
        <v>15765831</v>
      </c>
      <c r="AY606" s="50">
        <f t="shared" si="362"/>
        <v>0.95163883307523034</v>
      </c>
      <c r="AZ606" s="12"/>
      <c r="BA606" s="48">
        <f t="shared" si="363"/>
        <v>456302</v>
      </c>
      <c r="BB606" s="48">
        <f t="shared" si="364"/>
        <v>15765831</v>
      </c>
      <c r="BC606" s="51">
        <f t="shared" si="365"/>
        <v>34.551308124882205</v>
      </c>
      <c r="BD606" s="12"/>
      <c r="BE606" s="52">
        <f t="shared" si="366"/>
        <v>456302</v>
      </c>
      <c r="BF606" s="48">
        <f t="shared" si="357"/>
        <v>18407472</v>
      </c>
      <c r="BG606" s="48">
        <f t="shared" si="357"/>
        <v>505751</v>
      </c>
      <c r="BH606" s="48">
        <f t="shared" si="357"/>
        <v>1621725</v>
      </c>
      <c r="BI606" s="48">
        <f t="shared" si="367"/>
        <v>20534948</v>
      </c>
      <c r="BJ606" s="51">
        <f t="shared" si="368"/>
        <v>45.002976099162396</v>
      </c>
      <c r="BK606" s="12"/>
      <c r="BL606" s="1">
        <f t="shared" si="369"/>
        <v>7261643</v>
      </c>
      <c r="BM606" s="53">
        <f t="shared" si="370"/>
        <v>16567032</v>
      </c>
      <c r="BN606" s="48">
        <f t="shared" si="358"/>
        <v>18407472</v>
      </c>
      <c r="BO606" s="48">
        <f t="shared" si="358"/>
        <v>505751</v>
      </c>
      <c r="BP606" s="48">
        <f t="shared" si="358"/>
        <v>1621725</v>
      </c>
      <c r="BQ606" s="48">
        <f t="shared" si="371"/>
        <v>20534948</v>
      </c>
      <c r="BR606" s="12">
        <f t="shared" si="372"/>
        <v>16567032</v>
      </c>
      <c r="BS606" s="54">
        <f t="shared" si="373"/>
        <v>1.2395067505151194</v>
      </c>
      <c r="BT606" s="12"/>
      <c r="BU606" s="48">
        <f t="shared" si="374"/>
        <v>16567032</v>
      </c>
      <c r="BV606" s="48">
        <f t="shared" si="375"/>
        <v>79900674</v>
      </c>
      <c r="BW606" s="54">
        <f t="shared" si="376"/>
        <v>4.8228719543729985</v>
      </c>
      <c r="BX606" s="12"/>
      <c r="BY606" s="52">
        <f t="shared" si="377"/>
        <v>456302</v>
      </c>
      <c r="BZ606" s="48">
        <f t="shared" si="378"/>
        <v>79900674</v>
      </c>
      <c r="CA606" s="55">
        <f t="shared" si="379"/>
        <v>175.10480778081183</v>
      </c>
      <c r="CB606" s="12"/>
      <c r="CC606" s="48">
        <f t="shared" si="380"/>
        <v>456302</v>
      </c>
      <c r="CD606" s="48">
        <f t="shared" si="381"/>
        <v>157447929</v>
      </c>
      <c r="CE606" s="55">
        <f t="shared" si="382"/>
        <v>345.05202475553472</v>
      </c>
      <c r="CF606" s="12"/>
      <c r="CG606" s="48">
        <f t="shared" si="383"/>
        <v>16567032</v>
      </c>
      <c r="CH606" s="48">
        <f t="shared" si="384"/>
        <v>7261643</v>
      </c>
      <c r="CI606" s="48">
        <f t="shared" si="385"/>
        <v>157447929</v>
      </c>
      <c r="CJ606" s="55">
        <f t="shared" si="386"/>
        <v>9.5036895564637049</v>
      </c>
      <c r="CK606" s="46"/>
      <c r="CL606" s="48">
        <f t="shared" si="359"/>
        <v>16567032</v>
      </c>
      <c r="CM606" s="48">
        <f t="shared" si="359"/>
        <v>7261643</v>
      </c>
      <c r="CN606" s="48">
        <f t="shared" si="387"/>
        <v>291836565</v>
      </c>
      <c r="CO606" s="55">
        <f t="shared" si="388"/>
        <v>17.615500772860219</v>
      </c>
    </row>
    <row r="607" spans="1:93" x14ac:dyDescent="0.2">
      <c r="A607" s="30" t="s">
        <v>126</v>
      </c>
      <c r="B607" s="30">
        <v>1119</v>
      </c>
      <c r="C607" s="30">
        <v>2007</v>
      </c>
      <c r="D607" s="30" t="s">
        <v>33</v>
      </c>
      <c r="E607" s="30">
        <v>386099</v>
      </c>
      <c r="F607" s="30" t="s">
        <v>317</v>
      </c>
      <c r="G607" s="30">
        <v>38624848</v>
      </c>
      <c r="H607" s="30">
        <v>366268089</v>
      </c>
      <c r="I607" s="30">
        <v>62963646</v>
      </c>
      <c r="J607" s="30">
        <v>313213452</v>
      </c>
      <c r="K607" s="30">
        <v>0</v>
      </c>
      <c r="L607" s="30">
        <v>0</v>
      </c>
      <c r="M607" s="30">
        <v>0</v>
      </c>
      <c r="N607" s="30">
        <v>0</v>
      </c>
      <c r="O607" s="30">
        <v>122755</v>
      </c>
      <c r="P607" s="30">
        <v>358391</v>
      </c>
      <c r="Q607" s="30">
        <v>3015733</v>
      </c>
      <c r="R607" s="30">
        <v>8682188</v>
      </c>
      <c r="S607" s="30">
        <v>565585</v>
      </c>
      <c r="T607" s="30">
        <v>233752177</v>
      </c>
      <c r="U607" s="30">
        <v>71197</v>
      </c>
      <c r="V607" s="30">
        <v>375073032</v>
      </c>
      <c r="W607" s="30">
        <v>63887622</v>
      </c>
      <c r="X607" s="30">
        <v>438960654</v>
      </c>
      <c r="Y607" s="30">
        <v>8267153</v>
      </c>
      <c r="Z607" s="30">
        <v>6500374</v>
      </c>
      <c r="AA607" s="30">
        <v>14767527</v>
      </c>
      <c r="AB607" s="30">
        <v>197236</v>
      </c>
      <c r="AC607" s="30">
        <v>12184843</v>
      </c>
      <c r="AD607" s="30">
        <v>26440005</v>
      </c>
      <c r="AE607" s="30">
        <v>15494981</v>
      </c>
      <c r="AF607" s="30">
        <v>559235</v>
      </c>
      <c r="AG607" s="30">
        <v>1453848</v>
      </c>
      <c r="AH607" s="30">
        <v>104736350</v>
      </c>
      <c r="AI607" s="30">
        <v>36871</v>
      </c>
      <c r="AJ607" s="30">
        <v>104773221</v>
      </c>
      <c r="AK607" s="30">
        <v>4771537</v>
      </c>
      <c r="AL607" s="30">
        <v>29700994</v>
      </c>
      <c r="AM607" s="30">
        <v>17813060</v>
      </c>
      <c r="AN607" s="30">
        <v>3543627</v>
      </c>
      <c r="AO607" s="30">
        <v>3775008</v>
      </c>
      <c r="AP607" s="30">
        <v>9443734</v>
      </c>
      <c r="AQ607" s="30">
        <v>454471</v>
      </c>
      <c r="AR607" s="30">
        <v>398841</v>
      </c>
      <c r="AS607" s="30">
        <v>52363</v>
      </c>
      <c r="AT607" s="30">
        <v>2511</v>
      </c>
      <c r="AU607" s="30" t="s">
        <v>338</v>
      </c>
      <c r="AW607" s="48">
        <f t="shared" si="360"/>
        <v>16762369</v>
      </c>
      <c r="AX607" s="49">
        <f t="shared" si="361"/>
        <v>14570291</v>
      </c>
      <c r="AY607" s="50">
        <f t="shared" si="362"/>
        <v>0.86922624123117675</v>
      </c>
      <c r="AZ607" s="12"/>
      <c r="BA607" s="48">
        <f t="shared" si="363"/>
        <v>454471</v>
      </c>
      <c r="BB607" s="48">
        <f t="shared" si="364"/>
        <v>14570291</v>
      </c>
      <c r="BC607" s="51">
        <f t="shared" si="365"/>
        <v>32.059891610245757</v>
      </c>
      <c r="BD607" s="12"/>
      <c r="BE607" s="52">
        <f t="shared" si="366"/>
        <v>454471</v>
      </c>
      <c r="BF607" s="48">
        <f t="shared" si="357"/>
        <v>15494981</v>
      </c>
      <c r="BG607" s="48">
        <f t="shared" si="357"/>
        <v>559235</v>
      </c>
      <c r="BH607" s="48">
        <f t="shared" si="357"/>
        <v>1453848</v>
      </c>
      <c r="BI607" s="48">
        <f t="shared" si="367"/>
        <v>17508064</v>
      </c>
      <c r="BJ607" s="51">
        <f t="shared" si="368"/>
        <v>38.524051039560277</v>
      </c>
      <c r="BK607" s="12"/>
      <c r="BL607" s="1">
        <f t="shared" si="369"/>
        <v>7318635</v>
      </c>
      <c r="BM607" s="53">
        <f t="shared" si="370"/>
        <v>16762369</v>
      </c>
      <c r="BN607" s="48">
        <f t="shared" si="358"/>
        <v>15494981</v>
      </c>
      <c r="BO607" s="48">
        <f t="shared" si="358"/>
        <v>559235</v>
      </c>
      <c r="BP607" s="48">
        <f t="shared" si="358"/>
        <v>1453848</v>
      </c>
      <c r="BQ607" s="48">
        <f t="shared" si="371"/>
        <v>17508064</v>
      </c>
      <c r="BR607" s="12">
        <f t="shared" si="372"/>
        <v>16762369</v>
      </c>
      <c r="BS607" s="54">
        <f t="shared" si="373"/>
        <v>1.0444862537031609</v>
      </c>
      <c r="BT607" s="12"/>
      <c r="BU607" s="48">
        <f t="shared" si="374"/>
        <v>16762369</v>
      </c>
      <c r="BV607" s="48">
        <f t="shared" si="375"/>
        <v>70300690</v>
      </c>
      <c r="BW607" s="54">
        <f t="shared" si="376"/>
        <v>4.1939590996952756</v>
      </c>
      <c r="BX607" s="12"/>
      <c r="BY607" s="52">
        <f t="shared" si="377"/>
        <v>454471</v>
      </c>
      <c r="BZ607" s="48">
        <f t="shared" si="378"/>
        <v>70300690</v>
      </c>
      <c r="CA607" s="55">
        <f t="shared" si="379"/>
        <v>154.68685570696479</v>
      </c>
      <c r="CB607" s="12"/>
      <c r="CC607" s="48">
        <f t="shared" si="380"/>
        <v>454471</v>
      </c>
      <c r="CD607" s="48">
        <f t="shared" si="381"/>
        <v>141201129</v>
      </c>
      <c r="CE607" s="55">
        <f t="shared" si="382"/>
        <v>310.69337537488639</v>
      </c>
      <c r="CF607" s="12"/>
      <c r="CG607" s="48">
        <f t="shared" si="383"/>
        <v>16762369</v>
      </c>
      <c r="CH607" s="48">
        <f t="shared" si="384"/>
        <v>7318635</v>
      </c>
      <c r="CI607" s="48">
        <f t="shared" si="385"/>
        <v>141201129</v>
      </c>
      <c r="CJ607" s="55">
        <f t="shared" si="386"/>
        <v>8.4236976885546433</v>
      </c>
      <c r="CK607" s="46"/>
      <c r="CL607" s="48">
        <f t="shared" si="359"/>
        <v>16762369</v>
      </c>
      <c r="CM607" s="48">
        <f t="shared" si="359"/>
        <v>7318635</v>
      </c>
      <c r="CN607" s="48">
        <f t="shared" si="387"/>
        <v>263932598</v>
      </c>
      <c r="CO607" s="55">
        <f t="shared" si="388"/>
        <v>15.74554276904416</v>
      </c>
    </row>
    <row r="608" spans="1:93" x14ac:dyDescent="0.2">
      <c r="A608" s="30" t="s">
        <v>126</v>
      </c>
      <c r="B608" s="30">
        <v>1119</v>
      </c>
      <c r="C608" s="30">
        <v>2006</v>
      </c>
      <c r="D608" s="30" t="s">
        <v>33</v>
      </c>
      <c r="E608" s="30">
        <v>386099</v>
      </c>
      <c r="F608" s="30" t="s">
        <v>317</v>
      </c>
      <c r="G608" s="30">
        <v>29909245</v>
      </c>
      <c r="H608" s="30">
        <v>331240144</v>
      </c>
      <c r="I608" s="30">
        <v>54275758</v>
      </c>
      <c r="J608" s="30">
        <v>280403164</v>
      </c>
      <c r="K608" s="30">
        <v>0</v>
      </c>
      <c r="L608" s="30">
        <v>0</v>
      </c>
      <c r="M608" s="30">
        <v>0</v>
      </c>
      <c r="N608" s="30">
        <v>0</v>
      </c>
      <c r="O608" s="30">
        <v>116598</v>
      </c>
      <c r="P608" s="30">
        <v>456654</v>
      </c>
      <c r="Q608" s="30">
        <v>2346900</v>
      </c>
      <c r="R608" s="30">
        <v>9153244</v>
      </c>
      <c r="S608" s="30">
        <v>111503</v>
      </c>
      <c r="T608" s="30">
        <v>194185684</v>
      </c>
      <c r="U608" s="30">
        <v>41706</v>
      </c>
      <c r="V608" s="30">
        <v>340509986</v>
      </c>
      <c r="W608" s="30">
        <v>54843915</v>
      </c>
      <c r="X608" s="30">
        <v>395353901</v>
      </c>
      <c r="Y608" s="30">
        <v>14366486</v>
      </c>
      <c r="Z608" s="30">
        <v>6031729</v>
      </c>
      <c r="AA608" s="30">
        <v>20398215</v>
      </c>
      <c r="AB608" s="30">
        <v>3251223</v>
      </c>
      <c r="AC608" s="30">
        <v>12507969</v>
      </c>
      <c r="AD608" s="30">
        <v>17401276</v>
      </c>
      <c r="AE608" s="30">
        <v>19370858</v>
      </c>
      <c r="AF608" s="30">
        <v>507642</v>
      </c>
      <c r="AG608" s="30">
        <v>2325032</v>
      </c>
      <c r="AH608" s="30">
        <v>84785191</v>
      </c>
      <c r="AI608" s="30">
        <v>5183</v>
      </c>
      <c r="AJ608" s="30">
        <v>84790374</v>
      </c>
      <c r="AK608" s="30">
        <v>3870012</v>
      </c>
      <c r="AL608" s="30">
        <v>27645570</v>
      </c>
      <c r="AM608" s="30">
        <v>17428268</v>
      </c>
      <c r="AN608" s="30">
        <v>3293909</v>
      </c>
      <c r="AO608" s="30">
        <v>3855675</v>
      </c>
      <c r="AP608" s="30">
        <v>9503155</v>
      </c>
      <c r="AQ608" s="30">
        <v>450819</v>
      </c>
      <c r="AR608" s="30">
        <v>395948</v>
      </c>
      <c r="AS608" s="30">
        <v>51595</v>
      </c>
      <c r="AT608" s="30">
        <v>2514</v>
      </c>
      <c r="AU608" s="30" t="s">
        <v>338</v>
      </c>
      <c r="AW608" s="48">
        <f t="shared" si="360"/>
        <v>16652739</v>
      </c>
      <c r="AX608" s="49">
        <f t="shared" si="361"/>
        <v>17146992</v>
      </c>
      <c r="AY608" s="50">
        <f t="shared" si="362"/>
        <v>1.0296799823740708</v>
      </c>
      <c r="AZ608" s="12"/>
      <c r="BA608" s="48">
        <f t="shared" si="363"/>
        <v>450819</v>
      </c>
      <c r="BB608" s="48">
        <f t="shared" si="364"/>
        <v>17146992</v>
      </c>
      <c r="BC608" s="51">
        <f t="shared" si="365"/>
        <v>38.035202597938422</v>
      </c>
      <c r="BD608" s="12"/>
      <c r="BE608" s="52">
        <f t="shared" si="366"/>
        <v>450819</v>
      </c>
      <c r="BF608" s="48">
        <f t="shared" si="357"/>
        <v>19370858</v>
      </c>
      <c r="BG608" s="48">
        <f t="shared" si="357"/>
        <v>507642</v>
      </c>
      <c r="BH608" s="48">
        <f t="shared" si="357"/>
        <v>2325032</v>
      </c>
      <c r="BI608" s="48">
        <f t="shared" si="367"/>
        <v>22203532</v>
      </c>
      <c r="BJ608" s="51">
        <f t="shared" si="368"/>
        <v>49.251544411393489</v>
      </c>
      <c r="BK608" s="12"/>
      <c r="BL608" s="1">
        <f t="shared" si="369"/>
        <v>7149584</v>
      </c>
      <c r="BM608" s="53">
        <f t="shared" si="370"/>
        <v>16652739</v>
      </c>
      <c r="BN608" s="48">
        <f t="shared" si="358"/>
        <v>19370858</v>
      </c>
      <c r="BO608" s="48">
        <f t="shared" si="358"/>
        <v>507642</v>
      </c>
      <c r="BP608" s="48">
        <f t="shared" si="358"/>
        <v>2325032</v>
      </c>
      <c r="BQ608" s="48">
        <f t="shared" si="371"/>
        <v>22203532</v>
      </c>
      <c r="BR608" s="12">
        <f t="shared" si="372"/>
        <v>16652739</v>
      </c>
      <c r="BS608" s="54">
        <f t="shared" si="373"/>
        <v>1.3333261273115491</v>
      </c>
      <c r="BT608" s="12"/>
      <c r="BU608" s="48">
        <f t="shared" si="374"/>
        <v>16652739</v>
      </c>
      <c r="BV608" s="48">
        <f t="shared" si="375"/>
        <v>53274792</v>
      </c>
      <c r="BW608" s="54">
        <f t="shared" si="376"/>
        <v>3.1991609308234521</v>
      </c>
      <c r="BX608" s="12"/>
      <c r="BY608" s="52">
        <f t="shared" si="377"/>
        <v>450819</v>
      </c>
      <c r="BZ608" s="48">
        <f t="shared" si="378"/>
        <v>53274792</v>
      </c>
      <c r="CA608" s="55">
        <f t="shared" si="379"/>
        <v>118.17335116754174</v>
      </c>
      <c r="CB608" s="12"/>
      <c r="CC608" s="48">
        <f t="shared" si="380"/>
        <v>450819</v>
      </c>
      <c r="CD608" s="48">
        <f t="shared" si="381"/>
        <v>125785784</v>
      </c>
      <c r="CE608" s="55">
        <f t="shared" si="382"/>
        <v>279.01615504226754</v>
      </c>
      <c r="CF608" s="12"/>
      <c r="CG608" s="48">
        <f t="shared" si="383"/>
        <v>16652739</v>
      </c>
      <c r="CH608" s="48">
        <f t="shared" si="384"/>
        <v>7149584</v>
      </c>
      <c r="CI608" s="48">
        <f t="shared" si="385"/>
        <v>125785784</v>
      </c>
      <c r="CJ608" s="55">
        <f t="shared" si="386"/>
        <v>7.5534591636847246</v>
      </c>
      <c r="CK608" s="46"/>
      <c r="CL608" s="48">
        <f t="shared" si="359"/>
        <v>16652739</v>
      </c>
      <c r="CM608" s="48">
        <f t="shared" si="359"/>
        <v>7149584</v>
      </c>
      <c r="CN608" s="48">
        <f t="shared" si="387"/>
        <v>238389621</v>
      </c>
      <c r="CO608" s="55">
        <f t="shared" si="388"/>
        <v>14.315340017038638</v>
      </c>
    </row>
    <row r="609" spans="1:93" x14ac:dyDescent="0.2">
      <c r="A609" s="30" t="s">
        <v>126</v>
      </c>
      <c r="B609" s="30">
        <v>1119</v>
      </c>
      <c r="C609" s="30">
        <v>2005</v>
      </c>
      <c r="D609" s="30" t="s">
        <v>33</v>
      </c>
      <c r="E609" s="30">
        <v>386099</v>
      </c>
      <c r="F609" s="30" t="s">
        <v>317</v>
      </c>
      <c r="G609" s="30">
        <v>29525520</v>
      </c>
      <c r="H609" s="30">
        <v>323157462</v>
      </c>
      <c r="I609" s="30">
        <v>44508453</v>
      </c>
      <c r="J609" s="30">
        <v>272392716</v>
      </c>
      <c r="K609" s="30">
        <v>0</v>
      </c>
      <c r="L609" s="30">
        <v>0</v>
      </c>
      <c r="M609" s="30">
        <v>0</v>
      </c>
      <c r="N609" s="30">
        <v>0</v>
      </c>
      <c r="O609" s="30">
        <v>117897</v>
      </c>
      <c r="P609" s="30">
        <v>300719</v>
      </c>
      <c r="Q609" s="30">
        <v>3787000</v>
      </c>
      <c r="R609" s="30">
        <v>6201445</v>
      </c>
      <c r="S609" s="30">
        <v>128720</v>
      </c>
      <c r="T609" s="30">
        <v>164946806</v>
      </c>
      <c r="U609" s="30">
        <v>17751</v>
      </c>
      <c r="V609" s="30">
        <v>329476804</v>
      </c>
      <c r="W609" s="30">
        <v>44937892</v>
      </c>
      <c r="X609" s="30">
        <v>374414696</v>
      </c>
      <c r="Y609" s="30">
        <v>21686993</v>
      </c>
      <c r="Z609" s="30">
        <v>5010460</v>
      </c>
      <c r="AA609" s="30">
        <v>26697453</v>
      </c>
      <c r="AB609" s="30">
        <v>10423994</v>
      </c>
      <c r="AC609" s="30">
        <v>13922016</v>
      </c>
      <c r="AD609" s="30">
        <v>15603504</v>
      </c>
      <c r="AE609" s="30">
        <v>21649497</v>
      </c>
      <c r="AF609" s="30">
        <v>471730</v>
      </c>
      <c r="AG609" s="30">
        <v>3315265</v>
      </c>
      <c r="AH609" s="30">
        <v>93580926</v>
      </c>
      <c r="AI609" s="30">
        <v>12136</v>
      </c>
      <c r="AJ609" s="30">
        <v>93593062</v>
      </c>
      <c r="AK609" s="30">
        <v>3383841</v>
      </c>
      <c r="AL609" s="30">
        <v>31993279</v>
      </c>
      <c r="AM609" s="30">
        <v>17486967</v>
      </c>
      <c r="AN609" s="30">
        <v>3516122</v>
      </c>
      <c r="AO609" s="30">
        <v>3893017</v>
      </c>
      <c r="AP609" s="30">
        <v>9131609</v>
      </c>
      <c r="AQ609" s="30">
        <v>447345</v>
      </c>
      <c r="AR609" s="30">
        <v>393303</v>
      </c>
      <c r="AS609" s="30">
        <v>50753</v>
      </c>
      <c r="AT609" s="30">
        <v>2521</v>
      </c>
      <c r="AU609" s="30" t="s">
        <v>338</v>
      </c>
      <c r="AW609" s="48">
        <f t="shared" si="360"/>
        <v>16540748</v>
      </c>
      <c r="AX609" s="49">
        <f t="shared" si="361"/>
        <v>16273459</v>
      </c>
      <c r="AY609" s="50">
        <f t="shared" si="362"/>
        <v>0.98384057359437438</v>
      </c>
      <c r="AZ609" s="12"/>
      <c r="BA609" s="48">
        <f t="shared" si="363"/>
        <v>447345</v>
      </c>
      <c r="BB609" s="48">
        <f t="shared" si="364"/>
        <v>16273459</v>
      </c>
      <c r="BC609" s="51">
        <f t="shared" si="365"/>
        <v>36.377871665045994</v>
      </c>
      <c r="BD609" s="12"/>
      <c r="BE609" s="52">
        <f t="shared" si="366"/>
        <v>447345</v>
      </c>
      <c r="BF609" s="48">
        <f t="shared" si="357"/>
        <v>21649497</v>
      </c>
      <c r="BG609" s="48">
        <f t="shared" si="357"/>
        <v>471730</v>
      </c>
      <c r="BH609" s="48">
        <f t="shared" si="357"/>
        <v>3315265</v>
      </c>
      <c r="BI609" s="48">
        <f t="shared" si="367"/>
        <v>25436492</v>
      </c>
      <c r="BJ609" s="51">
        <f t="shared" si="368"/>
        <v>56.861017782695683</v>
      </c>
      <c r="BK609" s="12"/>
      <c r="BL609" s="1">
        <f t="shared" si="369"/>
        <v>7409139</v>
      </c>
      <c r="BM609" s="53">
        <f t="shared" si="370"/>
        <v>16540748</v>
      </c>
      <c r="BN609" s="48">
        <f t="shared" si="358"/>
        <v>21649497</v>
      </c>
      <c r="BO609" s="48">
        <f t="shared" si="358"/>
        <v>471730</v>
      </c>
      <c r="BP609" s="48">
        <f t="shared" si="358"/>
        <v>3315265</v>
      </c>
      <c r="BQ609" s="48">
        <f t="shared" si="371"/>
        <v>25436492</v>
      </c>
      <c r="BR609" s="12">
        <f t="shared" si="372"/>
        <v>16540748</v>
      </c>
      <c r="BS609" s="54">
        <f t="shared" si="373"/>
        <v>1.5378078427892137</v>
      </c>
      <c r="BT609" s="12"/>
      <c r="BU609" s="48">
        <f t="shared" si="374"/>
        <v>16540748</v>
      </c>
      <c r="BV609" s="48">
        <f t="shared" si="375"/>
        <v>58215942</v>
      </c>
      <c r="BW609" s="54">
        <f t="shared" si="376"/>
        <v>3.5195471208436282</v>
      </c>
      <c r="BX609" s="12"/>
      <c r="BY609" s="52">
        <f t="shared" si="377"/>
        <v>447345</v>
      </c>
      <c r="BZ609" s="48">
        <f t="shared" si="378"/>
        <v>58215942</v>
      </c>
      <c r="CA609" s="55">
        <f t="shared" si="379"/>
        <v>130.13656573785335</v>
      </c>
      <c r="CB609" s="12"/>
      <c r="CC609" s="48">
        <f t="shared" si="380"/>
        <v>447345</v>
      </c>
      <c r="CD609" s="48">
        <f t="shared" si="381"/>
        <v>139875407</v>
      </c>
      <c r="CE609" s="55">
        <f t="shared" si="382"/>
        <v>312.67904413819309</v>
      </c>
      <c r="CF609" s="12"/>
      <c r="CG609" s="48">
        <f t="shared" si="383"/>
        <v>16540748</v>
      </c>
      <c r="CH609" s="48">
        <f t="shared" si="384"/>
        <v>7409139</v>
      </c>
      <c r="CI609" s="48">
        <f t="shared" si="385"/>
        <v>139875407</v>
      </c>
      <c r="CJ609" s="55">
        <f t="shared" si="386"/>
        <v>8.4564136398184662</v>
      </c>
      <c r="CK609" s="46"/>
      <c r="CL609" s="48">
        <f t="shared" si="359"/>
        <v>16540748</v>
      </c>
      <c r="CM609" s="48">
        <f t="shared" si="359"/>
        <v>7409139</v>
      </c>
      <c r="CN609" s="48">
        <f t="shared" si="387"/>
        <v>238110387</v>
      </c>
      <c r="CO609" s="55">
        <f t="shared" si="388"/>
        <v>14.395382058900843</v>
      </c>
    </row>
    <row r="610" spans="1:93" x14ac:dyDescent="0.2">
      <c r="A610" s="30" t="s">
        <v>127</v>
      </c>
      <c r="B610" s="30">
        <v>1120</v>
      </c>
      <c r="C610" s="30">
        <v>2014</v>
      </c>
      <c r="D610" s="30" t="s">
        <v>128</v>
      </c>
      <c r="E610" s="30">
        <v>386100</v>
      </c>
      <c r="F610" s="30" t="s">
        <v>317</v>
      </c>
      <c r="G610" s="30">
        <v>117777814</v>
      </c>
      <c r="H610" s="30">
        <v>443045447</v>
      </c>
      <c r="I610" s="30">
        <v>75219623</v>
      </c>
      <c r="J610" s="30">
        <v>388611699</v>
      </c>
      <c r="K610" s="30">
        <v>119411936</v>
      </c>
      <c r="L610" s="30">
        <v>417010134</v>
      </c>
      <c r="M610" s="30">
        <v>112871164</v>
      </c>
      <c r="N610" s="30">
        <v>0</v>
      </c>
      <c r="O610" s="30">
        <v>363833</v>
      </c>
      <c r="P610" s="30">
        <v>292294</v>
      </c>
      <c r="Q610" s="30">
        <v>122566273</v>
      </c>
      <c r="R610" s="30">
        <v>138159799</v>
      </c>
      <c r="S610" s="30">
        <v>18722700</v>
      </c>
      <c r="T610" s="30">
        <v>940988652</v>
      </c>
      <c r="U610" s="30">
        <v>108689927</v>
      </c>
      <c r="V610" s="30">
        <v>998579213</v>
      </c>
      <c r="W610" s="30">
        <v>207105781</v>
      </c>
      <c r="X610" s="30">
        <v>1205684994</v>
      </c>
      <c r="Y610" s="30">
        <v>257534063</v>
      </c>
      <c r="Z610" s="30">
        <v>15314419</v>
      </c>
      <c r="AA610" s="30">
        <v>272848482</v>
      </c>
      <c r="AB610" s="30">
        <v>145642831</v>
      </c>
      <c r="AC610" s="30">
        <v>49136469</v>
      </c>
      <c r="AD610" s="30">
        <v>68641345</v>
      </c>
      <c r="AE610" s="30">
        <v>58047369</v>
      </c>
      <c r="AF610" s="30">
        <v>124079778</v>
      </c>
      <c r="AG610" s="30">
        <v>9009</v>
      </c>
      <c r="AH610" s="30">
        <v>255784562</v>
      </c>
      <c r="AI610" s="30">
        <v>1429551</v>
      </c>
      <c r="AJ610" s="30">
        <v>257214113</v>
      </c>
      <c r="AK610" s="30">
        <v>15565804</v>
      </c>
      <c r="AL610" s="30">
        <v>83065607</v>
      </c>
      <c r="AM610" s="30">
        <v>39129144</v>
      </c>
      <c r="AN610" s="30">
        <v>10316636</v>
      </c>
      <c r="AO610" s="30">
        <v>15669817</v>
      </c>
      <c r="AP610" s="30">
        <v>8859210</v>
      </c>
      <c r="AQ610" s="30">
        <v>1429379</v>
      </c>
      <c r="AR610" s="30">
        <v>1268637</v>
      </c>
      <c r="AS610" s="30">
        <v>153339</v>
      </c>
      <c r="AT610" s="30">
        <v>477</v>
      </c>
      <c r="AU610" s="30" t="s">
        <v>321</v>
      </c>
      <c r="AW610" s="48">
        <f t="shared" si="360"/>
        <v>34845663</v>
      </c>
      <c r="AX610" s="49">
        <f t="shared" si="361"/>
        <v>127205651</v>
      </c>
      <c r="AY610" s="50">
        <f t="shared" si="362"/>
        <v>3.6505447177170942</v>
      </c>
      <c r="AZ610" s="12"/>
      <c r="BA610" s="48">
        <f t="shared" si="363"/>
        <v>1429379</v>
      </c>
      <c r="BB610" s="48">
        <f t="shared" si="364"/>
        <v>127205651</v>
      </c>
      <c r="BC610" s="51">
        <f t="shared" si="365"/>
        <v>88.993647591016796</v>
      </c>
      <c r="BD610" s="12"/>
      <c r="BE610" s="52">
        <f t="shared" si="366"/>
        <v>1429379</v>
      </c>
      <c r="BF610" s="48">
        <f t="shared" si="357"/>
        <v>58047369</v>
      </c>
      <c r="BG610" s="48">
        <f t="shared" si="357"/>
        <v>124079778</v>
      </c>
      <c r="BH610" s="48">
        <f t="shared" si="357"/>
        <v>9009</v>
      </c>
      <c r="BI610" s="48">
        <f t="shared" si="367"/>
        <v>182136156</v>
      </c>
      <c r="BJ610" s="51">
        <f t="shared" si="368"/>
        <v>127.42327682161275</v>
      </c>
      <c r="BK610" s="12"/>
      <c r="BL610" s="1">
        <f t="shared" si="369"/>
        <v>25986453</v>
      </c>
      <c r="BM610" s="53">
        <f t="shared" si="370"/>
        <v>34845663</v>
      </c>
      <c r="BN610" s="48">
        <f t="shared" si="358"/>
        <v>58047369</v>
      </c>
      <c r="BO610" s="48">
        <f t="shared" si="358"/>
        <v>124079778</v>
      </c>
      <c r="BP610" s="48">
        <f t="shared" si="358"/>
        <v>9009</v>
      </c>
      <c r="BQ610" s="48">
        <f t="shared" si="371"/>
        <v>182136156</v>
      </c>
      <c r="BR610" s="12">
        <f t="shared" si="372"/>
        <v>34845663</v>
      </c>
      <c r="BS610" s="54">
        <f t="shared" si="373"/>
        <v>5.2269390311213195</v>
      </c>
      <c r="BT610" s="12"/>
      <c r="BU610" s="48">
        <f t="shared" si="374"/>
        <v>34845663</v>
      </c>
      <c r="BV610" s="48">
        <f t="shared" si="375"/>
        <v>158582702</v>
      </c>
      <c r="BW610" s="54">
        <f t="shared" si="376"/>
        <v>4.5510025738353725</v>
      </c>
      <c r="BX610" s="12"/>
      <c r="BY610" s="52">
        <f t="shared" si="377"/>
        <v>1429379</v>
      </c>
      <c r="BZ610" s="48">
        <f t="shared" si="378"/>
        <v>158582702</v>
      </c>
      <c r="CA610" s="55">
        <f t="shared" si="379"/>
        <v>110.94517409308519</v>
      </c>
      <c r="CB610" s="12"/>
      <c r="CC610" s="48">
        <f t="shared" si="380"/>
        <v>1429379</v>
      </c>
      <c r="CD610" s="48">
        <f t="shared" si="381"/>
        <v>731345154</v>
      </c>
      <c r="CE610" s="55">
        <f t="shared" si="382"/>
        <v>511.65237071483489</v>
      </c>
      <c r="CF610" s="12"/>
      <c r="CG610" s="48">
        <f t="shared" si="383"/>
        <v>34845663</v>
      </c>
      <c r="CH610" s="48">
        <f t="shared" si="384"/>
        <v>25986453</v>
      </c>
      <c r="CI610" s="48">
        <f t="shared" si="385"/>
        <v>731345154</v>
      </c>
      <c r="CJ610" s="55">
        <f t="shared" si="386"/>
        <v>20.988125667174135</v>
      </c>
      <c r="CK610" s="46"/>
      <c r="CL610" s="48">
        <f t="shared" si="359"/>
        <v>34845663</v>
      </c>
      <c r="CM610" s="48">
        <f t="shared" si="359"/>
        <v>25986453</v>
      </c>
      <c r="CN610" s="48">
        <f t="shared" si="387"/>
        <v>1306440240</v>
      </c>
      <c r="CO610" s="55">
        <f t="shared" si="388"/>
        <v>37.492190635029672</v>
      </c>
    </row>
    <row r="611" spans="1:93" x14ac:dyDescent="0.2">
      <c r="A611" s="30" t="s">
        <v>127</v>
      </c>
      <c r="B611" s="30">
        <v>1120</v>
      </c>
      <c r="C611" s="30">
        <v>2013</v>
      </c>
      <c r="D611" s="30" t="s">
        <v>128</v>
      </c>
      <c r="E611" s="30">
        <v>386100</v>
      </c>
      <c r="F611" s="30" t="s">
        <v>317</v>
      </c>
      <c r="G611" s="30">
        <v>121107048</v>
      </c>
      <c r="H611" s="30">
        <v>366138691</v>
      </c>
      <c r="I611" s="30">
        <v>83325202</v>
      </c>
      <c r="J611" s="30">
        <v>314193117</v>
      </c>
      <c r="K611" s="30">
        <v>108436237</v>
      </c>
      <c r="L611" s="30">
        <v>385483190</v>
      </c>
      <c r="M611" s="30">
        <v>93923975</v>
      </c>
      <c r="N611" s="30">
        <v>-40</v>
      </c>
      <c r="O611" s="30">
        <v>353371</v>
      </c>
      <c r="P611" s="30">
        <v>435721</v>
      </c>
      <c r="Q611" s="30">
        <v>151426567</v>
      </c>
      <c r="R611" s="30">
        <v>165179056</v>
      </c>
      <c r="S611" s="30">
        <v>18846382</v>
      </c>
      <c r="T611" s="30">
        <v>977262316</v>
      </c>
      <c r="U611" s="30">
        <v>68733999</v>
      </c>
      <c r="V611" s="30">
        <v>917154308</v>
      </c>
      <c r="W611" s="30">
        <v>196531280</v>
      </c>
      <c r="X611" s="30">
        <v>1113685588</v>
      </c>
      <c r="Y611" s="30">
        <v>228485422</v>
      </c>
      <c r="Z611" s="30">
        <v>15854998</v>
      </c>
      <c r="AA611" s="30">
        <v>244340420</v>
      </c>
      <c r="AB611" s="30">
        <v>125156287</v>
      </c>
      <c r="AC611" s="30">
        <v>51982163</v>
      </c>
      <c r="AD611" s="30">
        <v>69124885</v>
      </c>
      <c r="AE611" s="30">
        <v>55250205</v>
      </c>
      <c r="AF611" s="30">
        <v>84666389</v>
      </c>
      <c r="AG611" s="30">
        <v>18459</v>
      </c>
      <c r="AH611" s="30">
        <v>254018466</v>
      </c>
      <c r="AI611" s="30">
        <v>694264</v>
      </c>
      <c r="AJ611" s="30">
        <v>254712730</v>
      </c>
      <c r="AK611" s="30">
        <v>15077824</v>
      </c>
      <c r="AL611" s="30">
        <v>83339100</v>
      </c>
      <c r="AM611" s="30">
        <v>37474524</v>
      </c>
      <c r="AN611" s="30">
        <v>10486140</v>
      </c>
      <c r="AO611" s="30">
        <v>15576608</v>
      </c>
      <c r="AP611" s="30">
        <v>8963438</v>
      </c>
      <c r="AQ611" s="30">
        <v>1417543</v>
      </c>
      <c r="AR611" s="30">
        <v>1257910</v>
      </c>
      <c r="AS611" s="30">
        <v>152355</v>
      </c>
      <c r="AT611" s="30">
        <v>495</v>
      </c>
      <c r="AU611" s="30" t="s">
        <v>321</v>
      </c>
      <c r="AW611" s="48">
        <f t="shared" si="360"/>
        <v>35026186</v>
      </c>
      <c r="AX611" s="49">
        <f t="shared" si="361"/>
        <v>119184133</v>
      </c>
      <c r="AY611" s="50">
        <f t="shared" si="362"/>
        <v>3.4027151286183428</v>
      </c>
      <c r="AZ611" s="12"/>
      <c r="BA611" s="48">
        <f t="shared" si="363"/>
        <v>1417543</v>
      </c>
      <c r="BB611" s="48">
        <f t="shared" si="364"/>
        <v>119184133</v>
      </c>
      <c r="BC611" s="51">
        <f t="shared" si="365"/>
        <v>84.07796659431142</v>
      </c>
      <c r="BD611" s="12"/>
      <c r="BE611" s="52">
        <f t="shared" si="366"/>
        <v>1417543</v>
      </c>
      <c r="BF611" s="48">
        <f t="shared" si="357"/>
        <v>55250205</v>
      </c>
      <c r="BG611" s="48">
        <f t="shared" si="357"/>
        <v>84666389</v>
      </c>
      <c r="BH611" s="48">
        <f t="shared" si="357"/>
        <v>18459</v>
      </c>
      <c r="BI611" s="48">
        <f t="shared" si="367"/>
        <v>139935053</v>
      </c>
      <c r="BJ611" s="51">
        <f t="shared" si="368"/>
        <v>98.716619531118283</v>
      </c>
      <c r="BK611" s="12"/>
      <c r="BL611" s="1">
        <f t="shared" si="369"/>
        <v>26062748</v>
      </c>
      <c r="BM611" s="53">
        <f t="shared" si="370"/>
        <v>35026186</v>
      </c>
      <c r="BN611" s="48">
        <f t="shared" si="358"/>
        <v>55250205</v>
      </c>
      <c r="BO611" s="48">
        <f t="shared" si="358"/>
        <v>84666389</v>
      </c>
      <c r="BP611" s="48">
        <f t="shared" si="358"/>
        <v>18459</v>
      </c>
      <c r="BQ611" s="48">
        <f t="shared" si="371"/>
        <v>139935053</v>
      </c>
      <c r="BR611" s="12">
        <f t="shared" si="372"/>
        <v>35026186</v>
      </c>
      <c r="BS611" s="54">
        <f t="shared" si="373"/>
        <v>3.9951553103726454</v>
      </c>
      <c r="BT611" s="12"/>
      <c r="BU611" s="48">
        <f t="shared" si="374"/>
        <v>35026186</v>
      </c>
      <c r="BV611" s="48">
        <f t="shared" si="375"/>
        <v>156295806</v>
      </c>
      <c r="BW611" s="54">
        <f t="shared" si="376"/>
        <v>4.4622559247529834</v>
      </c>
      <c r="BX611" s="12"/>
      <c r="BY611" s="52">
        <f t="shared" si="377"/>
        <v>1417543</v>
      </c>
      <c r="BZ611" s="48">
        <f t="shared" si="378"/>
        <v>156295806</v>
      </c>
      <c r="CA611" s="55">
        <f t="shared" si="379"/>
        <v>110.25824683977841</v>
      </c>
      <c r="CB611" s="12"/>
      <c r="CC611" s="48">
        <f t="shared" si="380"/>
        <v>1417543</v>
      </c>
      <c r="CD611" s="48">
        <f t="shared" si="381"/>
        <v>661678327</v>
      </c>
      <c r="CE611" s="55">
        <f t="shared" si="382"/>
        <v>466.77831078140133</v>
      </c>
      <c r="CF611" s="12"/>
      <c r="CG611" s="48">
        <f t="shared" si="383"/>
        <v>35026186</v>
      </c>
      <c r="CH611" s="48">
        <f t="shared" si="384"/>
        <v>26062748</v>
      </c>
      <c r="CI611" s="48">
        <f t="shared" si="385"/>
        <v>661678327</v>
      </c>
      <c r="CJ611" s="55">
        <f t="shared" si="386"/>
        <v>18.890961379580411</v>
      </c>
      <c r="CK611" s="46"/>
      <c r="CL611" s="48">
        <f t="shared" si="359"/>
        <v>35026186</v>
      </c>
      <c r="CM611" s="48">
        <f t="shared" si="359"/>
        <v>26062748</v>
      </c>
      <c r="CN611" s="48">
        <f t="shared" si="387"/>
        <v>1201308034</v>
      </c>
      <c r="CO611" s="55">
        <f t="shared" si="388"/>
        <v>34.2974263312597</v>
      </c>
    </row>
    <row r="612" spans="1:93" x14ac:dyDescent="0.2">
      <c r="A612" s="30" t="s">
        <v>127</v>
      </c>
      <c r="B612" s="30">
        <v>1120</v>
      </c>
      <c r="C612" s="30">
        <v>2012</v>
      </c>
      <c r="D612" s="30" t="s">
        <v>128</v>
      </c>
      <c r="E612" s="30">
        <v>386100</v>
      </c>
      <c r="F612" s="30" t="s">
        <v>317</v>
      </c>
      <c r="G612" s="30">
        <v>111134724</v>
      </c>
      <c r="H612" s="30">
        <v>368764662</v>
      </c>
      <c r="I612" s="30">
        <v>73720617</v>
      </c>
      <c r="J612" s="30">
        <v>315073596</v>
      </c>
      <c r="K612" s="30">
        <v>114220960</v>
      </c>
      <c r="L612" s="30">
        <v>370789971</v>
      </c>
      <c r="M612" s="30">
        <v>83440388</v>
      </c>
      <c r="N612" s="30">
        <v>0</v>
      </c>
      <c r="O612" s="30">
        <v>380957</v>
      </c>
      <c r="P612" s="30">
        <v>272983</v>
      </c>
      <c r="Q612" s="30">
        <v>144556242</v>
      </c>
      <c r="R612" s="30">
        <v>158763901</v>
      </c>
      <c r="S612" s="30">
        <v>19164685</v>
      </c>
      <c r="T612" s="30">
        <v>886759088</v>
      </c>
      <c r="U612" s="30">
        <v>70624643</v>
      </c>
      <c r="V612" s="30">
        <v>898699491</v>
      </c>
      <c r="W612" s="30">
        <v>176598673</v>
      </c>
      <c r="X612" s="30">
        <v>1075298164</v>
      </c>
      <c r="Y612" s="30">
        <v>199254823</v>
      </c>
      <c r="Z612" s="30">
        <v>14598059</v>
      </c>
      <c r="AA612" s="30">
        <v>213852882</v>
      </c>
      <c r="AB612" s="30">
        <v>105372950</v>
      </c>
      <c r="AC612" s="30">
        <v>51386392</v>
      </c>
      <c r="AD612" s="30">
        <v>59748332</v>
      </c>
      <c r="AE612" s="30">
        <v>53694652</v>
      </c>
      <c r="AF612" s="30">
        <v>104461206</v>
      </c>
      <c r="AG612" s="30">
        <v>68401</v>
      </c>
      <c r="AH612" s="30">
        <v>235982140</v>
      </c>
      <c r="AI612" s="30">
        <v>321470</v>
      </c>
      <c r="AJ612" s="30">
        <v>236303610</v>
      </c>
      <c r="AK612" s="30">
        <v>15772037</v>
      </c>
      <c r="AL612" s="30">
        <v>88081150</v>
      </c>
      <c r="AM612" s="30">
        <v>38209248</v>
      </c>
      <c r="AN612" s="30">
        <v>10377064</v>
      </c>
      <c r="AO612" s="30">
        <v>15477892</v>
      </c>
      <c r="AP612" s="30">
        <v>9301879</v>
      </c>
      <c r="AQ612" s="30">
        <v>1407496</v>
      </c>
      <c r="AR612" s="30">
        <v>1248994</v>
      </c>
      <c r="AS612" s="30">
        <v>151414</v>
      </c>
      <c r="AT612" s="30">
        <v>500</v>
      </c>
      <c r="AU612" s="30" t="s">
        <v>321</v>
      </c>
      <c r="AW612" s="48">
        <f t="shared" si="360"/>
        <v>35156835</v>
      </c>
      <c r="AX612" s="49">
        <f t="shared" si="361"/>
        <v>108479932</v>
      </c>
      <c r="AY612" s="50">
        <f t="shared" si="362"/>
        <v>3.0856000547262004</v>
      </c>
      <c r="AZ612" s="12"/>
      <c r="BA612" s="48">
        <f t="shared" si="363"/>
        <v>1407496</v>
      </c>
      <c r="BB612" s="48">
        <f t="shared" si="364"/>
        <v>108479932</v>
      </c>
      <c r="BC612" s="51">
        <f t="shared" si="365"/>
        <v>77.072994878848675</v>
      </c>
      <c r="BD612" s="12"/>
      <c r="BE612" s="52">
        <f t="shared" si="366"/>
        <v>1407496</v>
      </c>
      <c r="BF612" s="48">
        <f t="shared" si="357"/>
        <v>53694652</v>
      </c>
      <c r="BG612" s="48">
        <f t="shared" si="357"/>
        <v>104461206</v>
      </c>
      <c r="BH612" s="48">
        <f t="shared" si="357"/>
        <v>68401</v>
      </c>
      <c r="BI612" s="48">
        <f t="shared" si="367"/>
        <v>158224259</v>
      </c>
      <c r="BJ612" s="51">
        <f t="shared" si="368"/>
        <v>112.41542356070639</v>
      </c>
      <c r="BK612" s="12"/>
      <c r="BL612" s="1">
        <f t="shared" si="369"/>
        <v>25854956</v>
      </c>
      <c r="BM612" s="53">
        <f t="shared" si="370"/>
        <v>35156835</v>
      </c>
      <c r="BN612" s="48">
        <f t="shared" si="358"/>
        <v>53694652</v>
      </c>
      <c r="BO612" s="48">
        <f t="shared" si="358"/>
        <v>104461206</v>
      </c>
      <c r="BP612" s="48">
        <f t="shared" si="358"/>
        <v>68401</v>
      </c>
      <c r="BQ612" s="48">
        <f t="shared" si="371"/>
        <v>158224259</v>
      </c>
      <c r="BR612" s="12">
        <f t="shared" si="372"/>
        <v>35156835</v>
      </c>
      <c r="BS612" s="54">
        <f t="shared" si="373"/>
        <v>4.5005262561319865</v>
      </c>
      <c r="BT612" s="12"/>
      <c r="BU612" s="48">
        <f t="shared" si="374"/>
        <v>35156835</v>
      </c>
      <c r="BV612" s="48">
        <f t="shared" si="375"/>
        <v>132450423</v>
      </c>
      <c r="BW612" s="54">
        <f t="shared" si="376"/>
        <v>3.767416008864279</v>
      </c>
      <c r="BX612" s="12"/>
      <c r="BY612" s="52">
        <f t="shared" si="377"/>
        <v>1407496</v>
      </c>
      <c r="BZ612" s="48">
        <f t="shared" si="378"/>
        <v>132450423</v>
      </c>
      <c r="CA612" s="55">
        <f t="shared" si="379"/>
        <v>94.103587505754902</v>
      </c>
      <c r="CB612" s="12"/>
      <c r="CC612" s="48">
        <f t="shared" si="380"/>
        <v>1407496</v>
      </c>
      <c r="CD612" s="48">
        <f t="shared" si="381"/>
        <v>615662288</v>
      </c>
      <c r="CE612" s="55">
        <f t="shared" si="382"/>
        <v>437.41672303153968</v>
      </c>
      <c r="CF612" s="12"/>
      <c r="CG612" s="48">
        <f t="shared" si="383"/>
        <v>35156835</v>
      </c>
      <c r="CH612" s="48">
        <f t="shared" si="384"/>
        <v>25854956</v>
      </c>
      <c r="CI612" s="48">
        <f t="shared" si="385"/>
        <v>615662288</v>
      </c>
      <c r="CJ612" s="55">
        <f t="shared" si="386"/>
        <v>17.511880349866534</v>
      </c>
      <c r="CK612" s="46"/>
      <c r="CL612" s="48">
        <f t="shared" si="359"/>
        <v>35156835</v>
      </c>
      <c r="CM612" s="48">
        <f t="shared" si="359"/>
        <v>25854956</v>
      </c>
      <c r="CN612" s="48">
        <f t="shared" si="387"/>
        <v>1117109654</v>
      </c>
      <c r="CO612" s="55">
        <f t="shared" si="388"/>
        <v>31.775034754977234</v>
      </c>
    </row>
    <row r="613" spans="1:93" x14ac:dyDescent="0.2">
      <c r="A613" s="30" t="s">
        <v>127</v>
      </c>
      <c r="B613" s="30">
        <v>1120</v>
      </c>
      <c r="C613" s="30">
        <v>2011</v>
      </c>
      <c r="D613" s="30" t="s">
        <v>128</v>
      </c>
      <c r="E613" s="30">
        <v>386100</v>
      </c>
      <c r="F613" s="30" t="s">
        <v>317</v>
      </c>
      <c r="G613" s="30">
        <v>112987360</v>
      </c>
      <c r="H613" s="30">
        <v>426879222</v>
      </c>
      <c r="I613" s="30">
        <v>73363701</v>
      </c>
      <c r="J613" s="30">
        <v>368455683</v>
      </c>
      <c r="K613" s="30">
        <v>112372793</v>
      </c>
      <c r="L613" s="30">
        <v>363962851</v>
      </c>
      <c r="M613" s="30">
        <v>85969630</v>
      </c>
      <c r="N613" s="30">
        <v>-227</v>
      </c>
      <c r="O613" s="30">
        <v>401404</v>
      </c>
      <c r="P613" s="30">
        <v>118974</v>
      </c>
      <c r="Q613" s="30">
        <v>101049517</v>
      </c>
      <c r="R613" s="30">
        <v>115950952</v>
      </c>
      <c r="S613" s="30">
        <v>19691390</v>
      </c>
      <c r="T613" s="30">
        <v>874079451</v>
      </c>
      <c r="U613" s="30">
        <v>87456206</v>
      </c>
      <c r="V613" s="30">
        <v>907194429</v>
      </c>
      <c r="W613" s="30">
        <v>179143695</v>
      </c>
      <c r="X613" s="30">
        <v>1086338124</v>
      </c>
      <c r="Y613" s="30">
        <v>181257015</v>
      </c>
      <c r="Z613" s="30">
        <v>13822431</v>
      </c>
      <c r="AA613" s="30">
        <v>195079446</v>
      </c>
      <c r="AB613" s="30">
        <v>93168602</v>
      </c>
      <c r="AC613" s="30">
        <v>52263338</v>
      </c>
      <c r="AD613" s="30">
        <v>60724022</v>
      </c>
      <c r="AE613" s="30">
        <v>59247577</v>
      </c>
      <c r="AF613" s="30">
        <v>116322177</v>
      </c>
      <c r="AG613" s="30">
        <v>54873</v>
      </c>
      <c r="AH613" s="30">
        <v>203221383</v>
      </c>
      <c r="AI613" s="30">
        <v>705103</v>
      </c>
      <c r="AJ613" s="30">
        <v>203926486</v>
      </c>
      <c r="AK613" s="30">
        <v>16279042</v>
      </c>
      <c r="AL613" s="30">
        <v>70561923</v>
      </c>
      <c r="AM613" s="30">
        <v>38806251</v>
      </c>
      <c r="AN613" s="30">
        <v>10447557</v>
      </c>
      <c r="AO613" s="30">
        <v>15439546</v>
      </c>
      <c r="AP613" s="30">
        <v>9749911</v>
      </c>
      <c r="AQ613" s="30">
        <v>1399830</v>
      </c>
      <c r="AR613" s="30">
        <v>1242395</v>
      </c>
      <c r="AS613" s="30">
        <v>150577</v>
      </c>
      <c r="AT613" s="30">
        <v>504</v>
      </c>
      <c r="AU613" s="30" t="s">
        <v>321</v>
      </c>
      <c r="AW613" s="48">
        <f t="shared" si="360"/>
        <v>35637014</v>
      </c>
      <c r="AX613" s="49">
        <f t="shared" si="361"/>
        <v>101910844</v>
      </c>
      <c r="AY613" s="50">
        <f t="shared" si="362"/>
        <v>2.8596908820699736</v>
      </c>
      <c r="AZ613" s="12"/>
      <c r="BA613" s="48">
        <f t="shared" si="363"/>
        <v>1399830</v>
      </c>
      <c r="BB613" s="48">
        <f t="shared" si="364"/>
        <v>101910844</v>
      </c>
      <c r="BC613" s="51">
        <f t="shared" si="365"/>
        <v>72.802300279319638</v>
      </c>
      <c r="BD613" s="12"/>
      <c r="BE613" s="52">
        <f t="shared" si="366"/>
        <v>1399830</v>
      </c>
      <c r="BF613" s="48">
        <f t="shared" si="357"/>
        <v>59247577</v>
      </c>
      <c r="BG613" s="48">
        <f t="shared" si="357"/>
        <v>116322177</v>
      </c>
      <c r="BH613" s="48">
        <f t="shared" si="357"/>
        <v>54873</v>
      </c>
      <c r="BI613" s="48">
        <f t="shared" si="367"/>
        <v>175624627</v>
      </c>
      <c r="BJ613" s="51">
        <f t="shared" si="368"/>
        <v>125.46139674103284</v>
      </c>
      <c r="BK613" s="12"/>
      <c r="BL613" s="1">
        <f t="shared" si="369"/>
        <v>25887103</v>
      </c>
      <c r="BM613" s="53">
        <f t="shared" si="370"/>
        <v>35637014</v>
      </c>
      <c r="BN613" s="48">
        <f t="shared" si="358"/>
        <v>59247577</v>
      </c>
      <c r="BO613" s="48">
        <f t="shared" si="358"/>
        <v>116322177</v>
      </c>
      <c r="BP613" s="48">
        <f t="shared" si="358"/>
        <v>54873</v>
      </c>
      <c r="BQ613" s="48">
        <f t="shared" si="371"/>
        <v>175624627</v>
      </c>
      <c r="BR613" s="12">
        <f t="shared" si="372"/>
        <v>35637014</v>
      </c>
      <c r="BS613" s="54">
        <f t="shared" si="373"/>
        <v>4.9281521454070196</v>
      </c>
      <c r="BT613" s="12"/>
      <c r="BU613" s="48">
        <f t="shared" si="374"/>
        <v>35637014</v>
      </c>
      <c r="BV613" s="48">
        <f t="shared" si="375"/>
        <v>117085521</v>
      </c>
      <c r="BW613" s="54">
        <f t="shared" si="376"/>
        <v>3.2855031288536125</v>
      </c>
      <c r="BX613" s="12"/>
      <c r="BY613" s="52">
        <f t="shared" si="377"/>
        <v>1399830</v>
      </c>
      <c r="BZ613" s="48">
        <f t="shared" si="378"/>
        <v>117085521</v>
      </c>
      <c r="CA613" s="55">
        <f t="shared" si="379"/>
        <v>83.642671610124083</v>
      </c>
      <c r="CB613" s="12"/>
      <c r="CC613" s="48">
        <f t="shared" si="380"/>
        <v>1399830</v>
      </c>
      <c r="CD613" s="48">
        <f t="shared" si="381"/>
        <v>600776954</v>
      </c>
      <c r="CE613" s="55">
        <f t="shared" si="382"/>
        <v>429.17851024767293</v>
      </c>
      <c r="CF613" s="12"/>
      <c r="CG613" s="48">
        <f t="shared" si="383"/>
        <v>35637014</v>
      </c>
      <c r="CH613" s="48">
        <f t="shared" si="384"/>
        <v>25887103</v>
      </c>
      <c r="CI613" s="48">
        <f t="shared" si="385"/>
        <v>600776954</v>
      </c>
      <c r="CJ613" s="55">
        <f t="shared" si="386"/>
        <v>16.858229311804855</v>
      </c>
      <c r="CK613" s="46"/>
      <c r="CL613" s="48">
        <f t="shared" si="359"/>
        <v>35637014</v>
      </c>
      <c r="CM613" s="48">
        <f t="shared" si="359"/>
        <v>25887103</v>
      </c>
      <c r="CN613" s="48">
        <f t="shared" si="387"/>
        <v>1105237312</v>
      </c>
      <c r="CO613" s="55">
        <f t="shared" si="388"/>
        <v>31.013746325660168</v>
      </c>
    </row>
    <row r="614" spans="1:93" x14ac:dyDescent="0.2">
      <c r="A614" s="30" t="s">
        <v>127</v>
      </c>
      <c r="B614" s="30">
        <v>1120</v>
      </c>
      <c r="C614" s="30">
        <v>2010</v>
      </c>
      <c r="D614" s="30" t="s">
        <v>128</v>
      </c>
      <c r="E614" s="30">
        <v>386100</v>
      </c>
      <c r="F614" s="30" t="s">
        <v>317</v>
      </c>
      <c r="G614" s="30">
        <v>109895709</v>
      </c>
      <c r="H614" s="30">
        <v>395585525</v>
      </c>
      <c r="I614" s="30">
        <v>68568735</v>
      </c>
      <c r="J614" s="30">
        <v>336881468</v>
      </c>
      <c r="K614" s="30">
        <v>118068894</v>
      </c>
      <c r="L614" s="30">
        <v>355863902</v>
      </c>
      <c r="M614" s="30">
        <v>81273848</v>
      </c>
      <c r="N614" s="30">
        <v>-66</v>
      </c>
      <c r="O614" s="30">
        <v>393919</v>
      </c>
      <c r="P614" s="30">
        <v>243711</v>
      </c>
      <c r="Q614" s="30">
        <v>129326266</v>
      </c>
      <c r="R614" s="30">
        <v>144890935</v>
      </c>
      <c r="S614" s="30">
        <v>19302760</v>
      </c>
      <c r="T614" s="30">
        <v>971515893</v>
      </c>
      <c r="U614" s="30">
        <v>110082557</v>
      </c>
      <c r="V614" s="30">
        <v>896734281</v>
      </c>
      <c r="W614" s="30">
        <v>169389054</v>
      </c>
      <c r="X614" s="30">
        <v>1066123335</v>
      </c>
      <c r="Y614" s="30">
        <v>159819720</v>
      </c>
      <c r="Z614" s="30">
        <v>14531412</v>
      </c>
      <c r="AA614" s="30">
        <v>174351132</v>
      </c>
      <c r="AB614" s="30">
        <v>82958290</v>
      </c>
      <c r="AC614" s="30">
        <v>51214939</v>
      </c>
      <c r="AD614" s="30">
        <v>58680770</v>
      </c>
      <c r="AE614" s="30">
        <v>58721875</v>
      </c>
      <c r="AF614" s="30">
        <v>80375171</v>
      </c>
      <c r="AG614" s="30">
        <v>92646</v>
      </c>
      <c r="AH614" s="30">
        <v>212334415</v>
      </c>
      <c r="AI614" s="30">
        <v>481408</v>
      </c>
      <c r="AJ614" s="30">
        <v>212815823</v>
      </c>
      <c r="AK614" s="30">
        <v>15445409</v>
      </c>
      <c r="AL614" s="30">
        <v>70316672</v>
      </c>
      <c r="AM614" s="30">
        <v>41077672</v>
      </c>
      <c r="AN614" s="30">
        <v>10413621</v>
      </c>
      <c r="AO614" s="30">
        <v>15449968</v>
      </c>
      <c r="AP614" s="30">
        <v>9738558</v>
      </c>
      <c r="AQ614" s="30">
        <v>1363421</v>
      </c>
      <c r="AR614" s="30">
        <v>1211297</v>
      </c>
      <c r="AS614" s="30">
        <v>145622</v>
      </c>
      <c r="AT614" s="30">
        <v>480</v>
      </c>
      <c r="AU614" s="30" t="s">
        <v>321</v>
      </c>
      <c r="AW614" s="48">
        <f t="shared" si="360"/>
        <v>35602147</v>
      </c>
      <c r="AX614" s="49">
        <f t="shared" si="361"/>
        <v>91392842</v>
      </c>
      <c r="AY614" s="50">
        <f t="shared" si="362"/>
        <v>2.5670598461379308</v>
      </c>
      <c r="AZ614" s="12"/>
      <c r="BA614" s="48">
        <f t="shared" si="363"/>
        <v>1363421</v>
      </c>
      <c r="BB614" s="48">
        <f t="shared" si="364"/>
        <v>91392842</v>
      </c>
      <c r="BC614" s="51">
        <f t="shared" si="365"/>
        <v>67.032004054507013</v>
      </c>
      <c r="BD614" s="12"/>
      <c r="BE614" s="52">
        <f t="shared" si="366"/>
        <v>1363421</v>
      </c>
      <c r="BF614" s="48">
        <f t="shared" si="357"/>
        <v>58721875</v>
      </c>
      <c r="BG614" s="48">
        <f t="shared" si="357"/>
        <v>80375171</v>
      </c>
      <c r="BH614" s="48">
        <f t="shared" si="357"/>
        <v>92646</v>
      </c>
      <c r="BI614" s="48">
        <f t="shared" si="367"/>
        <v>139189692</v>
      </c>
      <c r="BJ614" s="51">
        <f t="shared" si="368"/>
        <v>102.08856398720572</v>
      </c>
      <c r="BK614" s="12"/>
      <c r="BL614" s="1">
        <f t="shared" si="369"/>
        <v>25863589</v>
      </c>
      <c r="BM614" s="53">
        <f t="shared" si="370"/>
        <v>35602147</v>
      </c>
      <c r="BN614" s="48">
        <f t="shared" si="358"/>
        <v>58721875</v>
      </c>
      <c r="BO614" s="48">
        <f t="shared" si="358"/>
        <v>80375171</v>
      </c>
      <c r="BP614" s="48">
        <f t="shared" si="358"/>
        <v>92646</v>
      </c>
      <c r="BQ614" s="48">
        <f t="shared" si="371"/>
        <v>139189692</v>
      </c>
      <c r="BR614" s="12">
        <f t="shared" si="372"/>
        <v>35602147</v>
      </c>
      <c r="BS614" s="54">
        <f t="shared" si="373"/>
        <v>3.9095870257487562</v>
      </c>
      <c r="BT614" s="12"/>
      <c r="BU614" s="48">
        <f t="shared" si="374"/>
        <v>35602147</v>
      </c>
      <c r="BV614" s="48">
        <f t="shared" si="375"/>
        <v>127053742</v>
      </c>
      <c r="BW614" s="54">
        <f t="shared" si="376"/>
        <v>3.5687101117806184</v>
      </c>
      <c r="BX614" s="12"/>
      <c r="BY614" s="52">
        <f t="shared" si="377"/>
        <v>1363421</v>
      </c>
      <c r="BZ614" s="48">
        <f t="shared" si="378"/>
        <v>127053742</v>
      </c>
      <c r="CA614" s="55">
        <f t="shared" si="379"/>
        <v>93.187461539759184</v>
      </c>
      <c r="CB614" s="12"/>
      <c r="CC614" s="48">
        <f t="shared" si="380"/>
        <v>1363421</v>
      </c>
      <c r="CD614" s="48">
        <f t="shared" si="381"/>
        <v>550490275</v>
      </c>
      <c r="CE614" s="55">
        <f t="shared" si="382"/>
        <v>403.75663496454871</v>
      </c>
      <c r="CF614" s="12"/>
      <c r="CG614" s="48">
        <f t="shared" si="383"/>
        <v>35602147</v>
      </c>
      <c r="CH614" s="48">
        <f t="shared" si="384"/>
        <v>25863589</v>
      </c>
      <c r="CI614" s="48">
        <f t="shared" si="385"/>
        <v>550490275</v>
      </c>
      <c r="CJ614" s="55">
        <f t="shared" si="386"/>
        <v>15.462277457592656</v>
      </c>
      <c r="CK614" s="46"/>
      <c r="CL614" s="48">
        <f t="shared" si="359"/>
        <v>35602147</v>
      </c>
      <c r="CM614" s="48">
        <f t="shared" si="359"/>
        <v>25863589</v>
      </c>
      <c r="CN614" s="48">
        <f t="shared" si="387"/>
        <v>1032337048</v>
      </c>
      <c r="CO614" s="55">
        <f t="shared" si="388"/>
        <v>28.996482936829626</v>
      </c>
    </row>
    <row r="615" spans="1:93" x14ac:dyDescent="0.2">
      <c r="A615" s="30" t="s">
        <v>127</v>
      </c>
      <c r="B615" s="30">
        <v>1120</v>
      </c>
      <c r="C615" s="30">
        <v>2009</v>
      </c>
      <c r="D615" s="30" t="s">
        <v>128</v>
      </c>
      <c r="E615" s="30">
        <v>386100</v>
      </c>
      <c r="F615" s="30" t="s">
        <v>317</v>
      </c>
      <c r="G615" s="30">
        <v>102529690</v>
      </c>
      <c r="H615" s="30">
        <v>405051599</v>
      </c>
      <c r="I615" s="30">
        <v>62747673</v>
      </c>
      <c r="J615" s="30">
        <v>346163445</v>
      </c>
      <c r="K615" s="30">
        <v>92085127</v>
      </c>
      <c r="L615" s="30">
        <v>309176405</v>
      </c>
      <c r="M615" s="30">
        <v>73188772</v>
      </c>
      <c r="N615" s="30">
        <v>0</v>
      </c>
      <c r="O615" s="30">
        <v>402057</v>
      </c>
      <c r="P615" s="30">
        <v>256765</v>
      </c>
      <c r="Q615" s="30">
        <v>101859496</v>
      </c>
      <c r="R615" s="30">
        <v>112924444</v>
      </c>
      <c r="S615" s="30">
        <v>14663991</v>
      </c>
      <c r="T615" s="30">
        <v>839555355</v>
      </c>
      <c r="U615" s="30">
        <v>54527012</v>
      </c>
      <c r="V615" s="30">
        <v>827554505</v>
      </c>
      <c r="W615" s="30">
        <v>150857201</v>
      </c>
      <c r="X615" s="30">
        <v>978411706</v>
      </c>
      <c r="Y615" s="30">
        <v>151420650</v>
      </c>
      <c r="Z615" s="30">
        <v>12488996</v>
      </c>
      <c r="AA615" s="30">
        <v>163909646</v>
      </c>
      <c r="AB615" s="30">
        <v>78771852</v>
      </c>
      <c r="AC615" s="30">
        <v>48726946</v>
      </c>
      <c r="AD615" s="30">
        <v>53802744</v>
      </c>
      <c r="AE615" s="30">
        <v>60986493</v>
      </c>
      <c r="AF615" s="30">
        <v>61586236</v>
      </c>
      <c r="AG615" s="30">
        <v>164155</v>
      </c>
      <c r="AH615" s="30">
        <v>198081375</v>
      </c>
      <c r="AI615" s="30">
        <v>444243</v>
      </c>
      <c r="AJ615" s="30">
        <v>198525618</v>
      </c>
      <c r="AK615" s="30">
        <v>11018252</v>
      </c>
      <c r="AL615" s="30">
        <v>65535754</v>
      </c>
      <c r="AM615" s="30">
        <v>39461951</v>
      </c>
      <c r="AN615" s="30">
        <v>10011783</v>
      </c>
      <c r="AO615" s="30">
        <v>15190439</v>
      </c>
      <c r="AP615" s="30">
        <v>9314647</v>
      </c>
      <c r="AQ615" s="30">
        <v>1367070</v>
      </c>
      <c r="AR615" s="30">
        <v>1211531</v>
      </c>
      <c r="AS615" s="30">
        <v>149116</v>
      </c>
      <c r="AT615" s="30">
        <v>482</v>
      </c>
      <c r="AU615" s="30" t="s">
        <v>321</v>
      </c>
      <c r="AW615" s="48">
        <f t="shared" si="360"/>
        <v>34516869</v>
      </c>
      <c r="AX615" s="49">
        <f t="shared" si="361"/>
        <v>85137794</v>
      </c>
      <c r="AY615" s="50">
        <f t="shared" si="362"/>
        <v>2.466556106233158</v>
      </c>
      <c r="AZ615" s="12"/>
      <c r="BA615" s="48">
        <f t="shared" si="363"/>
        <v>1367070</v>
      </c>
      <c r="BB615" s="48">
        <f t="shared" si="364"/>
        <v>85137794</v>
      </c>
      <c r="BC615" s="51">
        <f t="shared" si="365"/>
        <v>62.277567352074144</v>
      </c>
      <c r="BD615" s="12"/>
      <c r="BE615" s="52">
        <f t="shared" si="366"/>
        <v>1367070</v>
      </c>
      <c r="BF615" s="48">
        <f t="shared" si="357"/>
        <v>60986493</v>
      </c>
      <c r="BG615" s="48">
        <f t="shared" si="357"/>
        <v>61586236</v>
      </c>
      <c r="BH615" s="48">
        <f t="shared" si="357"/>
        <v>164155</v>
      </c>
      <c r="BI615" s="48">
        <f t="shared" si="367"/>
        <v>122736884</v>
      </c>
      <c r="BJ615" s="51">
        <f t="shared" si="368"/>
        <v>89.780979759631919</v>
      </c>
      <c r="BK615" s="12"/>
      <c r="BL615" s="1">
        <f t="shared" si="369"/>
        <v>25202222</v>
      </c>
      <c r="BM615" s="53">
        <f t="shared" si="370"/>
        <v>34516869</v>
      </c>
      <c r="BN615" s="48">
        <f t="shared" si="358"/>
        <v>60986493</v>
      </c>
      <c r="BO615" s="48">
        <f t="shared" si="358"/>
        <v>61586236</v>
      </c>
      <c r="BP615" s="48">
        <f t="shared" si="358"/>
        <v>164155</v>
      </c>
      <c r="BQ615" s="48">
        <f t="shared" si="371"/>
        <v>122736884</v>
      </c>
      <c r="BR615" s="12">
        <f t="shared" si="372"/>
        <v>34516869</v>
      </c>
      <c r="BS615" s="54">
        <f t="shared" si="373"/>
        <v>3.5558521834642649</v>
      </c>
      <c r="BT615" s="12"/>
      <c r="BU615" s="48">
        <f t="shared" si="374"/>
        <v>34516869</v>
      </c>
      <c r="BV615" s="48">
        <f t="shared" si="375"/>
        <v>121971612</v>
      </c>
      <c r="BW615" s="54">
        <f t="shared" si="376"/>
        <v>3.5336812269965736</v>
      </c>
      <c r="BX615" s="12"/>
      <c r="BY615" s="52">
        <f t="shared" si="377"/>
        <v>1367070</v>
      </c>
      <c r="BZ615" s="48">
        <f t="shared" si="378"/>
        <v>121971612</v>
      </c>
      <c r="CA615" s="55">
        <f t="shared" si="379"/>
        <v>89.22118984397288</v>
      </c>
      <c r="CB615" s="12"/>
      <c r="CC615" s="48">
        <f t="shared" si="380"/>
        <v>1367070</v>
      </c>
      <c r="CD615" s="48">
        <f t="shared" si="381"/>
        <v>511147832</v>
      </c>
      <c r="CE615" s="55">
        <f t="shared" si="382"/>
        <v>373.90026260542618</v>
      </c>
      <c r="CF615" s="12"/>
      <c r="CG615" s="48">
        <f t="shared" si="383"/>
        <v>34516869</v>
      </c>
      <c r="CH615" s="48">
        <f t="shared" si="384"/>
        <v>25202222</v>
      </c>
      <c r="CI615" s="48">
        <f t="shared" si="385"/>
        <v>511147832</v>
      </c>
      <c r="CJ615" s="55">
        <f t="shared" si="386"/>
        <v>14.808638408078091</v>
      </c>
      <c r="CK615" s="46"/>
      <c r="CL615" s="48">
        <f t="shared" si="359"/>
        <v>34516869</v>
      </c>
      <c r="CM615" s="48">
        <f t="shared" si="359"/>
        <v>25202222</v>
      </c>
      <c r="CN615" s="48">
        <f t="shared" si="387"/>
        <v>949451470</v>
      </c>
      <c r="CO615" s="55">
        <f t="shared" si="388"/>
        <v>27.50688279403326</v>
      </c>
    </row>
    <row r="616" spans="1:93" x14ac:dyDescent="0.2">
      <c r="A616" s="30" t="s">
        <v>127</v>
      </c>
      <c r="B616" s="30">
        <v>1120</v>
      </c>
      <c r="C616" s="30">
        <v>2008</v>
      </c>
      <c r="D616" s="30" t="s">
        <v>128</v>
      </c>
      <c r="E616" s="30">
        <v>386100</v>
      </c>
      <c r="F616" s="30" t="s">
        <v>317</v>
      </c>
      <c r="G616" s="30">
        <v>102935470</v>
      </c>
      <c r="H616" s="30">
        <v>417130436</v>
      </c>
      <c r="I616" s="30">
        <v>71554859</v>
      </c>
      <c r="J616" s="30">
        <v>361095059</v>
      </c>
      <c r="K616" s="30">
        <v>76752261</v>
      </c>
      <c r="L616" s="30">
        <v>249927949</v>
      </c>
      <c r="M616" s="30">
        <v>48556309</v>
      </c>
      <c r="N616" s="30">
        <v>-186</v>
      </c>
      <c r="O616" s="30">
        <v>386044</v>
      </c>
      <c r="P616" s="30">
        <v>405962</v>
      </c>
      <c r="Q616" s="30">
        <v>102298570</v>
      </c>
      <c r="R616" s="30">
        <v>111561350</v>
      </c>
      <c r="S616" s="30">
        <v>7894110</v>
      </c>
      <c r="T616" s="30">
        <v>1148609993</v>
      </c>
      <c r="U616" s="30">
        <v>106517615</v>
      </c>
      <c r="V616" s="30">
        <v>779005779</v>
      </c>
      <c r="W616" s="30">
        <v>128411240</v>
      </c>
      <c r="X616" s="30">
        <v>907417019</v>
      </c>
      <c r="Y616" s="30">
        <v>136048950</v>
      </c>
      <c r="Z616" s="30">
        <v>11029159</v>
      </c>
      <c r="AA616" s="30">
        <v>147078109</v>
      </c>
      <c r="AB616" s="30">
        <v>67969184</v>
      </c>
      <c r="AC616" s="30">
        <v>49286657</v>
      </c>
      <c r="AD616" s="30">
        <v>53648813</v>
      </c>
      <c r="AE616" s="30">
        <v>64637938</v>
      </c>
      <c r="AF616" s="30">
        <v>60978215</v>
      </c>
      <c r="AG616" s="30">
        <v>152452</v>
      </c>
      <c r="AH616" s="30">
        <v>181064450</v>
      </c>
      <c r="AI616" s="30">
        <v>476860</v>
      </c>
      <c r="AJ616" s="30">
        <v>181541310</v>
      </c>
      <c r="AK616" s="30">
        <v>11095583</v>
      </c>
      <c r="AL616" s="30">
        <v>54623670</v>
      </c>
      <c r="AM616" s="30">
        <v>41453484</v>
      </c>
      <c r="AN616" s="30">
        <v>10098859</v>
      </c>
      <c r="AO616" s="30">
        <v>15703207</v>
      </c>
      <c r="AP616" s="30">
        <v>10143576</v>
      </c>
      <c r="AQ616" s="30">
        <v>1344989</v>
      </c>
      <c r="AR616" s="30">
        <v>1196159</v>
      </c>
      <c r="AS616" s="30">
        <v>142402</v>
      </c>
      <c r="AT616" s="30">
        <v>507</v>
      </c>
      <c r="AU616" s="30" t="s">
        <v>321</v>
      </c>
      <c r="AW616" s="48">
        <f t="shared" si="360"/>
        <v>35945642</v>
      </c>
      <c r="AX616" s="49">
        <f t="shared" si="361"/>
        <v>79108925</v>
      </c>
      <c r="AY616" s="50">
        <f t="shared" si="362"/>
        <v>2.2007932143763074</v>
      </c>
      <c r="AZ616" s="12"/>
      <c r="BA616" s="48">
        <f t="shared" si="363"/>
        <v>1344989</v>
      </c>
      <c r="BB616" s="48">
        <f t="shared" si="364"/>
        <v>79108925</v>
      </c>
      <c r="BC616" s="51">
        <f t="shared" si="365"/>
        <v>58.817525645191154</v>
      </c>
      <c r="BD616" s="12"/>
      <c r="BE616" s="52">
        <f t="shared" si="366"/>
        <v>1344989</v>
      </c>
      <c r="BF616" s="48">
        <f t="shared" si="357"/>
        <v>64637938</v>
      </c>
      <c r="BG616" s="48">
        <f t="shared" si="357"/>
        <v>60978215</v>
      </c>
      <c r="BH616" s="48">
        <f t="shared" si="357"/>
        <v>152452</v>
      </c>
      <c r="BI616" s="48">
        <f t="shared" si="367"/>
        <v>125768605</v>
      </c>
      <c r="BJ616" s="51">
        <f t="shared" si="368"/>
        <v>93.509021263370926</v>
      </c>
      <c r="BK616" s="12"/>
      <c r="BL616" s="1">
        <f t="shared" si="369"/>
        <v>25802066</v>
      </c>
      <c r="BM616" s="53">
        <f t="shared" si="370"/>
        <v>35945642</v>
      </c>
      <c r="BN616" s="48">
        <f t="shared" si="358"/>
        <v>64637938</v>
      </c>
      <c r="BO616" s="48">
        <f t="shared" si="358"/>
        <v>60978215</v>
      </c>
      <c r="BP616" s="48">
        <f t="shared" si="358"/>
        <v>152452</v>
      </c>
      <c r="BQ616" s="48">
        <f t="shared" si="371"/>
        <v>125768605</v>
      </c>
      <c r="BR616" s="12">
        <f t="shared" si="372"/>
        <v>35945642</v>
      </c>
      <c r="BS616" s="54">
        <f t="shared" si="373"/>
        <v>3.4988554384423014</v>
      </c>
      <c r="BT616" s="12"/>
      <c r="BU616" s="48">
        <f t="shared" si="374"/>
        <v>35945642</v>
      </c>
      <c r="BV616" s="48">
        <f t="shared" si="375"/>
        <v>115822057</v>
      </c>
      <c r="BW616" s="54">
        <f t="shared" si="376"/>
        <v>3.2221446204800013</v>
      </c>
      <c r="BX616" s="12"/>
      <c r="BY616" s="52">
        <f t="shared" si="377"/>
        <v>1344989</v>
      </c>
      <c r="BZ616" s="48">
        <f t="shared" si="378"/>
        <v>115822057</v>
      </c>
      <c r="CA616" s="55">
        <f t="shared" si="379"/>
        <v>86.113757807684678</v>
      </c>
      <c r="CB616" s="12"/>
      <c r="CC616" s="48">
        <f t="shared" si="380"/>
        <v>1344989</v>
      </c>
      <c r="CD616" s="48">
        <f t="shared" si="381"/>
        <v>491604241</v>
      </c>
      <c r="CE616" s="55">
        <f t="shared" si="382"/>
        <v>365.50800118067878</v>
      </c>
      <c r="CF616" s="12"/>
      <c r="CG616" s="48">
        <f t="shared" si="383"/>
        <v>35945642</v>
      </c>
      <c r="CH616" s="48">
        <f t="shared" si="384"/>
        <v>25802066</v>
      </c>
      <c r="CI616" s="48">
        <f t="shared" si="385"/>
        <v>491604241</v>
      </c>
      <c r="CJ616" s="55">
        <f t="shared" si="386"/>
        <v>13.676323850329339</v>
      </c>
      <c r="CK616" s="46"/>
      <c r="CL616" s="48">
        <f t="shared" si="359"/>
        <v>35945642</v>
      </c>
      <c r="CM616" s="48">
        <f t="shared" si="359"/>
        <v>25802066</v>
      </c>
      <c r="CN616" s="48">
        <f t="shared" si="387"/>
        <v>858875556</v>
      </c>
      <c r="CO616" s="55">
        <f t="shared" si="388"/>
        <v>23.89373254204223</v>
      </c>
    </row>
    <row r="617" spans="1:93" x14ac:dyDescent="0.2">
      <c r="A617" s="30" t="s">
        <v>127</v>
      </c>
      <c r="B617" s="30">
        <v>1120</v>
      </c>
      <c r="C617" s="30">
        <v>2007</v>
      </c>
      <c r="D617" s="30" t="s">
        <v>128</v>
      </c>
      <c r="E617" s="30">
        <v>386100</v>
      </c>
      <c r="F617" s="30" t="s">
        <v>317</v>
      </c>
      <c r="G617" s="30">
        <v>100502703</v>
      </c>
      <c r="H617" s="30">
        <v>382839852</v>
      </c>
      <c r="I617" s="30">
        <v>75598051</v>
      </c>
      <c r="J617" s="30">
        <v>324978200</v>
      </c>
      <c r="K617" s="30">
        <v>69704810</v>
      </c>
      <c r="L617" s="30">
        <v>260783872</v>
      </c>
      <c r="M617" s="30">
        <v>64075107</v>
      </c>
      <c r="N617" s="30">
        <v>0</v>
      </c>
      <c r="O617" s="30">
        <v>316311</v>
      </c>
      <c r="P617" s="30">
        <v>134183</v>
      </c>
      <c r="Q617" s="30">
        <v>109310479</v>
      </c>
      <c r="R617" s="30">
        <v>112444780</v>
      </c>
      <c r="S617" s="30">
        <v>4509892</v>
      </c>
      <c r="T617" s="30">
        <v>1147975172</v>
      </c>
      <c r="U617" s="30">
        <v>16634212</v>
      </c>
      <c r="V617" s="30">
        <v>756384815</v>
      </c>
      <c r="W617" s="30">
        <v>144317233</v>
      </c>
      <c r="X617" s="30">
        <v>900702048</v>
      </c>
      <c r="Y617" s="30">
        <v>123242329</v>
      </c>
      <c r="Z617" s="30">
        <v>10660334</v>
      </c>
      <c r="AA617" s="30">
        <v>133902663</v>
      </c>
      <c r="AB617" s="30">
        <v>56327514</v>
      </c>
      <c r="AC617" s="30">
        <v>48528081</v>
      </c>
      <c r="AD617" s="30">
        <v>51974622</v>
      </c>
      <c r="AE617" s="30">
        <v>62638211</v>
      </c>
      <c r="AF617" s="30">
        <v>69342011</v>
      </c>
      <c r="AG617" s="30">
        <v>159488</v>
      </c>
      <c r="AH617" s="30">
        <v>161678106</v>
      </c>
      <c r="AI617" s="30">
        <v>119421</v>
      </c>
      <c r="AJ617" s="30">
        <v>161797527</v>
      </c>
      <c r="AK617" s="30">
        <v>10670293</v>
      </c>
      <c r="AL617" s="30">
        <v>41703254</v>
      </c>
      <c r="AM617" s="30">
        <v>43690852</v>
      </c>
      <c r="AN617" s="30">
        <v>10533775</v>
      </c>
      <c r="AO617" s="30">
        <v>15710339</v>
      </c>
      <c r="AP617" s="30">
        <v>10133678</v>
      </c>
      <c r="AQ617" s="30">
        <v>1327035</v>
      </c>
      <c r="AR617" s="30">
        <v>1180113</v>
      </c>
      <c r="AS617" s="30">
        <v>140557</v>
      </c>
      <c r="AT617" s="30">
        <v>486</v>
      </c>
      <c r="AU617" s="30" t="s">
        <v>321</v>
      </c>
      <c r="AW617" s="48">
        <f t="shared" si="360"/>
        <v>36377792</v>
      </c>
      <c r="AX617" s="49">
        <f t="shared" si="361"/>
        <v>77575149</v>
      </c>
      <c r="AY617" s="50">
        <f t="shared" si="362"/>
        <v>2.1324864631696174</v>
      </c>
      <c r="AZ617" s="12"/>
      <c r="BA617" s="48">
        <f t="shared" si="363"/>
        <v>1327035</v>
      </c>
      <c r="BB617" s="48">
        <f t="shared" si="364"/>
        <v>77575149</v>
      </c>
      <c r="BC617" s="51">
        <f t="shared" si="365"/>
        <v>58.457500367360318</v>
      </c>
      <c r="BD617" s="12"/>
      <c r="BE617" s="52">
        <f t="shared" si="366"/>
        <v>1327035</v>
      </c>
      <c r="BF617" s="48">
        <f t="shared" si="357"/>
        <v>62638211</v>
      </c>
      <c r="BG617" s="48">
        <f t="shared" si="357"/>
        <v>69342011</v>
      </c>
      <c r="BH617" s="48">
        <f t="shared" si="357"/>
        <v>159488</v>
      </c>
      <c r="BI617" s="48">
        <f t="shared" si="367"/>
        <v>132139710</v>
      </c>
      <c r="BJ617" s="51">
        <f t="shared" si="368"/>
        <v>99.5751506177305</v>
      </c>
      <c r="BK617" s="12"/>
      <c r="BL617" s="1">
        <f t="shared" si="369"/>
        <v>26244114</v>
      </c>
      <c r="BM617" s="53">
        <f t="shared" si="370"/>
        <v>36377792</v>
      </c>
      <c r="BN617" s="48">
        <f t="shared" si="358"/>
        <v>62638211</v>
      </c>
      <c r="BO617" s="48">
        <f t="shared" si="358"/>
        <v>69342011</v>
      </c>
      <c r="BP617" s="48">
        <f t="shared" si="358"/>
        <v>159488</v>
      </c>
      <c r="BQ617" s="48">
        <f t="shared" si="371"/>
        <v>132139710</v>
      </c>
      <c r="BR617" s="12">
        <f t="shared" si="372"/>
        <v>36377792</v>
      </c>
      <c r="BS617" s="54">
        <f t="shared" si="373"/>
        <v>3.6324279934307171</v>
      </c>
      <c r="BT617" s="12"/>
      <c r="BU617" s="48">
        <f t="shared" si="374"/>
        <v>36377792</v>
      </c>
      <c r="BV617" s="48">
        <f t="shared" si="375"/>
        <v>109423980</v>
      </c>
      <c r="BW617" s="54">
        <f t="shared" si="376"/>
        <v>3.0079885002366278</v>
      </c>
      <c r="BX617" s="12"/>
      <c r="BY617" s="52">
        <f t="shared" si="377"/>
        <v>1327035</v>
      </c>
      <c r="BZ617" s="48">
        <f t="shared" si="378"/>
        <v>109423980</v>
      </c>
      <c r="CA617" s="55">
        <f t="shared" si="379"/>
        <v>82.457493585323675</v>
      </c>
      <c r="CB617" s="12"/>
      <c r="CC617" s="48">
        <f t="shared" si="380"/>
        <v>1327035</v>
      </c>
      <c r="CD617" s="48">
        <f t="shared" si="381"/>
        <v>475969056</v>
      </c>
      <c r="CE617" s="55">
        <f t="shared" si="382"/>
        <v>358.67106444065155</v>
      </c>
      <c r="CF617" s="12"/>
      <c r="CG617" s="48">
        <f t="shared" si="383"/>
        <v>36377792</v>
      </c>
      <c r="CH617" s="48">
        <f t="shared" si="384"/>
        <v>26244114</v>
      </c>
      <c r="CI617" s="48">
        <f t="shared" si="385"/>
        <v>475969056</v>
      </c>
      <c r="CJ617" s="55">
        <f t="shared" si="386"/>
        <v>13.084055678805354</v>
      </c>
      <c r="CK617" s="46"/>
      <c r="CL617" s="48">
        <f t="shared" si="359"/>
        <v>36377792</v>
      </c>
      <c r="CM617" s="48">
        <f t="shared" si="359"/>
        <v>26244114</v>
      </c>
      <c r="CN617" s="48">
        <f t="shared" si="387"/>
        <v>872677615</v>
      </c>
      <c r="CO617" s="55">
        <f t="shared" si="388"/>
        <v>23.98929585940785</v>
      </c>
    </row>
    <row r="618" spans="1:93" x14ac:dyDescent="0.2">
      <c r="A618" s="30" t="s">
        <v>127</v>
      </c>
      <c r="B618" s="30">
        <v>1120</v>
      </c>
      <c r="C618" s="30">
        <v>2006</v>
      </c>
      <c r="D618" s="30" t="s">
        <v>128</v>
      </c>
      <c r="E618" s="30">
        <v>386100</v>
      </c>
      <c r="F618" s="30" t="s">
        <v>317</v>
      </c>
      <c r="G618" s="30">
        <v>99303543</v>
      </c>
      <c r="H618" s="30">
        <v>323826823</v>
      </c>
      <c r="I618" s="30">
        <v>65800460</v>
      </c>
      <c r="J618" s="30">
        <v>268759373</v>
      </c>
      <c r="K618" s="30">
        <v>63400602</v>
      </c>
      <c r="L618" s="30">
        <v>242293930</v>
      </c>
      <c r="M618" s="30">
        <v>67427619</v>
      </c>
      <c r="N618" s="30">
        <v>0</v>
      </c>
      <c r="O618" s="30">
        <v>340567</v>
      </c>
      <c r="P618" s="30">
        <v>177381</v>
      </c>
      <c r="Q618" s="30">
        <v>52951552</v>
      </c>
      <c r="R618" s="30">
        <v>55772959</v>
      </c>
      <c r="S618" s="30">
        <v>5511238</v>
      </c>
      <c r="T618" s="30">
        <v>1115559728</v>
      </c>
      <c r="U618" s="30">
        <v>52048423</v>
      </c>
      <c r="V618" s="30">
        <v>622234279</v>
      </c>
      <c r="W618" s="30">
        <v>138916698</v>
      </c>
      <c r="X618" s="30">
        <v>761150977</v>
      </c>
      <c r="Y618" s="30">
        <v>101952608</v>
      </c>
      <c r="Z618" s="30">
        <v>9326284</v>
      </c>
      <c r="AA618" s="30">
        <v>111278892</v>
      </c>
      <c r="AB618" s="30">
        <v>41036099</v>
      </c>
      <c r="AC618" s="30">
        <v>51414019</v>
      </c>
      <c r="AD618" s="30">
        <v>47889524</v>
      </c>
      <c r="AE618" s="30">
        <v>61955149</v>
      </c>
      <c r="AF618" s="30">
        <v>58656310</v>
      </c>
      <c r="AG618" s="30">
        <v>474936</v>
      </c>
      <c r="AH618" s="30">
        <v>167932034</v>
      </c>
      <c r="AI618" s="30">
        <v>116670</v>
      </c>
      <c r="AJ618" s="30">
        <v>168048704</v>
      </c>
      <c r="AK618" s="30">
        <v>11191200</v>
      </c>
      <c r="AL618" s="30">
        <v>42343403</v>
      </c>
      <c r="AM618" s="30">
        <v>44806941</v>
      </c>
      <c r="AN618" s="30">
        <v>10222975</v>
      </c>
      <c r="AO618" s="30">
        <v>15591528</v>
      </c>
      <c r="AP618" s="30">
        <v>9828222</v>
      </c>
      <c r="AQ618" s="30">
        <v>1303517</v>
      </c>
      <c r="AR618" s="30">
        <v>1159875</v>
      </c>
      <c r="AS618" s="30">
        <v>137368</v>
      </c>
      <c r="AT618" s="30">
        <v>487</v>
      </c>
      <c r="AU618" s="30" t="s">
        <v>321</v>
      </c>
      <c r="AW618" s="48">
        <f t="shared" si="360"/>
        <v>35642725</v>
      </c>
      <c r="AX618" s="49">
        <f t="shared" si="361"/>
        <v>70242793</v>
      </c>
      <c r="AY618" s="50">
        <f t="shared" si="362"/>
        <v>1.9707469897433487</v>
      </c>
      <c r="AZ618" s="12"/>
      <c r="BA618" s="48">
        <f t="shared" si="363"/>
        <v>1303517</v>
      </c>
      <c r="BB618" s="48">
        <f t="shared" si="364"/>
        <v>70242793</v>
      </c>
      <c r="BC618" s="51">
        <f t="shared" si="365"/>
        <v>53.887132273687264</v>
      </c>
      <c r="BD618" s="12"/>
      <c r="BE618" s="52">
        <f t="shared" si="366"/>
        <v>1303517</v>
      </c>
      <c r="BF618" s="48">
        <f t="shared" si="357"/>
        <v>61955149</v>
      </c>
      <c r="BG618" s="48">
        <f t="shared" si="357"/>
        <v>58656310</v>
      </c>
      <c r="BH618" s="48">
        <f t="shared" si="357"/>
        <v>474936</v>
      </c>
      <c r="BI618" s="48">
        <f t="shared" si="367"/>
        <v>121086395</v>
      </c>
      <c r="BJ618" s="51">
        <f t="shared" si="368"/>
        <v>92.892071986786519</v>
      </c>
      <c r="BK618" s="12"/>
      <c r="BL618" s="1">
        <f t="shared" si="369"/>
        <v>25814503</v>
      </c>
      <c r="BM618" s="53">
        <f t="shared" si="370"/>
        <v>35642725</v>
      </c>
      <c r="BN618" s="48">
        <f t="shared" si="358"/>
        <v>61955149</v>
      </c>
      <c r="BO618" s="48">
        <f t="shared" si="358"/>
        <v>58656310</v>
      </c>
      <c r="BP618" s="48">
        <f t="shared" si="358"/>
        <v>474936</v>
      </c>
      <c r="BQ618" s="48">
        <f t="shared" si="371"/>
        <v>121086395</v>
      </c>
      <c r="BR618" s="12">
        <f t="shared" si="372"/>
        <v>35642725</v>
      </c>
      <c r="BS618" s="54">
        <f t="shared" si="373"/>
        <v>3.3972260819003037</v>
      </c>
      <c r="BT618" s="12"/>
      <c r="BU618" s="48">
        <f t="shared" si="374"/>
        <v>35642725</v>
      </c>
      <c r="BV618" s="48">
        <f t="shared" si="375"/>
        <v>114514101</v>
      </c>
      <c r="BW618" s="54">
        <f t="shared" si="376"/>
        <v>3.2128323802402874</v>
      </c>
      <c r="BX618" s="12"/>
      <c r="BY618" s="52">
        <f t="shared" si="377"/>
        <v>1303517</v>
      </c>
      <c r="BZ618" s="48">
        <f t="shared" si="378"/>
        <v>114514101</v>
      </c>
      <c r="CA618" s="55">
        <f t="shared" si="379"/>
        <v>87.85010168643754</v>
      </c>
      <c r="CB618" s="12"/>
      <c r="CC618" s="48">
        <f t="shared" si="380"/>
        <v>1303517</v>
      </c>
      <c r="CD618" s="48">
        <f t="shared" si="381"/>
        <v>446182931</v>
      </c>
      <c r="CE618" s="55">
        <f t="shared" si="382"/>
        <v>342.29160877840491</v>
      </c>
      <c r="CF618" s="12"/>
      <c r="CG618" s="48">
        <f t="shared" si="383"/>
        <v>35642725</v>
      </c>
      <c r="CH618" s="48">
        <f t="shared" si="384"/>
        <v>25814503</v>
      </c>
      <c r="CI618" s="48">
        <f t="shared" si="385"/>
        <v>446182931</v>
      </c>
      <c r="CJ618" s="55">
        <f t="shared" si="386"/>
        <v>12.518204794947637</v>
      </c>
      <c r="CK618" s="46"/>
      <c r="CL618" s="48">
        <f t="shared" si="359"/>
        <v>35642725</v>
      </c>
      <c r="CM618" s="48">
        <f t="shared" si="359"/>
        <v>25814503</v>
      </c>
      <c r="CN618" s="48">
        <f t="shared" si="387"/>
        <v>822222381</v>
      </c>
      <c r="CO618" s="55">
        <f t="shared" si="388"/>
        <v>23.0684489190992</v>
      </c>
    </row>
    <row r="619" spans="1:93" x14ac:dyDescent="0.2">
      <c r="A619" s="30" t="s">
        <v>127</v>
      </c>
      <c r="B619" s="30">
        <v>1120</v>
      </c>
      <c r="C619" s="30">
        <v>2005</v>
      </c>
      <c r="D619" s="30" t="s">
        <v>128</v>
      </c>
      <c r="E619" s="30">
        <v>386100</v>
      </c>
      <c r="F619" s="30" t="s">
        <v>317</v>
      </c>
      <c r="G619" s="30">
        <v>91162568</v>
      </c>
      <c r="H619" s="30">
        <v>385111704</v>
      </c>
      <c r="I619" s="30">
        <v>56540246</v>
      </c>
      <c r="J619" s="30">
        <v>331681478</v>
      </c>
      <c r="K619" s="30">
        <v>62207239</v>
      </c>
      <c r="L619" s="30">
        <v>225969702</v>
      </c>
      <c r="M619" s="30">
        <v>64823383</v>
      </c>
      <c r="N619" s="30">
        <v>0</v>
      </c>
      <c r="O619" s="30">
        <v>341836</v>
      </c>
      <c r="P619" s="30">
        <v>213255</v>
      </c>
      <c r="Q619" s="30">
        <v>15842896</v>
      </c>
      <c r="R619" s="30">
        <v>19237263</v>
      </c>
      <c r="S619" s="30">
        <v>3272964</v>
      </c>
      <c r="T619" s="30">
        <v>1030130205</v>
      </c>
      <c r="U619" s="30">
        <v>68561164</v>
      </c>
      <c r="V619" s="30">
        <v>630660505</v>
      </c>
      <c r="W619" s="30">
        <v>124849848</v>
      </c>
      <c r="X619" s="30">
        <v>755510353</v>
      </c>
      <c r="Y619" s="30">
        <v>94793497</v>
      </c>
      <c r="Z619" s="30">
        <v>6740991</v>
      </c>
      <c r="AA619" s="30">
        <v>101534488</v>
      </c>
      <c r="AB619" s="30">
        <v>41930814</v>
      </c>
      <c r="AC619" s="30">
        <v>52193672</v>
      </c>
      <c r="AD619" s="30">
        <v>38968896</v>
      </c>
      <c r="AE619" s="30">
        <v>60018423</v>
      </c>
      <c r="AF619" s="30">
        <v>56083634</v>
      </c>
      <c r="AG619" s="30">
        <v>288184</v>
      </c>
      <c r="AH619" s="30">
        <v>160701883</v>
      </c>
      <c r="AI619" s="30">
        <v>224250</v>
      </c>
      <c r="AJ619" s="30">
        <v>160926133</v>
      </c>
      <c r="AK619" s="30">
        <v>15498767</v>
      </c>
      <c r="AL619" s="30">
        <v>46369179</v>
      </c>
      <c r="AM619" s="30">
        <v>43241446</v>
      </c>
      <c r="AN619" s="30">
        <v>10177482</v>
      </c>
      <c r="AO619" s="30">
        <v>15578840</v>
      </c>
      <c r="AP619" s="30">
        <v>9627778</v>
      </c>
      <c r="AQ619" s="30">
        <v>1389984</v>
      </c>
      <c r="AR619" s="30">
        <v>1202945</v>
      </c>
      <c r="AS619" s="30">
        <v>180695</v>
      </c>
      <c r="AT619" s="30">
        <v>588</v>
      </c>
      <c r="AU619" s="30" t="s">
        <v>321</v>
      </c>
      <c r="AW619" s="48">
        <f t="shared" si="360"/>
        <v>35384100</v>
      </c>
      <c r="AX619" s="49">
        <f t="shared" si="361"/>
        <v>59603674</v>
      </c>
      <c r="AY619" s="50">
        <f t="shared" si="362"/>
        <v>1.6844761912836557</v>
      </c>
      <c r="AZ619" s="12"/>
      <c r="BA619" s="48">
        <f t="shared" si="363"/>
        <v>1389984</v>
      </c>
      <c r="BB619" s="48">
        <f t="shared" si="364"/>
        <v>59603674</v>
      </c>
      <c r="BC619" s="51">
        <f t="shared" si="365"/>
        <v>42.880834599534957</v>
      </c>
      <c r="BD619" s="12"/>
      <c r="BE619" s="52">
        <f t="shared" si="366"/>
        <v>1389984</v>
      </c>
      <c r="BF619" s="48">
        <f t="shared" si="357"/>
        <v>60018423</v>
      </c>
      <c r="BG619" s="48">
        <f t="shared" si="357"/>
        <v>56083634</v>
      </c>
      <c r="BH619" s="48">
        <f t="shared" si="357"/>
        <v>288184</v>
      </c>
      <c r="BI619" s="48">
        <f t="shared" si="367"/>
        <v>116390241</v>
      </c>
      <c r="BJ619" s="51">
        <f t="shared" si="368"/>
        <v>83.734950186476965</v>
      </c>
      <c r="BK619" s="12"/>
      <c r="BL619" s="1">
        <f t="shared" si="369"/>
        <v>25756322</v>
      </c>
      <c r="BM619" s="53">
        <f t="shared" si="370"/>
        <v>35384100</v>
      </c>
      <c r="BN619" s="48">
        <f t="shared" si="358"/>
        <v>60018423</v>
      </c>
      <c r="BO619" s="48">
        <f t="shared" si="358"/>
        <v>56083634</v>
      </c>
      <c r="BP619" s="48">
        <f t="shared" si="358"/>
        <v>288184</v>
      </c>
      <c r="BQ619" s="48">
        <f t="shared" si="371"/>
        <v>116390241</v>
      </c>
      <c r="BR619" s="12">
        <f t="shared" si="372"/>
        <v>35384100</v>
      </c>
      <c r="BS619" s="54">
        <f t="shared" si="373"/>
        <v>3.2893373294784944</v>
      </c>
      <c r="BT619" s="12"/>
      <c r="BU619" s="48">
        <f t="shared" si="374"/>
        <v>35384100</v>
      </c>
      <c r="BV619" s="48">
        <f t="shared" si="375"/>
        <v>99058187</v>
      </c>
      <c r="BW619" s="54">
        <f t="shared" si="376"/>
        <v>2.7995112776642617</v>
      </c>
      <c r="BX619" s="12"/>
      <c r="BY619" s="52">
        <f t="shared" si="377"/>
        <v>1389984</v>
      </c>
      <c r="BZ619" s="48">
        <f t="shared" si="378"/>
        <v>99058187</v>
      </c>
      <c r="CA619" s="55">
        <f t="shared" si="379"/>
        <v>71.265703058452473</v>
      </c>
      <c r="CB619" s="12"/>
      <c r="CC619" s="48">
        <f t="shared" si="380"/>
        <v>1389984</v>
      </c>
      <c r="CD619" s="48">
        <f t="shared" si="381"/>
        <v>408145484</v>
      </c>
      <c r="CE619" s="55">
        <f t="shared" si="382"/>
        <v>293.6332245551028</v>
      </c>
      <c r="CF619" s="12"/>
      <c r="CG619" s="48">
        <f t="shared" si="383"/>
        <v>35384100</v>
      </c>
      <c r="CH619" s="48">
        <f t="shared" si="384"/>
        <v>25756322</v>
      </c>
      <c r="CI619" s="48">
        <f t="shared" si="385"/>
        <v>408145484</v>
      </c>
      <c r="CJ619" s="55">
        <f t="shared" si="386"/>
        <v>11.534714292577739</v>
      </c>
      <c r="CK619" s="46"/>
      <c r="CL619" s="48">
        <f t="shared" si="359"/>
        <v>35384100</v>
      </c>
      <c r="CM619" s="48">
        <f t="shared" si="359"/>
        <v>25756322</v>
      </c>
      <c r="CN619" s="48">
        <f t="shared" si="387"/>
        <v>753924224</v>
      </c>
      <c r="CO619" s="55">
        <f t="shared" si="388"/>
        <v>21.306864495635047</v>
      </c>
    </row>
    <row r="620" spans="1:93" x14ac:dyDescent="0.2">
      <c r="A620" s="30" t="s">
        <v>129</v>
      </c>
      <c r="B620" s="30">
        <v>1121</v>
      </c>
      <c r="C620" s="30">
        <v>2014</v>
      </c>
      <c r="D620" s="30" t="s">
        <v>128</v>
      </c>
      <c r="E620" s="30">
        <v>386100</v>
      </c>
      <c r="F620" s="30" t="s">
        <v>317</v>
      </c>
      <c r="G620" s="30">
        <v>24835995</v>
      </c>
      <c r="H620" s="30">
        <v>18633495</v>
      </c>
      <c r="I620" s="30">
        <v>5218999</v>
      </c>
      <c r="J620" s="30">
        <v>13879474</v>
      </c>
      <c r="K620" s="30">
        <v>0</v>
      </c>
      <c r="L620" s="30">
        <v>0</v>
      </c>
      <c r="M620" s="30">
        <v>0</v>
      </c>
      <c r="N620" s="30">
        <v>697991</v>
      </c>
      <c r="O620" s="30">
        <v>6463617</v>
      </c>
      <c r="P620" s="30">
        <v>4279872</v>
      </c>
      <c r="Q620" s="30">
        <v>2910951</v>
      </c>
      <c r="R620" s="30">
        <v>3747562</v>
      </c>
      <c r="S620" s="30">
        <v>980175</v>
      </c>
      <c r="T620" s="30">
        <v>434750977</v>
      </c>
      <c r="U620" s="30">
        <v>433066945</v>
      </c>
      <c r="V620" s="30">
        <v>28844674</v>
      </c>
      <c r="W620" s="30">
        <v>10479046</v>
      </c>
      <c r="X620" s="30">
        <v>39323720</v>
      </c>
      <c r="Y620" s="30">
        <v>54767320</v>
      </c>
      <c r="Z620" s="30">
        <v>3998177</v>
      </c>
      <c r="AA620" s="30">
        <v>58765497</v>
      </c>
      <c r="AB620" s="30">
        <v>0</v>
      </c>
      <c r="AC620" s="30">
        <v>12498001</v>
      </c>
      <c r="AD620" s="30">
        <v>12337994</v>
      </c>
      <c r="AE620" s="30">
        <v>10384360</v>
      </c>
      <c r="AF620" s="30">
        <v>11134322</v>
      </c>
      <c r="AG620" s="30">
        <v>79781</v>
      </c>
      <c r="AH620" s="30">
        <v>41592648</v>
      </c>
      <c r="AI620" s="30">
        <v>200917</v>
      </c>
      <c r="AJ620" s="30">
        <v>41793565</v>
      </c>
      <c r="AK620" s="30">
        <v>3057660</v>
      </c>
      <c r="AL620" s="30">
        <v>14146615</v>
      </c>
      <c r="AM620" s="30">
        <v>6750889</v>
      </c>
      <c r="AN620" s="30">
        <v>1983611</v>
      </c>
      <c r="AO620" s="30">
        <v>2901866</v>
      </c>
      <c r="AP620" s="30">
        <v>1823474</v>
      </c>
      <c r="AQ620" s="30">
        <v>254118</v>
      </c>
      <c r="AR620" s="30">
        <v>214019</v>
      </c>
      <c r="AS620" s="30">
        <v>38797</v>
      </c>
      <c r="AT620" s="30">
        <v>110</v>
      </c>
      <c r="AU620" s="30" t="s">
        <v>353</v>
      </c>
      <c r="AW620" s="48">
        <f t="shared" si="360"/>
        <v>6708951</v>
      </c>
      <c r="AX620" s="49">
        <f t="shared" si="361"/>
        <v>58765497</v>
      </c>
      <c r="AY620" s="50">
        <f t="shared" si="362"/>
        <v>8.7592675814743615</v>
      </c>
      <c r="AZ620" s="12"/>
      <c r="BA620" s="48">
        <f t="shared" si="363"/>
        <v>254118</v>
      </c>
      <c r="BB620" s="48">
        <f t="shared" si="364"/>
        <v>58765497</v>
      </c>
      <c r="BC620" s="51">
        <f t="shared" si="365"/>
        <v>231.25279201001109</v>
      </c>
      <c r="BD620" s="12"/>
      <c r="BE620" s="52">
        <f t="shared" si="366"/>
        <v>254118</v>
      </c>
      <c r="BF620" s="48">
        <f t="shared" si="357"/>
        <v>10384360</v>
      </c>
      <c r="BG620" s="48">
        <f t="shared" si="357"/>
        <v>11134322</v>
      </c>
      <c r="BH620" s="48">
        <f t="shared" si="357"/>
        <v>79781</v>
      </c>
      <c r="BI620" s="48">
        <f t="shared" si="367"/>
        <v>21598463</v>
      </c>
      <c r="BJ620" s="51">
        <f t="shared" si="368"/>
        <v>84.993833573379291</v>
      </c>
      <c r="BK620" s="12"/>
      <c r="BL620" s="1">
        <f t="shared" si="369"/>
        <v>4885477</v>
      </c>
      <c r="BM620" s="53">
        <f t="shared" si="370"/>
        <v>6708951</v>
      </c>
      <c r="BN620" s="48">
        <f t="shared" si="358"/>
        <v>10384360</v>
      </c>
      <c r="BO620" s="48">
        <f t="shared" si="358"/>
        <v>11134322</v>
      </c>
      <c r="BP620" s="48">
        <f t="shared" si="358"/>
        <v>79781</v>
      </c>
      <c r="BQ620" s="48">
        <f t="shared" si="371"/>
        <v>21598463</v>
      </c>
      <c r="BR620" s="12">
        <f t="shared" si="372"/>
        <v>6708951</v>
      </c>
      <c r="BS620" s="54">
        <f t="shared" si="373"/>
        <v>3.2193502382116073</v>
      </c>
      <c r="BT620" s="12"/>
      <c r="BU620" s="48">
        <f t="shared" si="374"/>
        <v>6708951</v>
      </c>
      <c r="BV620" s="48">
        <f t="shared" si="375"/>
        <v>24589290</v>
      </c>
      <c r="BW620" s="54">
        <f t="shared" si="376"/>
        <v>3.6651467569222071</v>
      </c>
      <c r="BX620" s="12"/>
      <c r="BY620" s="52">
        <f t="shared" si="377"/>
        <v>254118</v>
      </c>
      <c r="BZ620" s="48">
        <f t="shared" si="378"/>
        <v>24589290</v>
      </c>
      <c r="CA620" s="55">
        <f t="shared" si="379"/>
        <v>96.76327532878426</v>
      </c>
      <c r="CB620" s="12"/>
      <c r="CC620" s="48">
        <f t="shared" si="380"/>
        <v>254118</v>
      </c>
      <c r="CD620" s="48">
        <f t="shared" si="381"/>
        <v>129789245</v>
      </c>
      <c r="CE620" s="55">
        <f t="shared" si="382"/>
        <v>510.74400475369708</v>
      </c>
      <c r="CF620" s="12"/>
      <c r="CG620" s="48">
        <f t="shared" si="383"/>
        <v>6708951</v>
      </c>
      <c r="CH620" s="48">
        <f t="shared" si="384"/>
        <v>4885477</v>
      </c>
      <c r="CI620" s="48">
        <f t="shared" si="385"/>
        <v>129789245</v>
      </c>
      <c r="CJ620" s="55">
        <f t="shared" si="386"/>
        <v>19.345683848339331</v>
      </c>
      <c r="CK620" s="46"/>
      <c r="CL620" s="48">
        <f t="shared" si="359"/>
        <v>6708951</v>
      </c>
      <c r="CM620" s="48">
        <f t="shared" si="359"/>
        <v>4885477</v>
      </c>
      <c r="CN620" s="48">
        <f t="shared" si="387"/>
        <v>151624549</v>
      </c>
      <c r="CO620" s="55">
        <f t="shared" si="388"/>
        <v>22.600336326796842</v>
      </c>
    </row>
    <row r="621" spans="1:93" x14ac:dyDescent="0.2">
      <c r="A621" s="30" t="s">
        <v>129</v>
      </c>
      <c r="B621" s="30">
        <v>1121</v>
      </c>
      <c r="C621" s="30">
        <v>2013</v>
      </c>
      <c r="D621" s="30" t="s">
        <v>128</v>
      </c>
      <c r="E621" s="30">
        <v>386100</v>
      </c>
      <c r="F621" s="30" t="s">
        <v>317</v>
      </c>
      <c r="G621" s="30">
        <v>25725435</v>
      </c>
      <c r="H621" s="30">
        <v>18490729</v>
      </c>
      <c r="I621" s="30">
        <v>4957604</v>
      </c>
      <c r="J621" s="30">
        <v>13599746</v>
      </c>
      <c r="K621" s="30">
        <v>0</v>
      </c>
      <c r="L621" s="30">
        <v>0</v>
      </c>
      <c r="M621" s="30">
        <v>0</v>
      </c>
      <c r="N621" s="30">
        <v>540981</v>
      </c>
      <c r="O621" s="30">
        <v>5875371</v>
      </c>
      <c r="P621" s="30">
        <v>3876387</v>
      </c>
      <c r="Q621" s="30">
        <v>3384154</v>
      </c>
      <c r="R621" s="30">
        <v>4199598</v>
      </c>
      <c r="S621" s="30">
        <v>1475166</v>
      </c>
      <c r="T621" s="30">
        <v>422428380</v>
      </c>
      <c r="U621" s="30">
        <v>421221246</v>
      </c>
      <c r="V621" s="30">
        <v>28565698</v>
      </c>
      <c r="W621" s="30">
        <v>10309157</v>
      </c>
      <c r="X621" s="30">
        <v>38874855</v>
      </c>
      <c r="Y621" s="30">
        <v>43149408</v>
      </c>
      <c r="Z621" s="30">
        <v>3914181</v>
      </c>
      <c r="AA621" s="30">
        <v>47063589</v>
      </c>
      <c r="AB621" s="30">
        <v>0</v>
      </c>
      <c r="AC621" s="30">
        <v>13243472</v>
      </c>
      <c r="AD621" s="30">
        <v>12481963</v>
      </c>
      <c r="AE621" s="30">
        <v>10015393</v>
      </c>
      <c r="AF621" s="30">
        <v>10570503</v>
      </c>
      <c r="AG621" s="30">
        <v>81733</v>
      </c>
      <c r="AH621" s="30">
        <v>41495361</v>
      </c>
      <c r="AI621" s="30">
        <v>108087</v>
      </c>
      <c r="AJ621" s="30">
        <v>41603448</v>
      </c>
      <c r="AK621" s="30">
        <v>1742857</v>
      </c>
      <c r="AL621" s="30">
        <v>15864018</v>
      </c>
      <c r="AM621" s="30">
        <v>6562368</v>
      </c>
      <c r="AN621" s="30">
        <v>1989588</v>
      </c>
      <c r="AO621" s="30">
        <v>2836903</v>
      </c>
      <c r="AP621" s="30">
        <v>1697925</v>
      </c>
      <c r="AQ621" s="30">
        <v>253021</v>
      </c>
      <c r="AR621" s="30">
        <v>213205</v>
      </c>
      <c r="AS621" s="30">
        <v>38518</v>
      </c>
      <c r="AT621" s="30">
        <v>108</v>
      </c>
      <c r="AU621" s="30" t="s">
        <v>353</v>
      </c>
      <c r="AW621" s="48">
        <f t="shared" si="360"/>
        <v>6524416</v>
      </c>
      <c r="AX621" s="49">
        <f t="shared" si="361"/>
        <v>47063589</v>
      </c>
      <c r="AY621" s="50">
        <f t="shared" si="362"/>
        <v>7.2134561928607859</v>
      </c>
      <c r="AZ621" s="12"/>
      <c r="BA621" s="48">
        <f t="shared" si="363"/>
        <v>253021</v>
      </c>
      <c r="BB621" s="48">
        <f t="shared" si="364"/>
        <v>47063589</v>
      </c>
      <c r="BC621" s="51">
        <f t="shared" si="365"/>
        <v>186.00665162180215</v>
      </c>
      <c r="BD621" s="12"/>
      <c r="BE621" s="52">
        <f t="shared" si="366"/>
        <v>253021</v>
      </c>
      <c r="BF621" s="48">
        <f t="shared" si="357"/>
        <v>10015393</v>
      </c>
      <c r="BG621" s="48">
        <f t="shared" si="357"/>
        <v>10570503</v>
      </c>
      <c r="BH621" s="48">
        <f t="shared" si="357"/>
        <v>81733</v>
      </c>
      <c r="BI621" s="48">
        <f t="shared" si="367"/>
        <v>20667629</v>
      </c>
      <c r="BJ621" s="51">
        <f t="shared" si="368"/>
        <v>81.683453152109905</v>
      </c>
      <c r="BK621" s="12"/>
      <c r="BL621" s="1">
        <f t="shared" si="369"/>
        <v>4826491</v>
      </c>
      <c r="BM621" s="53">
        <f t="shared" si="370"/>
        <v>6524416</v>
      </c>
      <c r="BN621" s="48">
        <f t="shared" si="358"/>
        <v>10015393</v>
      </c>
      <c r="BO621" s="48">
        <f t="shared" si="358"/>
        <v>10570503</v>
      </c>
      <c r="BP621" s="48">
        <f t="shared" si="358"/>
        <v>81733</v>
      </c>
      <c r="BQ621" s="48">
        <f t="shared" si="371"/>
        <v>20667629</v>
      </c>
      <c r="BR621" s="12">
        <f t="shared" si="372"/>
        <v>6524416</v>
      </c>
      <c r="BS621" s="54">
        <f t="shared" si="373"/>
        <v>3.1677362387683434</v>
      </c>
      <c r="BT621" s="12"/>
      <c r="BU621" s="48">
        <f t="shared" si="374"/>
        <v>6524416</v>
      </c>
      <c r="BV621" s="48">
        <f t="shared" si="375"/>
        <v>23996573</v>
      </c>
      <c r="BW621" s="54">
        <f t="shared" si="376"/>
        <v>3.6779648937161578</v>
      </c>
      <c r="BX621" s="12"/>
      <c r="BY621" s="52">
        <f t="shared" si="377"/>
        <v>253021</v>
      </c>
      <c r="BZ621" s="48">
        <f t="shared" si="378"/>
        <v>23996573</v>
      </c>
      <c r="CA621" s="55">
        <f t="shared" si="379"/>
        <v>94.840242509515022</v>
      </c>
      <c r="CB621" s="12"/>
      <c r="CC621" s="48">
        <f t="shared" si="380"/>
        <v>253021</v>
      </c>
      <c r="CD621" s="48">
        <f t="shared" si="381"/>
        <v>117453226</v>
      </c>
      <c r="CE621" s="55">
        <f t="shared" si="382"/>
        <v>464.20346927725365</v>
      </c>
      <c r="CF621" s="12"/>
      <c r="CG621" s="48">
        <f t="shared" si="383"/>
        <v>6524416</v>
      </c>
      <c r="CH621" s="48">
        <f t="shared" si="384"/>
        <v>4826491</v>
      </c>
      <c r="CI621" s="48">
        <f t="shared" si="385"/>
        <v>117453226</v>
      </c>
      <c r="CJ621" s="55">
        <f t="shared" si="386"/>
        <v>18.002105629070861</v>
      </c>
      <c r="CK621" s="46"/>
      <c r="CL621" s="48">
        <f t="shared" si="359"/>
        <v>6524416</v>
      </c>
      <c r="CM621" s="48">
        <f t="shared" si="359"/>
        <v>4826491</v>
      </c>
      <c r="CN621" s="48">
        <f t="shared" si="387"/>
        <v>138803200</v>
      </c>
      <c r="CO621" s="55">
        <f t="shared" si="388"/>
        <v>21.274425174605668</v>
      </c>
    </row>
    <row r="622" spans="1:93" x14ac:dyDescent="0.2">
      <c r="A622" s="30" t="s">
        <v>129</v>
      </c>
      <c r="B622" s="30">
        <v>1121</v>
      </c>
      <c r="C622" s="30">
        <v>2012</v>
      </c>
      <c r="D622" s="30" t="s">
        <v>128</v>
      </c>
      <c r="E622" s="30">
        <v>386100</v>
      </c>
      <c r="F622" s="30" t="s">
        <v>317</v>
      </c>
      <c r="G622" s="30">
        <v>22188323</v>
      </c>
      <c r="H622" s="30">
        <v>16808571</v>
      </c>
      <c r="I622" s="30">
        <v>3719043</v>
      </c>
      <c r="J622" s="30">
        <v>12147887</v>
      </c>
      <c r="K622" s="30">
        <v>0</v>
      </c>
      <c r="L622" s="30">
        <v>0</v>
      </c>
      <c r="M622" s="30">
        <v>0</v>
      </c>
      <c r="N622" s="30">
        <v>751196</v>
      </c>
      <c r="O622" s="30">
        <v>6113493</v>
      </c>
      <c r="P622" s="30">
        <v>3551292</v>
      </c>
      <c r="Q622" s="30">
        <v>5798237</v>
      </c>
      <c r="R622" s="30">
        <v>6669244</v>
      </c>
      <c r="S622" s="30">
        <v>1079067</v>
      </c>
      <c r="T622" s="30">
        <v>408232710</v>
      </c>
      <c r="U622" s="30">
        <v>407326229</v>
      </c>
      <c r="V622" s="30">
        <v>29591308</v>
      </c>
      <c r="W622" s="30">
        <v>8349402</v>
      </c>
      <c r="X622" s="30">
        <v>37940710</v>
      </c>
      <c r="Y622" s="30">
        <v>48513172</v>
      </c>
      <c r="Z622" s="30">
        <v>4365665</v>
      </c>
      <c r="AA622" s="30">
        <v>52878837</v>
      </c>
      <c r="AB622" s="30">
        <v>0</v>
      </c>
      <c r="AC622" s="30">
        <v>12213141</v>
      </c>
      <c r="AD622" s="30">
        <v>9975182</v>
      </c>
      <c r="AE622" s="30">
        <v>9291794</v>
      </c>
      <c r="AF622" s="30">
        <v>12386135</v>
      </c>
      <c r="AG622" s="30">
        <v>71360</v>
      </c>
      <c r="AH622" s="30">
        <v>37264712</v>
      </c>
      <c r="AI622" s="30">
        <v>55253</v>
      </c>
      <c r="AJ622" s="30">
        <v>37319965</v>
      </c>
      <c r="AK622" s="30">
        <v>1419658</v>
      </c>
      <c r="AL622" s="30">
        <v>14336105</v>
      </c>
      <c r="AM622" s="30">
        <v>6869708</v>
      </c>
      <c r="AN622" s="30">
        <v>1921302</v>
      </c>
      <c r="AO622" s="30">
        <v>2762710</v>
      </c>
      <c r="AP622" s="30">
        <v>1739114</v>
      </c>
      <c r="AQ622" s="30">
        <v>250838</v>
      </c>
      <c r="AR622" s="30">
        <v>211465</v>
      </c>
      <c r="AS622" s="30">
        <v>38067</v>
      </c>
      <c r="AT622" s="30">
        <v>107</v>
      </c>
      <c r="AU622" s="30" t="s">
        <v>353</v>
      </c>
      <c r="AW622" s="48">
        <f t="shared" si="360"/>
        <v>6423126</v>
      </c>
      <c r="AX622" s="49">
        <f t="shared" si="361"/>
        <v>52878837</v>
      </c>
      <c r="AY622" s="50">
        <f t="shared" si="362"/>
        <v>8.2325704026357265</v>
      </c>
      <c r="AZ622" s="12"/>
      <c r="BA622" s="48">
        <f t="shared" si="363"/>
        <v>250838</v>
      </c>
      <c r="BB622" s="48">
        <f t="shared" si="364"/>
        <v>52878837</v>
      </c>
      <c r="BC622" s="51">
        <f t="shared" si="365"/>
        <v>210.80871718001259</v>
      </c>
      <c r="BD622" s="12"/>
      <c r="BE622" s="52">
        <f t="shared" si="366"/>
        <v>250838</v>
      </c>
      <c r="BF622" s="48">
        <f t="shared" si="357"/>
        <v>9291794</v>
      </c>
      <c r="BG622" s="48">
        <f t="shared" si="357"/>
        <v>12386135</v>
      </c>
      <c r="BH622" s="48">
        <f t="shared" si="357"/>
        <v>71360</v>
      </c>
      <c r="BI622" s="48">
        <f t="shared" si="367"/>
        <v>21749289</v>
      </c>
      <c r="BJ622" s="51">
        <f t="shared" si="368"/>
        <v>86.706515759175247</v>
      </c>
      <c r="BK622" s="12"/>
      <c r="BL622" s="1">
        <f t="shared" si="369"/>
        <v>4684012</v>
      </c>
      <c r="BM622" s="53">
        <f t="shared" si="370"/>
        <v>6423126</v>
      </c>
      <c r="BN622" s="48">
        <f t="shared" si="358"/>
        <v>9291794</v>
      </c>
      <c r="BO622" s="48">
        <f t="shared" si="358"/>
        <v>12386135</v>
      </c>
      <c r="BP622" s="48">
        <f t="shared" si="358"/>
        <v>71360</v>
      </c>
      <c r="BQ622" s="48">
        <f t="shared" si="371"/>
        <v>21749289</v>
      </c>
      <c r="BR622" s="12">
        <f t="shared" si="372"/>
        <v>6423126</v>
      </c>
      <c r="BS622" s="54">
        <f t="shared" si="373"/>
        <v>3.3860909781312092</v>
      </c>
      <c r="BT622" s="12"/>
      <c r="BU622" s="48">
        <f t="shared" si="374"/>
        <v>6423126</v>
      </c>
      <c r="BV622" s="48">
        <f t="shared" si="375"/>
        <v>21564202</v>
      </c>
      <c r="BW622" s="54">
        <f t="shared" si="376"/>
        <v>3.3572752581842549</v>
      </c>
      <c r="BX622" s="12"/>
      <c r="BY622" s="52">
        <f t="shared" si="377"/>
        <v>250838</v>
      </c>
      <c r="BZ622" s="48">
        <f t="shared" si="378"/>
        <v>21564202</v>
      </c>
      <c r="CA622" s="55">
        <f t="shared" si="379"/>
        <v>85.968641114982574</v>
      </c>
      <c r="CB622" s="12"/>
      <c r="CC622" s="48">
        <f t="shared" si="380"/>
        <v>250838</v>
      </c>
      <c r="CD622" s="48">
        <f t="shared" si="381"/>
        <v>118380651</v>
      </c>
      <c r="CE622" s="55">
        <f t="shared" si="382"/>
        <v>471.94065891132925</v>
      </c>
      <c r="CF622" s="12"/>
      <c r="CG622" s="48">
        <f t="shared" si="383"/>
        <v>6423126</v>
      </c>
      <c r="CH622" s="48">
        <f t="shared" si="384"/>
        <v>4684012</v>
      </c>
      <c r="CI622" s="48">
        <f t="shared" si="385"/>
        <v>118380651</v>
      </c>
      <c r="CJ622" s="55">
        <f t="shared" si="386"/>
        <v>18.430379693625813</v>
      </c>
      <c r="CK622" s="46"/>
      <c r="CL622" s="48">
        <f t="shared" si="359"/>
        <v>6423126</v>
      </c>
      <c r="CM622" s="48">
        <f t="shared" si="359"/>
        <v>4684012</v>
      </c>
      <c r="CN622" s="48">
        <f t="shared" si="387"/>
        <v>137624041</v>
      </c>
      <c r="CO622" s="55">
        <f t="shared" si="388"/>
        <v>21.426333688612054</v>
      </c>
    </row>
    <row r="623" spans="1:93" x14ac:dyDescent="0.2">
      <c r="A623" s="30" t="s">
        <v>129</v>
      </c>
      <c r="B623" s="30">
        <v>1121</v>
      </c>
      <c r="C623" s="30">
        <v>2011</v>
      </c>
      <c r="D623" s="30" t="s">
        <v>128</v>
      </c>
      <c r="E623" s="30">
        <v>386100</v>
      </c>
      <c r="F623" s="30" t="s">
        <v>317</v>
      </c>
      <c r="G623" s="30">
        <v>24021194</v>
      </c>
      <c r="H623" s="30">
        <v>18332872</v>
      </c>
      <c r="I623" s="30">
        <v>3693095</v>
      </c>
      <c r="J623" s="30">
        <v>13655753</v>
      </c>
      <c r="K623" s="30">
        <v>0</v>
      </c>
      <c r="L623" s="30">
        <v>0</v>
      </c>
      <c r="M623" s="30">
        <v>0</v>
      </c>
      <c r="N623" s="30">
        <v>714009</v>
      </c>
      <c r="O623" s="30">
        <v>6080093</v>
      </c>
      <c r="P623" s="30">
        <v>4503386</v>
      </c>
      <c r="Q623" s="30">
        <v>3880241</v>
      </c>
      <c r="R623" s="30">
        <v>4872166</v>
      </c>
      <c r="S623" s="30">
        <v>2022348</v>
      </c>
      <c r="T623" s="30">
        <v>402414411</v>
      </c>
      <c r="U623" s="30">
        <v>402380148</v>
      </c>
      <c r="V623" s="30">
        <v>29285131</v>
      </c>
      <c r="W623" s="30">
        <v>10218829</v>
      </c>
      <c r="X623" s="30">
        <v>39503960</v>
      </c>
      <c r="Y623" s="30">
        <v>46441546</v>
      </c>
      <c r="Z623" s="30">
        <v>3515117</v>
      </c>
      <c r="AA623" s="30">
        <v>49956663</v>
      </c>
      <c r="AB623" s="30">
        <v>0</v>
      </c>
      <c r="AC623" s="30">
        <v>12868300</v>
      </c>
      <c r="AD623" s="30">
        <v>11152894</v>
      </c>
      <c r="AE623" s="30">
        <v>9583107</v>
      </c>
      <c r="AF623" s="30">
        <v>10661891</v>
      </c>
      <c r="AG623" s="30">
        <v>78457</v>
      </c>
      <c r="AH623" s="30">
        <v>37106552</v>
      </c>
      <c r="AI623" s="30">
        <v>111555</v>
      </c>
      <c r="AJ623" s="30">
        <v>37218107</v>
      </c>
      <c r="AK623" s="30">
        <v>1455270</v>
      </c>
      <c r="AL623" s="30">
        <v>11399597</v>
      </c>
      <c r="AM623" s="30">
        <v>6961402</v>
      </c>
      <c r="AN623" s="30">
        <v>1981889</v>
      </c>
      <c r="AO623" s="30">
        <v>2717411</v>
      </c>
      <c r="AP623" s="30">
        <v>1678380</v>
      </c>
      <c r="AQ623" s="30">
        <v>250123</v>
      </c>
      <c r="AR623" s="30">
        <v>211035</v>
      </c>
      <c r="AS623" s="30">
        <v>37783</v>
      </c>
      <c r="AT623" s="30">
        <v>102</v>
      </c>
      <c r="AU623" s="30" t="s">
        <v>353</v>
      </c>
      <c r="AW623" s="48">
        <f t="shared" si="360"/>
        <v>6377680</v>
      </c>
      <c r="AX623" s="49">
        <f t="shared" si="361"/>
        <v>49956663</v>
      </c>
      <c r="AY623" s="50">
        <f t="shared" si="362"/>
        <v>7.8330463428707615</v>
      </c>
      <c r="AZ623" s="12"/>
      <c r="BA623" s="48">
        <f t="shared" si="363"/>
        <v>250123</v>
      </c>
      <c r="BB623" s="48">
        <f t="shared" si="364"/>
        <v>49956663</v>
      </c>
      <c r="BC623" s="51">
        <f t="shared" si="365"/>
        <v>199.72838563426794</v>
      </c>
      <c r="BD623" s="12"/>
      <c r="BE623" s="52">
        <f t="shared" si="366"/>
        <v>250123</v>
      </c>
      <c r="BF623" s="48">
        <f t="shared" si="357"/>
        <v>9583107</v>
      </c>
      <c r="BG623" s="48">
        <f t="shared" si="357"/>
        <v>10661891</v>
      </c>
      <c r="BH623" s="48">
        <f t="shared" si="357"/>
        <v>78457</v>
      </c>
      <c r="BI623" s="48">
        <f t="shared" si="367"/>
        <v>20323455</v>
      </c>
      <c r="BJ623" s="51">
        <f t="shared" si="368"/>
        <v>81.253843109190285</v>
      </c>
      <c r="BK623" s="12"/>
      <c r="BL623" s="1">
        <f t="shared" si="369"/>
        <v>4699300</v>
      </c>
      <c r="BM623" s="53">
        <f t="shared" si="370"/>
        <v>6377680</v>
      </c>
      <c r="BN623" s="48">
        <f t="shared" si="358"/>
        <v>9583107</v>
      </c>
      <c r="BO623" s="48">
        <f t="shared" si="358"/>
        <v>10661891</v>
      </c>
      <c r="BP623" s="48">
        <f t="shared" si="358"/>
        <v>78457</v>
      </c>
      <c r="BQ623" s="48">
        <f t="shared" si="371"/>
        <v>20323455</v>
      </c>
      <c r="BR623" s="12">
        <f t="shared" si="372"/>
        <v>6377680</v>
      </c>
      <c r="BS623" s="54">
        <f t="shared" si="373"/>
        <v>3.1866532971237191</v>
      </c>
      <c r="BT623" s="12"/>
      <c r="BU623" s="48">
        <f t="shared" si="374"/>
        <v>6377680</v>
      </c>
      <c r="BV623" s="48">
        <f t="shared" si="375"/>
        <v>24363240</v>
      </c>
      <c r="BW623" s="54">
        <f t="shared" si="376"/>
        <v>3.8200787747268601</v>
      </c>
      <c r="BX623" s="12"/>
      <c r="BY623" s="52">
        <f t="shared" si="377"/>
        <v>250123</v>
      </c>
      <c r="BZ623" s="48">
        <f t="shared" si="378"/>
        <v>24363240</v>
      </c>
      <c r="CA623" s="55">
        <f t="shared" si="379"/>
        <v>97.405036721932802</v>
      </c>
      <c r="CB623" s="12"/>
      <c r="CC623" s="48">
        <f t="shared" si="380"/>
        <v>250123</v>
      </c>
      <c r="CD623" s="48">
        <f t="shared" si="381"/>
        <v>118664552</v>
      </c>
      <c r="CE623" s="55">
        <f t="shared" si="382"/>
        <v>474.42479100282662</v>
      </c>
      <c r="CF623" s="12"/>
      <c r="CG623" s="48">
        <f t="shared" si="383"/>
        <v>6377680</v>
      </c>
      <c r="CH623" s="48">
        <f t="shared" si="384"/>
        <v>4699300</v>
      </c>
      <c r="CI623" s="48">
        <f t="shared" si="385"/>
        <v>118664552</v>
      </c>
      <c r="CJ623" s="55">
        <f t="shared" si="386"/>
        <v>18.606225461296269</v>
      </c>
      <c r="CK623" s="46"/>
      <c r="CL623" s="48">
        <f t="shared" si="359"/>
        <v>6377680</v>
      </c>
      <c r="CM623" s="48">
        <f t="shared" si="359"/>
        <v>4699300</v>
      </c>
      <c r="CN623" s="48">
        <f t="shared" si="387"/>
        <v>139918509</v>
      </c>
      <c r="CO623" s="55">
        <f t="shared" si="388"/>
        <v>21.938778521343185</v>
      </c>
    </row>
    <row r="624" spans="1:93" x14ac:dyDescent="0.2">
      <c r="A624" s="30" t="s">
        <v>129</v>
      </c>
      <c r="B624" s="30">
        <v>1121</v>
      </c>
      <c r="C624" s="30">
        <v>2010</v>
      </c>
      <c r="D624" s="30" t="s">
        <v>128</v>
      </c>
      <c r="E624" s="30">
        <v>386100</v>
      </c>
      <c r="F624" s="30" t="s">
        <v>317</v>
      </c>
      <c r="G624" s="30">
        <v>21262310</v>
      </c>
      <c r="H624" s="30">
        <v>21841474</v>
      </c>
      <c r="I624" s="30">
        <v>3660047</v>
      </c>
      <c r="J624" s="30">
        <v>15151804</v>
      </c>
      <c r="K624" s="30">
        <v>0</v>
      </c>
      <c r="L624" s="30">
        <v>0</v>
      </c>
      <c r="M624" s="30">
        <v>0</v>
      </c>
      <c r="N624" s="30">
        <v>577589</v>
      </c>
      <c r="O624" s="30">
        <v>5512938</v>
      </c>
      <c r="P624" s="30">
        <v>3847277</v>
      </c>
      <c r="Q624" s="30">
        <v>3816008</v>
      </c>
      <c r="R624" s="30">
        <v>4748929</v>
      </c>
      <c r="S624" s="30">
        <v>1922891</v>
      </c>
      <c r="T624" s="30">
        <v>379305459</v>
      </c>
      <c r="U624" s="30">
        <v>379268651</v>
      </c>
      <c r="V624" s="30">
        <v>32103341</v>
      </c>
      <c r="W624" s="30">
        <v>9430215</v>
      </c>
      <c r="X624" s="30">
        <v>41533556</v>
      </c>
      <c r="Y624" s="30">
        <v>44346769</v>
      </c>
      <c r="Z624" s="30">
        <v>3953172</v>
      </c>
      <c r="AA624" s="30">
        <v>48299941</v>
      </c>
      <c r="AB624" s="30">
        <v>0</v>
      </c>
      <c r="AC624" s="30">
        <v>11270618</v>
      </c>
      <c r="AD624" s="30">
        <v>9991692</v>
      </c>
      <c r="AE624" s="30">
        <v>10190184</v>
      </c>
      <c r="AF624" s="30">
        <v>10970060</v>
      </c>
      <c r="AG624" s="30">
        <v>160526</v>
      </c>
      <c r="AH624" s="30">
        <v>37846877</v>
      </c>
      <c r="AI624" s="30">
        <v>120887</v>
      </c>
      <c r="AJ624" s="30">
        <v>37967764</v>
      </c>
      <c r="AK624" s="30">
        <v>2613473</v>
      </c>
      <c r="AL624" s="30">
        <v>11809634</v>
      </c>
      <c r="AM624" s="30">
        <v>6865070</v>
      </c>
      <c r="AN624" s="30">
        <v>1961829</v>
      </c>
      <c r="AO624" s="30">
        <v>2720428</v>
      </c>
      <c r="AP624" s="30">
        <v>1600442</v>
      </c>
      <c r="AQ624" s="30">
        <v>260448</v>
      </c>
      <c r="AR624" s="30">
        <v>217771</v>
      </c>
      <c r="AS624" s="30">
        <v>41368</v>
      </c>
      <c r="AT624" s="30">
        <v>100</v>
      </c>
      <c r="AU624" s="30" t="s">
        <v>353</v>
      </c>
      <c r="AW624" s="48">
        <f t="shared" si="360"/>
        <v>6282699</v>
      </c>
      <c r="AX624" s="49">
        <f t="shared" si="361"/>
        <v>48299941</v>
      </c>
      <c r="AY624" s="50">
        <f t="shared" si="362"/>
        <v>7.6877693806435738</v>
      </c>
      <c r="AZ624" s="12"/>
      <c r="BA624" s="48">
        <f t="shared" si="363"/>
        <v>260448</v>
      </c>
      <c r="BB624" s="48">
        <f t="shared" si="364"/>
        <v>48299941</v>
      </c>
      <c r="BC624" s="51">
        <f t="shared" si="365"/>
        <v>185.44946016095344</v>
      </c>
      <c r="BD624" s="12"/>
      <c r="BE624" s="52">
        <f t="shared" si="366"/>
        <v>260448</v>
      </c>
      <c r="BF624" s="48">
        <f t="shared" si="357"/>
        <v>10190184</v>
      </c>
      <c r="BG624" s="48">
        <f t="shared" si="357"/>
        <v>10970060</v>
      </c>
      <c r="BH624" s="48">
        <f t="shared" si="357"/>
        <v>160526</v>
      </c>
      <c r="BI624" s="48">
        <f t="shared" si="367"/>
        <v>21320770</v>
      </c>
      <c r="BJ624" s="51">
        <f t="shared" si="368"/>
        <v>81.861907175328668</v>
      </c>
      <c r="BK624" s="12"/>
      <c r="BL624" s="1">
        <f t="shared" si="369"/>
        <v>4682257</v>
      </c>
      <c r="BM624" s="53">
        <f t="shared" si="370"/>
        <v>6282699</v>
      </c>
      <c r="BN624" s="48">
        <f t="shared" si="358"/>
        <v>10190184</v>
      </c>
      <c r="BO624" s="48">
        <f t="shared" si="358"/>
        <v>10970060</v>
      </c>
      <c r="BP624" s="48">
        <f t="shared" si="358"/>
        <v>160526</v>
      </c>
      <c r="BQ624" s="48">
        <f t="shared" si="371"/>
        <v>21320770</v>
      </c>
      <c r="BR624" s="12">
        <f t="shared" si="372"/>
        <v>6282699</v>
      </c>
      <c r="BS624" s="54">
        <f t="shared" si="373"/>
        <v>3.3935685920971226</v>
      </c>
      <c r="BT624" s="12"/>
      <c r="BU624" s="48">
        <f t="shared" si="374"/>
        <v>6282699</v>
      </c>
      <c r="BV624" s="48">
        <f t="shared" si="375"/>
        <v>23544657</v>
      </c>
      <c r="BW624" s="54">
        <f t="shared" si="376"/>
        <v>3.7475385976632016</v>
      </c>
      <c r="BX624" s="12"/>
      <c r="BY624" s="52">
        <f t="shared" si="377"/>
        <v>260448</v>
      </c>
      <c r="BZ624" s="48">
        <f t="shared" si="378"/>
        <v>23544657</v>
      </c>
      <c r="CA624" s="55">
        <f t="shared" si="379"/>
        <v>90.400605879100624</v>
      </c>
      <c r="CB624" s="12"/>
      <c r="CC624" s="48">
        <f t="shared" si="380"/>
        <v>260448</v>
      </c>
      <c r="CD624" s="48">
        <f t="shared" si="381"/>
        <v>114427678</v>
      </c>
      <c r="CE624" s="55">
        <f t="shared" si="382"/>
        <v>439.34942099766556</v>
      </c>
      <c r="CF624" s="12"/>
      <c r="CG624" s="48">
        <f t="shared" si="383"/>
        <v>6282699</v>
      </c>
      <c r="CH624" s="48">
        <f t="shared" si="384"/>
        <v>4682257</v>
      </c>
      <c r="CI624" s="48">
        <f t="shared" si="385"/>
        <v>114427678</v>
      </c>
      <c r="CJ624" s="55">
        <f t="shared" si="386"/>
        <v>18.213140244344032</v>
      </c>
      <c r="CK624" s="46"/>
      <c r="CL624" s="48">
        <f t="shared" si="359"/>
        <v>6282699</v>
      </c>
      <c r="CM624" s="48">
        <f t="shared" si="359"/>
        <v>4682257</v>
      </c>
      <c r="CN624" s="48">
        <f t="shared" si="387"/>
        <v>136415833</v>
      </c>
      <c r="CO624" s="55">
        <f t="shared" si="388"/>
        <v>21.712934679824706</v>
      </c>
    </row>
    <row r="625" spans="1:93" x14ac:dyDescent="0.2">
      <c r="A625" s="30" t="s">
        <v>129</v>
      </c>
      <c r="B625" s="30">
        <v>1121</v>
      </c>
      <c r="C625" s="30">
        <v>2009</v>
      </c>
      <c r="D625" s="30" t="s">
        <v>128</v>
      </c>
      <c r="E625" s="30">
        <v>386100</v>
      </c>
      <c r="F625" s="30" t="s">
        <v>317</v>
      </c>
      <c r="G625" s="30">
        <v>19407930</v>
      </c>
      <c r="H625" s="30">
        <v>21029021</v>
      </c>
      <c r="I625" s="30">
        <v>3431994</v>
      </c>
      <c r="J625" s="30">
        <v>16399164</v>
      </c>
      <c r="K625" s="30">
        <v>0</v>
      </c>
      <c r="L625" s="30">
        <v>0</v>
      </c>
      <c r="M625" s="30">
        <v>0</v>
      </c>
      <c r="N625" s="30">
        <v>554441</v>
      </c>
      <c r="O625" s="30">
        <v>5231516</v>
      </c>
      <c r="P625" s="30">
        <v>3301198</v>
      </c>
      <c r="Q625" s="30">
        <v>1914714</v>
      </c>
      <c r="R625" s="30">
        <v>2807653</v>
      </c>
      <c r="S625" s="30">
        <v>2830667</v>
      </c>
      <c r="T625" s="30">
        <v>358735718</v>
      </c>
      <c r="U625" s="30">
        <v>358700173</v>
      </c>
      <c r="V625" s="30">
        <v>29068190</v>
      </c>
      <c r="W625" s="30">
        <v>9563859</v>
      </c>
      <c r="X625" s="30">
        <v>38632049</v>
      </c>
      <c r="Y625" s="30">
        <v>40269215</v>
      </c>
      <c r="Z625" s="30">
        <v>3129276</v>
      </c>
      <c r="AA625" s="30">
        <v>43398491</v>
      </c>
      <c r="AB625" s="30">
        <v>0</v>
      </c>
      <c r="AC625" s="30">
        <v>11055072</v>
      </c>
      <c r="AD625" s="30">
        <v>8352858</v>
      </c>
      <c r="AE625" s="30">
        <v>11062425</v>
      </c>
      <c r="AF625" s="30">
        <v>9719265</v>
      </c>
      <c r="AG625" s="30">
        <v>191456</v>
      </c>
      <c r="AH625" s="30">
        <v>30266988</v>
      </c>
      <c r="AI625" s="30">
        <v>74845</v>
      </c>
      <c r="AJ625" s="30">
        <v>30341833</v>
      </c>
      <c r="AK625" s="30">
        <v>-338572</v>
      </c>
      <c r="AL625" s="30">
        <v>9359003</v>
      </c>
      <c r="AM625" s="30">
        <v>6836154</v>
      </c>
      <c r="AN625" s="30">
        <v>1944757</v>
      </c>
      <c r="AO625" s="30">
        <v>2654172</v>
      </c>
      <c r="AP625" s="30">
        <v>1667147</v>
      </c>
      <c r="AQ625" s="30">
        <v>261029</v>
      </c>
      <c r="AR625" s="30">
        <v>218431</v>
      </c>
      <c r="AS625" s="30">
        <v>41300</v>
      </c>
      <c r="AT625" s="30">
        <v>90</v>
      </c>
      <c r="AU625" s="30" t="s">
        <v>353</v>
      </c>
      <c r="AW625" s="48">
        <f t="shared" si="360"/>
        <v>6266076</v>
      </c>
      <c r="AX625" s="49">
        <f t="shared" si="361"/>
        <v>43398491</v>
      </c>
      <c r="AY625" s="50">
        <f t="shared" si="362"/>
        <v>6.9259439240762477</v>
      </c>
      <c r="AZ625" s="12"/>
      <c r="BA625" s="48">
        <f t="shared" si="363"/>
        <v>261029</v>
      </c>
      <c r="BB625" s="48">
        <f t="shared" si="364"/>
        <v>43398491</v>
      </c>
      <c r="BC625" s="51">
        <f t="shared" si="365"/>
        <v>166.25927004279217</v>
      </c>
      <c r="BD625" s="12"/>
      <c r="BE625" s="52">
        <f t="shared" si="366"/>
        <v>261029</v>
      </c>
      <c r="BF625" s="48">
        <f t="shared" si="357"/>
        <v>11062425</v>
      </c>
      <c r="BG625" s="48">
        <f t="shared" si="357"/>
        <v>9719265</v>
      </c>
      <c r="BH625" s="48">
        <f t="shared" si="357"/>
        <v>191456</v>
      </c>
      <c r="BI625" s="48">
        <f t="shared" si="367"/>
        <v>20973146</v>
      </c>
      <c r="BJ625" s="51">
        <f t="shared" si="368"/>
        <v>80.347953675645229</v>
      </c>
      <c r="BK625" s="12"/>
      <c r="BL625" s="1">
        <f t="shared" si="369"/>
        <v>4598929</v>
      </c>
      <c r="BM625" s="53">
        <f t="shared" si="370"/>
        <v>6266076</v>
      </c>
      <c r="BN625" s="48">
        <f t="shared" si="358"/>
        <v>11062425</v>
      </c>
      <c r="BO625" s="48">
        <f t="shared" si="358"/>
        <v>9719265</v>
      </c>
      <c r="BP625" s="48">
        <f t="shared" si="358"/>
        <v>191456</v>
      </c>
      <c r="BQ625" s="48">
        <f t="shared" si="371"/>
        <v>20973146</v>
      </c>
      <c r="BR625" s="12">
        <f t="shared" si="372"/>
        <v>6266076</v>
      </c>
      <c r="BS625" s="54">
        <f t="shared" si="373"/>
        <v>3.3470940984437467</v>
      </c>
      <c r="BT625" s="12"/>
      <c r="BU625" s="48">
        <f t="shared" si="374"/>
        <v>6266076</v>
      </c>
      <c r="BV625" s="48">
        <f t="shared" si="375"/>
        <v>21321402</v>
      </c>
      <c r="BW625" s="54">
        <f t="shared" si="376"/>
        <v>3.4026721029237437</v>
      </c>
      <c r="BX625" s="12"/>
      <c r="BY625" s="52">
        <f t="shared" si="377"/>
        <v>261029</v>
      </c>
      <c r="BZ625" s="48">
        <f t="shared" si="378"/>
        <v>21321402</v>
      </c>
      <c r="CA625" s="55">
        <f t="shared" si="379"/>
        <v>81.682119611230931</v>
      </c>
      <c r="CB625" s="12"/>
      <c r="CC625" s="48">
        <f t="shared" si="380"/>
        <v>261029</v>
      </c>
      <c r="CD625" s="48">
        <f t="shared" si="381"/>
        <v>105100969</v>
      </c>
      <c r="CE625" s="55">
        <f t="shared" si="382"/>
        <v>402.64096709561005</v>
      </c>
      <c r="CF625" s="12"/>
      <c r="CG625" s="48">
        <f t="shared" si="383"/>
        <v>6266076</v>
      </c>
      <c r="CH625" s="48">
        <f t="shared" si="384"/>
        <v>4598929</v>
      </c>
      <c r="CI625" s="48">
        <f t="shared" si="385"/>
        <v>105100969</v>
      </c>
      <c r="CJ625" s="55">
        <f t="shared" si="386"/>
        <v>16.773012169019335</v>
      </c>
      <c r="CK625" s="46"/>
      <c r="CL625" s="48">
        <f t="shared" si="359"/>
        <v>6266076</v>
      </c>
      <c r="CM625" s="48">
        <f t="shared" si="359"/>
        <v>4598929</v>
      </c>
      <c r="CN625" s="48">
        <f t="shared" si="387"/>
        <v>124864699</v>
      </c>
      <c r="CO625" s="55">
        <f t="shared" si="388"/>
        <v>19.92709616034022</v>
      </c>
    </row>
    <row r="626" spans="1:93" x14ac:dyDescent="0.2">
      <c r="A626" s="30" t="s">
        <v>129</v>
      </c>
      <c r="B626" s="30">
        <v>1121</v>
      </c>
      <c r="C626" s="30">
        <v>2008</v>
      </c>
      <c r="D626" s="30" t="s">
        <v>128</v>
      </c>
      <c r="E626" s="30">
        <v>386100</v>
      </c>
      <c r="F626" s="30" t="s">
        <v>317</v>
      </c>
      <c r="G626" s="30">
        <v>19805087</v>
      </c>
      <c r="H626" s="30">
        <v>20024072</v>
      </c>
      <c r="I626" s="30">
        <v>3930471</v>
      </c>
      <c r="J626" s="30">
        <v>16346709</v>
      </c>
      <c r="K626" s="30">
        <v>0</v>
      </c>
      <c r="L626" s="30">
        <v>0</v>
      </c>
      <c r="M626" s="30">
        <v>0</v>
      </c>
      <c r="N626" s="30">
        <v>485651</v>
      </c>
      <c r="O626" s="30">
        <v>5542168</v>
      </c>
      <c r="P626" s="30">
        <v>3322864</v>
      </c>
      <c r="Q626" s="30">
        <v>4601367</v>
      </c>
      <c r="R626" s="30">
        <v>5412742</v>
      </c>
      <c r="S626" s="30">
        <v>3472897</v>
      </c>
      <c r="T626" s="30">
        <v>364066060</v>
      </c>
      <c r="U626" s="30">
        <v>364033252</v>
      </c>
      <c r="V626" s="30">
        <v>30978982</v>
      </c>
      <c r="W626" s="30">
        <v>10726232</v>
      </c>
      <c r="X626" s="30">
        <v>41705214</v>
      </c>
      <c r="Y626" s="30">
        <v>35676019</v>
      </c>
      <c r="Z626" s="30">
        <v>2865447</v>
      </c>
      <c r="AA626" s="30">
        <v>38541466</v>
      </c>
      <c r="AB626" s="30">
        <v>0</v>
      </c>
      <c r="AC626" s="30">
        <v>11178670</v>
      </c>
      <c r="AD626" s="30">
        <v>8626417</v>
      </c>
      <c r="AE626" s="30">
        <v>10859557</v>
      </c>
      <c r="AF626" s="30">
        <v>9098190</v>
      </c>
      <c r="AG626" s="30">
        <v>262180</v>
      </c>
      <c r="AH626" s="30">
        <v>27204702</v>
      </c>
      <c r="AI626" s="30">
        <v>76757</v>
      </c>
      <c r="AJ626" s="30">
        <v>27281459</v>
      </c>
      <c r="AK626" s="30">
        <v>1060231</v>
      </c>
      <c r="AL626" s="30">
        <v>6932500</v>
      </c>
      <c r="AM626" s="30">
        <v>6919958</v>
      </c>
      <c r="AN626" s="30">
        <v>1938259</v>
      </c>
      <c r="AO626" s="30">
        <v>2761323</v>
      </c>
      <c r="AP626" s="30">
        <v>1629185</v>
      </c>
      <c r="AQ626" s="30">
        <v>259571</v>
      </c>
      <c r="AR626" s="30">
        <v>217368</v>
      </c>
      <c r="AS626" s="30">
        <v>40950</v>
      </c>
      <c r="AT626" s="30">
        <v>98</v>
      </c>
      <c r="AU626" s="30" t="s">
        <v>353</v>
      </c>
      <c r="AW626" s="48">
        <f t="shared" si="360"/>
        <v>6328767</v>
      </c>
      <c r="AX626" s="49">
        <f t="shared" si="361"/>
        <v>38541466</v>
      </c>
      <c r="AY626" s="50">
        <f t="shared" si="362"/>
        <v>6.0898854389804526</v>
      </c>
      <c r="AZ626" s="12"/>
      <c r="BA626" s="48">
        <f t="shared" si="363"/>
        <v>259571</v>
      </c>
      <c r="BB626" s="48">
        <f t="shared" si="364"/>
        <v>38541466</v>
      </c>
      <c r="BC626" s="51">
        <f t="shared" si="365"/>
        <v>148.48140200561696</v>
      </c>
      <c r="BD626" s="12"/>
      <c r="BE626" s="52">
        <f t="shared" si="366"/>
        <v>259571</v>
      </c>
      <c r="BF626" s="48">
        <f t="shared" si="357"/>
        <v>10859557</v>
      </c>
      <c r="BG626" s="48">
        <f t="shared" si="357"/>
        <v>9098190</v>
      </c>
      <c r="BH626" s="48">
        <f t="shared" si="357"/>
        <v>262180</v>
      </c>
      <c r="BI626" s="48">
        <f t="shared" si="367"/>
        <v>20219927</v>
      </c>
      <c r="BJ626" s="51">
        <f t="shared" si="368"/>
        <v>77.897480843391591</v>
      </c>
      <c r="BK626" s="12"/>
      <c r="BL626" s="1">
        <f t="shared" si="369"/>
        <v>4699582</v>
      </c>
      <c r="BM626" s="53">
        <f t="shared" si="370"/>
        <v>6328767</v>
      </c>
      <c r="BN626" s="48">
        <f t="shared" si="358"/>
        <v>10859557</v>
      </c>
      <c r="BO626" s="48">
        <f t="shared" si="358"/>
        <v>9098190</v>
      </c>
      <c r="BP626" s="48">
        <f t="shared" si="358"/>
        <v>262180</v>
      </c>
      <c r="BQ626" s="48">
        <f t="shared" si="371"/>
        <v>20219927</v>
      </c>
      <c r="BR626" s="12">
        <f t="shared" si="372"/>
        <v>6328767</v>
      </c>
      <c r="BS626" s="54">
        <f t="shared" si="373"/>
        <v>3.1949235925418016</v>
      </c>
      <c r="BT626" s="12"/>
      <c r="BU626" s="48">
        <f t="shared" si="374"/>
        <v>6328767</v>
      </c>
      <c r="BV626" s="48">
        <f t="shared" si="375"/>
        <v>19288728</v>
      </c>
      <c r="BW626" s="54">
        <f t="shared" si="376"/>
        <v>3.0477860853464822</v>
      </c>
      <c r="BX626" s="12"/>
      <c r="BY626" s="52">
        <f t="shared" si="377"/>
        <v>259571</v>
      </c>
      <c r="BZ626" s="48">
        <f t="shared" si="378"/>
        <v>19288728</v>
      </c>
      <c r="CA626" s="55">
        <f t="shared" si="379"/>
        <v>74.31002692904832</v>
      </c>
      <c r="CB626" s="12"/>
      <c r="CC626" s="48">
        <f t="shared" si="380"/>
        <v>259571</v>
      </c>
      <c r="CD626" s="48">
        <f t="shared" si="381"/>
        <v>97855208</v>
      </c>
      <c r="CE626" s="55">
        <f t="shared" si="382"/>
        <v>376.9882151704158</v>
      </c>
      <c r="CF626" s="12"/>
      <c r="CG626" s="48">
        <f t="shared" si="383"/>
        <v>6328767</v>
      </c>
      <c r="CH626" s="48">
        <f t="shared" si="384"/>
        <v>4699582</v>
      </c>
      <c r="CI626" s="48">
        <f t="shared" si="385"/>
        <v>97855208</v>
      </c>
      <c r="CJ626" s="55">
        <f t="shared" si="386"/>
        <v>15.461970396445311</v>
      </c>
      <c r="CK626" s="46"/>
      <c r="CL626" s="48">
        <f t="shared" si="359"/>
        <v>6328767</v>
      </c>
      <c r="CM626" s="48">
        <f t="shared" si="359"/>
        <v>4699582</v>
      </c>
      <c r="CN626" s="48">
        <f t="shared" si="387"/>
        <v>118126695</v>
      </c>
      <c r="CO626" s="55">
        <f t="shared" si="388"/>
        <v>18.665040915552744</v>
      </c>
    </row>
    <row r="627" spans="1:93" x14ac:dyDescent="0.2">
      <c r="A627" s="30" t="s">
        <v>129</v>
      </c>
      <c r="B627" s="30">
        <v>1121</v>
      </c>
      <c r="C627" s="30">
        <v>2007</v>
      </c>
      <c r="D627" s="30" t="s">
        <v>128</v>
      </c>
      <c r="E627" s="30">
        <v>386100</v>
      </c>
      <c r="F627" s="30" t="s">
        <v>317</v>
      </c>
      <c r="G627" s="30">
        <v>20750545</v>
      </c>
      <c r="H627" s="30">
        <v>22104788</v>
      </c>
      <c r="I627" s="30">
        <v>3410996</v>
      </c>
      <c r="J627" s="30">
        <v>18409659</v>
      </c>
      <c r="K627" s="30">
        <v>0</v>
      </c>
      <c r="L627" s="30">
        <v>0</v>
      </c>
      <c r="M627" s="30">
        <v>0</v>
      </c>
      <c r="N627" s="30">
        <v>489738</v>
      </c>
      <c r="O627" s="30">
        <v>5474817</v>
      </c>
      <c r="P627" s="30">
        <v>3293419</v>
      </c>
      <c r="Q627" s="30">
        <v>22507453</v>
      </c>
      <c r="R627" s="30">
        <v>23307721</v>
      </c>
      <c r="S627" s="30">
        <v>2461371</v>
      </c>
      <c r="T627" s="30">
        <v>331471171</v>
      </c>
      <c r="U627" s="30">
        <v>331424438</v>
      </c>
      <c r="V627" s="30">
        <v>50887326</v>
      </c>
      <c r="W627" s="30">
        <v>9165786</v>
      </c>
      <c r="X627" s="30">
        <v>60053112</v>
      </c>
      <c r="Y627" s="30">
        <v>31505182</v>
      </c>
      <c r="Z627" s="30">
        <v>2694936</v>
      </c>
      <c r="AA627" s="30">
        <v>34200118</v>
      </c>
      <c r="AB627" s="30">
        <v>0</v>
      </c>
      <c r="AC627" s="30">
        <v>10922805</v>
      </c>
      <c r="AD627" s="30">
        <v>9827740</v>
      </c>
      <c r="AE627" s="30">
        <v>10696859</v>
      </c>
      <c r="AF627" s="30">
        <v>7761069</v>
      </c>
      <c r="AG627" s="30">
        <v>269813</v>
      </c>
      <c r="AH627" s="30">
        <v>29728387</v>
      </c>
      <c r="AI627" s="30">
        <v>25303</v>
      </c>
      <c r="AJ627" s="30">
        <v>29753690</v>
      </c>
      <c r="AK627" s="30">
        <v>1322095</v>
      </c>
      <c r="AL627" s="30">
        <v>7179859</v>
      </c>
      <c r="AM627" s="30">
        <v>6943802</v>
      </c>
      <c r="AN627" s="30">
        <v>1957478</v>
      </c>
      <c r="AO627" s="30">
        <v>2781852</v>
      </c>
      <c r="AP627" s="30">
        <v>1590380</v>
      </c>
      <c r="AQ627" s="30">
        <v>255876</v>
      </c>
      <c r="AR627" s="30">
        <v>214426</v>
      </c>
      <c r="AS627" s="30">
        <v>40168</v>
      </c>
      <c r="AT627" s="30">
        <v>95</v>
      </c>
      <c r="AU627" s="30" t="s">
        <v>353</v>
      </c>
      <c r="AW627" s="48">
        <f t="shared" si="360"/>
        <v>6329710</v>
      </c>
      <c r="AX627" s="49">
        <f t="shared" si="361"/>
        <v>34200118</v>
      </c>
      <c r="AY627" s="50">
        <f t="shared" si="362"/>
        <v>5.4031097791210021</v>
      </c>
      <c r="AZ627" s="12"/>
      <c r="BA627" s="48">
        <f t="shared" si="363"/>
        <v>255876</v>
      </c>
      <c r="BB627" s="48">
        <f t="shared" si="364"/>
        <v>34200118</v>
      </c>
      <c r="BC627" s="51">
        <f t="shared" si="365"/>
        <v>133.6589519923713</v>
      </c>
      <c r="BD627" s="12"/>
      <c r="BE627" s="52">
        <f t="shared" si="366"/>
        <v>255876</v>
      </c>
      <c r="BF627" s="48">
        <f t="shared" si="357"/>
        <v>10696859</v>
      </c>
      <c r="BG627" s="48">
        <f t="shared" si="357"/>
        <v>7761069</v>
      </c>
      <c r="BH627" s="48">
        <f t="shared" si="357"/>
        <v>269813</v>
      </c>
      <c r="BI627" s="48">
        <f t="shared" si="367"/>
        <v>18727741</v>
      </c>
      <c r="BJ627" s="51">
        <f t="shared" si="368"/>
        <v>73.190690021729282</v>
      </c>
      <c r="BK627" s="12"/>
      <c r="BL627" s="1">
        <f t="shared" si="369"/>
        <v>4739330</v>
      </c>
      <c r="BM627" s="53">
        <f t="shared" si="370"/>
        <v>6329710</v>
      </c>
      <c r="BN627" s="48">
        <f t="shared" si="358"/>
        <v>10696859</v>
      </c>
      <c r="BO627" s="48">
        <f t="shared" si="358"/>
        <v>7761069</v>
      </c>
      <c r="BP627" s="48">
        <f t="shared" si="358"/>
        <v>269813</v>
      </c>
      <c r="BQ627" s="48">
        <f t="shared" si="371"/>
        <v>18727741</v>
      </c>
      <c r="BR627" s="12">
        <f t="shared" si="372"/>
        <v>6329710</v>
      </c>
      <c r="BS627" s="54">
        <f t="shared" si="373"/>
        <v>2.9587044272170449</v>
      </c>
      <c r="BT627" s="12"/>
      <c r="BU627" s="48">
        <f t="shared" si="374"/>
        <v>6329710</v>
      </c>
      <c r="BV627" s="48">
        <f t="shared" si="375"/>
        <v>21251736</v>
      </c>
      <c r="BW627" s="54">
        <f t="shared" si="376"/>
        <v>3.3574580825977809</v>
      </c>
      <c r="BX627" s="12"/>
      <c r="BY627" s="52">
        <f t="shared" si="377"/>
        <v>255876</v>
      </c>
      <c r="BZ627" s="48">
        <f t="shared" si="378"/>
        <v>21251736</v>
      </c>
      <c r="CA627" s="55">
        <f t="shared" si="379"/>
        <v>83.054823430098949</v>
      </c>
      <c r="CB627" s="12"/>
      <c r="CC627" s="48">
        <f t="shared" si="380"/>
        <v>255876</v>
      </c>
      <c r="CD627" s="48">
        <f t="shared" si="381"/>
        <v>94930140</v>
      </c>
      <c r="CE627" s="55">
        <f t="shared" si="382"/>
        <v>371.00056277259296</v>
      </c>
      <c r="CF627" s="12"/>
      <c r="CG627" s="48">
        <f t="shared" si="383"/>
        <v>6329710</v>
      </c>
      <c r="CH627" s="48">
        <f t="shared" si="384"/>
        <v>4739330</v>
      </c>
      <c r="CI627" s="48">
        <f t="shared" si="385"/>
        <v>94930140</v>
      </c>
      <c r="CJ627" s="55">
        <f t="shared" si="386"/>
        <v>14.997549650773889</v>
      </c>
      <c r="CK627" s="46"/>
      <c r="CL627" s="48">
        <f t="shared" si="359"/>
        <v>6329710</v>
      </c>
      <c r="CM627" s="48">
        <f t="shared" si="359"/>
        <v>4739330</v>
      </c>
      <c r="CN627" s="48">
        <f t="shared" si="387"/>
        <v>113576402</v>
      </c>
      <c r="CO627" s="55">
        <f t="shared" si="388"/>
        <v>17.943381608320127</v>
      </c>
    </row>
    <row r="628" spans="1:93" x14ac:dyDescent="0.2">
      <c r="A628" s="30" t="s">
        <v>129</v>
      </c>
      <c r="B628" s="30">
        <v>1121</v>
      </c>
      <c r="C628" s="30">
        <v>2006</v>
      </c>
      <c r="D628" s="30" t="s">
        <v>128</v>
      </c>
      <c r="E628" s="30">
        <v>386100</v>
      </c>
      <c r="F628" s="30" t="s">
        <v>317</v>
      </c>
      <c r="G628" s="30">
        <v>19436068</v>
      </c>
      <c r="H628" s="30">
        <v>14697893</v>
      </c>
      <c r="I628" s="30">
        <v>3996612</v>
      </c>
      <c r="J628" s="30">
        <v>11242148</v>
      </c>
      <c r="K628" s="30">
        <v>0</v>
      </c>
      <c r="L628" s="30">
        <v>0</v>
      </c>
      <c r="M628" s="30">
        <v>0</v>
      </c>
      <c r="N628" s="30">
        <v>583885</v>
      </c>
      <c r="O628" s="30">
        <v>5464865</v>
      </c>
      <c r="P628" s="30">
        <v>3212044</v>
      </c>
      <c r="Q628" s="30">
        <v>11243095</v>
      </c>
      <c r="R628" s="30">
        <v>11707283</v>
      </c>
      <c r="S628" s="30">
        <v>1291830</v>
      </c>
      <c r="T628" s="30">
        <v>299689407</v>
      </c>
      <c r="U628" s="30">
        <v>299644888</v>
      </c>
      <c r="V628" s="30">
        <v>31870041</v>
      </c>
      <c r="W628" s="30">
        <v>8500486</v>
      </c>
      <c r="X628" s="30">
        <v>40370527</v>
      </c>
      <c r="Y628" s="30">
        <v>28133563</v>
      </c>
      <c r="Z628" s="30">
        <v>2779151</v>
      </c>
      <c r="AA628" s="30">
        <v>30912714</v>
      </c>
      <c r="AB628" s="30">
        <v>0</v>
      </c>
      <c r="AC628" s="30">
        <v>11167923</v>
      </c>
      <c r="AD628" s="30">
        <v>8268145</v>
      </c>
      <c r="AE628" s="30">
        <v>12058289</v>
      </c>
      <c r="AF628" s="30">
        <v>7856280</v>
      </c>
      <c r="AG628" s="30">
        <v>849156</v>
      </c>
      <c r="AH628" s="30">
        <v>29776347</v>
      </c>
      <c r="AI628" s="30">
        <v>19128</v>
      </c>
      <c r="AJ628" s="30">
        <v>29795475</v>
      </c>
      <c r="AK628" s="30">
        <v>1519469</v>
      </c>
      <c r="AL628" s="30">
        <v>6786941</v>
      </c>
      <c r="AM628" s="30">
        <v>6743656</v>
      </c>
      <c r="AN628" s="30">
        <v>1924194</v>
      </c>
      <c r="AO628" s="30">
        <v>2684649</v>
      </c>
      <c r="AP628" s="30">
        <v>1525921</v>
      </c>
      <c r="AQ628" s="30">
        <v>255125</v>
      </c>
      <c r="AR628" s="30">
        <v>214145</v>
      </c>
      <c r="AS628" s="30">
        <v>39738</v>
      </c>
      <c r="AT628" s="30">
        <v>93</v>
      </c>
      <c r="AU628" s="30" t="s">
        <v>353</v>
      </c>
      <c r="AW628" s="48">
        <f t="shared" si="360"/>
        <v>6134764</v>
      </c>
      <c r="AX628" s="49">
        <f t="shared" si="361"/>
        <v>30912714</v>
      </c>
      <c r="AY628" s="50">
        <f t="shared" si="362"/>
        <v>5.0389410252782341</v>
      </c>
      <c r="AZ628" s="12"/>
      <c r="BA628" s="48">
        <f t="shared" si="363"/>
        <v>255125</v>
      </c>
      <c r="BB628" s="48">
        <f t="shared" si="364"/>
        <v>30912714</v>
      </c>
      <c r="BC628" s="51">
        <f t="shared" si="365"/>
        <v>121.16693385595296</v>
      </c>
      <c r="BD628" s="12"/>
      <c r="BE628" s="52">
        <f t="shared" si="366"/>
        <v>255125</v>
      </c>
      <c r="BF628" s="48">
        <f t="shared" si="357"/>
        <v>12058289</v>
      </c>
      <c r="BG628" s="48">
        <f t="shared" si="357"/>
        <v>7856280</v>
      </c>
      <c r="BH628" s="48">
        <f t="shared" si="357"/>
        <v>849156</v>
      </c>
      <c r="BI628" s="48">
        <f t="shared" si="367"/>
        <v>20763725</v>
      </c>
      <c r="BJ628" s="51">
        <f t="shared" si="368"/>
        <v>81.386477217050469</v>
      </c>
      <c r="BK628" s="12"/>
      <c r="BL628" s="1">
        <f t="shared" si="369"/>
        <v>4608843</v>
      </c>
      <c r="BM628" s="53">
        <f t="shared" si="370"/>
        <v>6134764</v>
      </c>
      <c r="BN628" s="48">
        <f t="shared" si="358"/>
        <v>12058289</v>
      </c>
      <c r="BO628" s="48">
        <f t="shared" si="358"/>
        <v>7856280</v>
      </c>
      <c r="BP628" s="48">
        <f t="shared" si="358"/>
        <v>849156</v>
      </c>
      <c r="BQ628" s="48">
        <f t="shared" si="371"/>
        <v>20763725</v>
      </c>
      <c r="BR628" s="12">
        <f t="shared" si="372"/>
        <v>6134764</v>
      </c>
      <c r="BS628" s="54">
        <f t="shared" si="373"/>
        <v>3.3846004508078877</v>
      </c>
      <c r="BT628" s="12"/>
      <c r="BU628" s="48">
        <f t="shared" si="374"/>
        <v>6134764</v>
      </c>
      <c r="BV628" s="48">
        <f t="shared" si="375"/>
        <v>21489065</v>
      </c>
      <c r="BW628" s="54">
        <f t="shared" si="376"/>
        <v>3.5028348278760193</v>
      </c>
      <c r="BX628" s="12"/>
      <c r="BY628" s="52">
        <f t="shared" si="377"/>
        <v>255125</v>
      </c>
      <c r="BZ628" s="48">
        <f t="shared" si="378"/>
        <v>21489065</v>
      </c>
      <c r="CA628" s="55">
        <f t="shared" si="379"/>
        <v>84.229554140127391</v>
      </c>
      <c r="CB628" s="12"/>
      <c r="CC628" s="48">
        <f t="shared" si="380"/>
        <v>255125</v>
      </c>
      <c r="CD628" s="48">
        <f t="shared" si="381"/>
        <v>92601572</v>
      </c>
      <c r="CE628" s="55">
        <f t="shared" si="382"/>
        <v>362.9654953454189</v>
      </c>
      <c r="CF628" s="12"/>
      <c r="CG628" s="48">
        <f t="shared" si="383"/>
        <v>6134764</v>
      </c>
      <c r="CH628" s="48">
        <f t="shared" si="384"/>
        <v>4608843</v>
      </c>
      <c r="CI628" s="48">
        <f t="shared" si="385"/>
        <v>92601572</v>
      </c>
      <c r="CJ628" s="55">
        <f t="shared" si="386"/>
        <v>15.094561420781631</v>
      </c>
      <c r="CK628" s="46"/>
      <c r="CL628" s="48">
        <f t="shared" si="359"/>
        <v>6134764</v>
      </c>
      <c r="CM628" s="48">
        <f t="shared" si="359"/>
        <v>4608843</v>
      </c>
      <c r="CN628" s="48">
        <f t="shared" si="387"/>
        <v>109902971</v>
      </c>
      <c r="CO628" s="55">
        <f t="shared" si="388"/>
        <v>17.914783844985724</v>
      </c>
    </row>
    <row r="629" spans="1:93" x14ac:dyDescent="0.2">
      <c r="A629" s="30" t="s">
        <v>129</v>
      </c>
      <c r="B629" s="30">
        <v>1121</v>
      </c>
      <c r="C629" s="30">
        <v>2005</v>
      </c>
      <c r="D629" s="30" t="s">
        <v>128</v>
      </c>
      <c r="E629" s="30">
        <v>386100</v>
      </c>
      <c r="F629" s="30" t="s">
        <v>317</v>
      </c>
      <c r="G629" s="30">
        <v>18723959</v>
      </c>
      <c r="H629" s="30">
        <v>12665201</v>
      </c>
      <c r="I629" s="30">
        <v>3144720</v>
      </c>
      <c r="J629" s="30">
        <v>10081916</v>
      </c>
      <c r="K629" s="30">
        <v>0</v>
      </c>
      <c r="L629" s="30">
        <v>0</v>
      </c>
      <c r="M629" s="30">
        <v>0</v>
      </c>
      <c r="N629" s="30">
        <v>544536</v>
      </c>
      <c r="O629" s="30">
        <v>5105178</v>
      </c>
      <c r="P629" s="30">
        <v>3198735</v>
      </c>
      <c r="Q629" s="30">
        <v>12568940</v>
      </c>
      <c r="R629" s="30">
        <v>13041537</v>
      </c>
      <c r="S629" s="30">
        <v>814943</v>
      </c>
      <c r="T629" s="30">
        <v>278625112</v>
      </c>
      <c r="U629" s="30">
        <v>278598363</v>
      </c>
      <c r="V629" s="30">
        <v>30811916</v>
      </c>
      <c r="W629" s="30">
        <v>7158398</v>
      </c>
      <c r="X629" s="30">
        <v>37970314</v>
      </c>
      <c r="Y629" s="30">
        <v>23571037</v>
      </c>
      <c r="Z629" s="30">
        <v>2665005</v>
      </c>
      <c r="AA629" s="30">
        <v>26236042</v>
      </c>
      <c r="AB629" s="30">
        <v>0</v>
      </c>
      <c r="AC629" s="30">
        <v>10986904</v>
      </c>
      <c r="AD629" s="30">
        <v>7737055</v>
      </c>
      <c r="AE629" s="30">
        <v>9143278</v>
      </c>
      <c r="AF629" s="30">
        <v>7425850</v>
      </c>
      <c r="AG629" s="30">
        <v>344471</v>
      </c>
      <c r="AH629" s="30">
        <v>28148746</v>
      </c>
      <c r="AI629" s="30">
        <v>38136</v>
      </c>
      <c r="AJ629" s="30">
        <v>28186882</v>
      </c>
      <c r="AK629" s="30">
        <v>1558016</v>
      </c>
      <c r="AL629" s="30">
        <v>6293784</v>
      </c>
      <c r="AM629" s="30">
        <v>6712864</v>
      </c>
      <c r="AN629" s="30">
        <v>1928120</v>
      </c>
      <c r="AO629" s="30">
        <v>2693432</v>
      </c>
      <c r="AP629" s="30">
        <v>1482896</v>
      </c>
      <c r="AQ629" s="30">
        <v>249846</v>
      </c>
      <c r="AR629" s="30">
        <v>210077</v>
      </c>
      <c r="AS629" s="30">
        <v>38601</v>
      </c>
      <c r="AT629" s="30">
        <v>85</v>
      </c>
      <c r="AU629" s="30" t="s">
        <v>353</v>
      </c>
      <c r="AW629" s="48">
        <f t="shared" si="360"/>
        <v>6104448</v>
      </c>
      <c r="AX629" s="49">
        <f t="shared" si="361"/>
        <v>26236042</v>
      </c>
      <c r="AY629" s="50">
        <f t="shared" si="362"/>
        <v>4.2978565793336267</v>
      </c>
      <c r="AZ629" s="12"/>
      <c r="BA629" s="48">
        <f t="shared" si="363"/>
        <v>249846</v>
      </c>
      <c r="BB629" s="48">
        <f t="shared" si="364"/>
        <v>26236042</v>
      </c>
      <c r="BC629" s="51">
        <f t="shared" si="365"/>
        <v>105.0088534537275</v>
      </c>
      <c r="BD629" s="12"/>
      <c r="BE629" s="52">
        <f t="shared" si="366"/>
        <v>249846</v>
      </c>
      <c r="BF629" s="48">
        <f t="shared" si="357"/>
        <v>9143278</v>
      </c>
      <c r="BG629" s="48">
        <f t="shared" si="357"/>
        <v>7425850</v>
      </c>
      <c r="BH629" s="48">
        <f t="shared" si="357"/>
        <v>344471</v>
      </c>
      <c r="BI629" s="48">
        <f t="shared" si="367"/>
        <v>16913599</v>
      </c>
      <c r="BJ629" s="51">
        <f t="shared" si="368"/>
        <v>67.696096795626104</v>
      </c>
      <c r="BK629" s="12"/>
      <c r="BL629" s="1">
        <f t="shared" si="369"/>
        <v>4621552</v>
      </c>
      <c r="BM629" s="53">
        <f t="shared" si="370"/>
        <v>6104448</v>
      </c>
      <c r="BN629" s="48">
        <f t="shared" si="358"/>
        <v>9143278</v>
      </c>
      <c r="BO629" s="48">
        <f t="shared" si="358"/>
        <v>7425850</v>
      </c>
      <c r="BP629" s="48">
        <f t="shared" si="358"/>
        <v>344471</v>
      </c>
      <c r="BQ629" s="48">
        <f t="shared" si="371"/>
        <v>16913599</v>
      </c>
      <c r="BR629" s="12">
        <f t="shared" si="372"/>
        <v>6104448</v>
      </c>
      <c r="BS629" s="54">
        <f t="shared" si="373"/>
        <v>2.7707008070180956</v>
      </c>
      <c r="BT629" s="12"/>
      <c r="BU629" s="48">
        <f t="shared" si="374"/>
        <v>6104448</v>
      </c>
      <c r="BV629" s="48">
        <f t="shared" si="375"/>
        <v>20335082</v>
      </c>
      <c r="BW629" s="54">
        <f t="shared" si="376"/>
        <v>3.3311909610828039</v>
      </c>
      <c r="BX629" s="12"/>
      <c r="BY629" s="52">
        <f t="shared" si="377"/>
        <v>249846</v>
      </c>
      <c r="BZ629" s="48">
        <f t="shared" si="378"/>
        <v>20335082</v>
      </c>
      <c r="CA629" s="55">
        <f t="shared" si="379"/>
        <v>81.390464526148108</v>
      </c>
      <c r="CB629" s="12"/>
      <c r="CC629" s="48">
        <f t="shared" si="380"/>
        <v>249846</v>
      </c>
      <c r="CD629" s="48">
        <f t="shared" si="381"/>
        <v>82208682</v>
      </c>
      <c r="CE629" s="55">
        <f t="shared" si="382"/>
        <v>329.03741504766936</v>
      </c>
      <c r="CF629" s="12"/>
      <c r="CG629" s="48">
        <f t="shared" si="383"/>
        <v>6104448</v>
      </c>
      <c r="CH629" s="48">
        <f t="shared" si="384"/>
        <v>4621552</v>
      </c>
      <c r="CI629" s="48">
        <f t="shared" si="385"/>
        <v>82208682</v>
      </c>
      <c r="CJ629" s="55">
        <f t="shared" si="386"/>
        <v>13.467013233628986</v>
      </c>
      <c r="CK629" s="46"/>
      <c r="CL629" s="48">
        <f t="shared" si="359"/>
        <v>6104448</v>
      </c>
      <c r="CM629" s="48">
        <f t="shared" si="359"/>
        <v>4621552</v>
      </c>
      <c r="CN629" s="48">
        <f t="shared" si="387"/>
        <v>96983604</v>
      </c>
      <c r="CO629" s="55">
        <f t="shared" si="388"/>
        <v>15.887366720135875</v>
      </c>
    </row>
    <row r="630" spans="1:93" x14ac:dyDescent="0.2">
      <c r="A630" s="30" t="s">
        <v>130</v>
      </c>
      <c r="B630" s="30">
        <v>1122</v>
      </c>
      <c r="C630" s="30">
        <v>2014</v>
      </c>
      <c r="D630" s="30" t="s">
        <v>130</v>
      </c>
      <c r="E630" s="30">
        <v>445843</v>
      </c>
      <c r="F630" s="30" t="s">
        <v>317</v>
      </c>
      <c r="G630" s="30">
        <v>50360320</v>
      </c>
      <c r="H630" s="30">
        <v>61952985</v>
      </c>
      <c r="I630" s="30">
        <v>11280727</v>
      </c>
      <c r="J630" s="30">
        <v>54534741</v>
      </c>
      <c r="K630" s="30">
        <v>0</v>
      </c>
      <c r="L630" s="30">
        <v>0</v>
      </c>
      <c r="M630" s="30">
        <v>0</v>
      </c>
      <c r="N630" s="30">
        <v>117070</v>
      </c>
      <c r="O630" s="30">
        <v>4209542</v>
      </c>
      <c r="P630" s="30">
        <v>527390</v>
      </c>
      <c r="Q630" s="30">
        <v>23710162</v>
      </c>
      <c r="R630" s="30">
        <v>31059493</v>
      </c>
      <c r="S630" s="30">
        <v>4175453</v>
      </c>
      <c r="T630" s="30">
        <v>318783833</v>
      </c>
      <c r="U630" s="30">
        <v>2674801</v>
      </c>
      <c r="V630" s="30">
        <v>97222020</v>
      </c>
      <c r="W630" s="30">
        <v>15983570</v>
      </c>
      <c r="X630" s="30">
        <v>113205590</v>
      </c>
      <c r="Y630" s="30">
        <v>20520596</v>
      </c>
      <c r="Z630" s="30">
        <v>8058675</v>
      </c>
      <c r="AA630" s="30">
        <v>28579271</v>
      </c>
      <c r="AB630" s="30">
        <v>9507010</v>
      </c>
      <c r="AC630" s="30">
        <v>25779734</v>
      </c>
      <c r="AD630" s="30">
        <v>24580586</v>
      </c>
      <c r="AE630" s="30">
        <v>12705835</v>
      </c>
      <c r="AF630" s="30">
        <v>6399613</v>
      </c>
      <c r="AG630" s="30">
        <v>614939</v>
      </c>
      <c r="AH630" s="30">
        <v>61639619</v>
      </c>
      <c r="AI630" s="30">
        <v>3145142</v>
      </c>
      <c r="AJ630" s="30">
        <v>64784761</v>
      </c>
      <c r="AK630" s="30">
        <v>5469444</v>
      </c>
      <c r="AL630" s="30">
        <v>-2096434</v>
      </c>
      <c r="AM630" s="30">
        <v>10006908</v>
      </c>
      <c r="AN630" s="30">
        <v>2982126</v>
      </c>
      <c r="AO630" s="30">
        <v>3858210</v>
      </c>
      <c r="AP630" s="30">
        <v>655256</v>
      </c>
      <c r="AQ630" s="30">
        <v>415232</v>
      </c>
      <c r="AR630" s="30">
        <v>332909</v>
      </c>
      <c r="AS630" s="30">
        <v>77658</v>
      </c>
      <c r="AT630" s="30">
        <v>135</v>
      </c>
      <c r="AU630" s="30" t="s">
        <v>329</v>
      </c>
      <c r="AW630" s="48">
        <f t="shared" si="360"/>
        <v>7495592</v>
      </c>
      <c r="AX630" s="49">
        <f t="shared" si="361"/>
        <v>19072261</v>
      </c>
      <c r="AY630" s="50">
        <f t="shared" si="362"/>
        <v>2.5444635994061575</v>
      </c>
      <c r="AZ630" s="12"/>
      <c r="BA630" s="48">
        <f t="shared" si="363"/>
        <v>415232</v>
      </c>
      <c r="BB630" s="48">
        <f t="shared" si="364"/>
        <v>19072261</v>
      </c>
      <c r="BC630" s="51">
        <f t="shared" si="365"/>
        <v>45.931578009401974</v>
      </c>
      <c r="BD630" s="12"/>
      <c r="BE630" s="52">
        <f t="shared" si="366"/>
        <v>415232</v>
      </c>
      <c r="BF630" s="48">
        <f t="shared" si="357"/>
        <v>12705835</v>
      </c>
      <c r="BG630" s="48">
        <f t="shared" si="357"/>
        <v>6399613</v>
      </c>
      <c r="BH630" s="48">
        <f t="shared" si="357"/>
        <v>614939</v>
      </c>
      <c r="BI630" s="48">
        <f t="shared" si="367"/>
        <v>19720387</v>
      </c>
      <c r="BJ630" s="51">
        <f t="shared" si="368"/>
        <v>47.492454820437729</v>
      </c>
      <c r="BK630" s="12"/>
      <c r="BL630" s="1">
        <f t="shared" si="369"/>
        <v>6840336</v>
      </c>
      <c r="BM630" s="53">
        <f t="shared" si="370"/>
        <v>7495592</v>
      </c>
      <c r="BN630" s="48">
        <f t="shared" si="358"/>
        <v>12705835</v>
      </c>
      <c r="BO630" s="48">
        <f t="shared" si="358"/>
        <v>6399613</v>
      </c>
      <c r="BP630" s="48">
        <f t="shared" si="358"/>
        <v>614939</v>
      </c>
      <c r="BQ630" s="48">
        <f t="shared" si="371"/>
        <v>19720387</v>
      </c>
      <c r="BR630" s="12">
        <f t="shared" si="372"/>
        <v>7495592</v>
      </c>
      <c r="BS630" s="54">
        <f t="shared" si="373"/>
        <v>2.6309312193086285</v>
      </c>
      <c r="BT630" s="12"/>
      <c r="BU630" s="48">
        <f t="shared" si="374"/>
        <v>7495592</v>
      </c>
      <c r="BV630" s="48">
        <f t="shared" si="375"/>
        <v>61411751</v>
      </c>
      <c r="BW630" s="54">
        <f t="shared" si="376"/>
        <v>8.1930487945448469</v>
      </c>
      <c r="BX630" s="12"/>
      <c r="BY630" s="52">
        <f t="shared" si="377"/>
        <v>415232</v>
      </c>
      <c r="BZ630" s="48">
        <f t="shared" si="378"/>
        <v>61411751</v>
      </c>
      <c r="CA630" s="55">
        <f t="shared" si="379"/>
        <v>147.89744287530826</v>
      </c>
      <c r="CB630" s="12"/>
      <c r="CC630" s="48">
        <f t="shared" si="380"/>
        <v>415232</v>
      </c>
      <c r="CD630" s="48">
        <f t="shared" si="381"/>
        <v>160071729</v>
      </c>
      <c r="CE630" s="55">
        <f t="shared" si="382"/>
        <v>385.49950148350803</v>
      </c>
      <c r="CF630" s="12"/>
      <c r="CG630" s="48">
        <f t="shared" si="383"/>
        <v>7495592</v>
      </c>
      <c r="CH630" s="48">
        <f t="shared" si="384"/>
        <v>6840336</v>
      </c>
      <c r="CI630" s="48">
        <f t="shared" si="385"/>
        <v>160071729</v>
      </c>
      <c r="CJ630" s="55">
        <f t="shared" si="386"/>
        <v>21.355448508936988</v>
      </c>
      <c r="CK630" s="46"/>
      <c r="CL630" s="48">
        <f t="shared" si="359"/>
        <v>7495592</v>
      </c>
      <c r="CM630" s="48">
        <f t="shared" si="359"/>
        <v>6840336</v>
      </c>
      <c r="CN630" s="48">
        <f t="shared" si="387"/>
        <v>194915346</v>
      </c>
      <c r="CO630" s="55">
        <f t="shared" si="388"/>
        <v>26.003996215375651</v>
      </c>
    </row>
    <row r="631" spans="1:93" x14ac:dyDescent="0.2">
      <c r="A631" s="30" t="s">
        <v>130</v>
      </c>
      <c r="B631" s="30">
        <v>1122</v>
      </c>
      <c r="C631" s="30">
        <v>2013</v>
      </c>
      <c r="D631" s="30" t="s">
        <v>130</v>
      </c>
      <c r="E631" s="30">
        <v>445843</v>
      </c>
      <c r="F631" s="30" t="s">
        <v>317</v>
      </c>
      <c r="G631" s="30">
        <v>53599530</v>
      </c>
      <c r="H631" s="30">
        <v>56978134</v>
      </c>
      <c r="I631" s="30">
        <v>11254470</v>
      </c>
      <c r="J631" s="30">
        <v>50170963</v>
      </c>
      <c r="K631" s="30">
        <v>0</v>
      </c>
      <c r="L631" s="30">
        <v>0</v>
      </c>
      <c r="M631" s="30">
        <v>0</v>
      </c>
      <c r="N631" s="30">
        <v>0</v>
      </c>
      <c r="O631" s="30">
        <v>0</v>
      </c>
      <c r="P631" s="30">
        <v>0</v>
      </c>
      <c r="Q631" s="30">
        <v>20968394</v>
      </c>
      <c r="R631" s="30">
        <v>27430341</v>
      </c>
      <c r="S631" s="30">
        <v>1069531</v>
      </c>
      <c r="T631" s="30">
        <v>318503247</v>
      </c>
      <c r="U631" s="30">
        <v>-3154754</v>
      </c>
      <c r="V631" s="30">
        <v>84408475</v>
      </c>
      <c r="W631" s="30">
        <v>12324001</v>
      </c>
      <c r="X631" s="30">
        <v>96732476</v>
      </c>
      <c r="Y631" s="30">
        <v>21701867</v>
      </c>
      <c r="Z631" s="30">
        <v>7893319</v>
      </c>
      <c r="AA631" s="30">
        <v>29595186</v>
      </c>
      <c r="AB631" s="30">
        <v>10022831</v>
      </c>
      <c r="AC631" s="30">
        <v>26518719</v>
      </c>
      <c r="AD631" s="30">
        <v>27080811</v>
      </c>
      <c r="AE631" s="30">
        <v>11866700</v>
      </c>
      <c r="AF631" s="30">
        <v>6416312</v>
      </c>
      <c r="AG631" s="30">
        <v>573387</v>
      </c>
      <c r="AH631" s="30">
        <v>61519029</v>
      </c>
      <c r="AI631" s="30">
        <v>3136430</v>
      </c>
      <c r="AJ631" s="30">
        <v>64655459</v>
      </c>
      <c r="AK631" s="30">
        <v>5410656</v>
      </c>
      <c r="AL631" s="30">
        <v>3141199</v>
      </c>
      <c r="AM631" s="30">
        <v>9519519</v>
      </c>
      <c r="AN631" s="30">
        <v>2990866</v>
      </c>
      <c r="AO631" s="30">
        <v>3818139</v>
      </c>
      <c r="AP631" s="30">
        <v>658104</v>
      </c>
      <c r="AQ631" s="30">
        <v>406533</v>
      </c>
      <c r="AR631" s="30">
        <v>325650</v>
      </c>
      <c r="AS631" s="30">
        <v>76275</v>
      </c>
      <c r="AT631" s="30">
        <v>135</v>
      </c>
      <c r="AU631" s="30" t="s">
        <v>329</v>
      </c>
      <c r="AW631" s="48">
        <f t="shared" si="360"/>
        <v>7467109</v>
      </c>
      <c r="AX631" s="49">
        <f t="shared" si="361"/>
        <v>19572355</v>
      </c>
      <c r="AY631" s="50">
        <f t="shared" si="362"/>
        <v>2.6211422653666903</v>
      </c>
      <c r="AZ631" s="12"/>
      <c r="BA631" s="48">
        <f t="shared" si="363"/>
        <v>406533</v>
      </c>
      <c r="BB631" s="48">
        <f t="shared" si="364"/>
        <v>19572355</v>
      </c>
      <c r="BC631" s="51">
        <f t="shared" si="365"/>
        <v>48.144566369765798</v>
      </c>
      <c r="BD631" s="12"/>
      <c r="BE631" s="52">
        <f t="shared" si="366"/>
        <v>406533</v>
      </c>
      <c r="BF631" s="48">
        <f t="shared" si="357"/>
        <v>11866700</v>
      </c>
      <c r="BG631" s="48">
        <f t="shared" si="357"/>
        <v>6416312</v>
      </c>
      <c r="BH631" s="48">
        <f t="shared" si="357"/>
        <v>573387</v>
      </c>
      <c r="BI631" s="48">
        <f t="shared" si="367"/>
        <v>18856399</v>
      </c>
      <c r="BJ631" s="51">
        <f t="shared" si="368"/>
        <v>46.383439966743168</v>
      </c>
      <c r="BK631" s="12"/>
      <c r="BL631" s="1">
        <f t="shared" si="369"/>
        <v>6809005</v>
      </c>
      <c r="BM631" s="53">
        <f t="shared" si="370"/>
        <v>7467109</v>
      </c>
      <c r="BN631" s="48">
        <f t="shared" si="358"/>
        <v>11866700</v>
      </c>
      <c r="BO631" s="48">
        <f t="shared" si="358"/>
        <v>6416312</v>
      </c>
      <c r="BP631" s="48">
        <f t="shared" si="358"/>
        <v>573387</v>
      </c>
      <c r="BQ631" s="48">
        <f t="shared" si="371"/>
        <v>18856399</v>
      </c>
      <c r="BR631" s="12">
        <f t="shared" si="372"/>
        <v>7467109</v>
      </c>
      <c r="BS631" s="54">
        <f t="shared" si="373"/>
        <v>2.5252609811909803</v>
      </c>
      <c r="BT631" s="12"/>
      <c r="BU631" s="48">
        <f t="shared" si="374"/>
        <v>7467109</v>
      </c>
      <c r="BV631" s="48">
        <f t="shared" si="375"/>
        <v>56103604</v>
      </c>
      <c r="BW631" s="54">
        <f t="shared" si="376"/>
        <v>7.5134304320453875</v>
      </c>
      <c r="BX631" s="12"/>
      <c r="BY631" s="52">
        <f t="shared" si="377"/>
        <v>406533</v>
      </c>
      <c r="BZ631" s="48">
        <f t="shared" si="378"/>
        <v>56103604</v>
      </c>
      <c r="CA631" s="55">
        <f t="shared" si="379"/>
        <v>138.00504264106482</v>
      </c>
      <c r="CB631" s="12"/>
      <c r="CC631" s="48">
        <f t="shared" si="380"/>
        <v>406533</v>
      </c>
      <c r="CD631" s="48">
        <f t="shared" si="381"/>
        <v>158154719</v>
      </c>
      <c r="CE631" s="55">
        <f t="shared" si="382"/>
        <v>389.0329173769411</v>
      </c>
      <c r="CF631" s="12"/>
      <c r="CG631" s="48">
        <f t="shared" si="383"/>
        <v>7467109</v>
      </c>
      <c r="CH631" s="48">
        <f t="shared" si="384"/>
        <v>6809005</v>
      </c>
      <c r="CI631" s="48">
        <f t="shared" si="385"/>
        <v>158154719</v>
      </c>
      <c r="CJ631" s="55">
        <f t="shared" si="386"/>
        <v>21.180180843750907</v>
      </c>
      <c r="CK631" s="46"/>
      <c r="CL631" s="48">
        <f t="shared" si="359"/>
        <v>7467109</v>
      </c>
      <c r="CM631" s="48">
        <f t="shared" si="359"/>
        <v>6809005</v>
      </c>
      <c r="CN631" s="48">
        <f t="shared" si="387"/>
        <v>183747838</v>
      </c>
      <c r="CO631" s="55">
        <f t="shared" si="388"/>
        <v>24.607627664200429</v>
      </c>
    </row>
    <row r="632" spans="1:93" x14ac:dyDescent="0.2">
      <c r="A632" s="30" t="s">
        <v>130</v>
      </c>
      <c r="B632" s="30">
        <v>1122</v>
      </c>
      <c r="C632" s="30">
        <v>2012</v>
      </c>
      <c r="D632" s="30" t="s">
        <v>130</v>
      </c>
      <c r="E632" s="30">
        <v>445843</v>
      </c>
      <c r="F632" s="30" t="s">
        <v>317</v>
      </c>
      <c r="G632" s="30">
        <v>40698291</v>
      </c>
      <c r="H632" s="30">
        <v>59147160</v>
      </c>
      <c r="I632" s="30">
        <v>8851764</v>
      </c>
      <c r="J632" s="30">
        <v>52587550</v>
      </c>
      <c r="K632" s="30">
        <v>0</v>
      </c>
      <c r="L632" s="30">
        <v>0</v>
      </c>
      <c r="M632" s="30">
        <v>0</v>
      </c>
      <c r="N632" s="30">
        <v>0</v>
      </c>
      <c r="O632" s="30">
        <v>0</v>
      </c>
      <c r="P632" s="30">
        <v>0</v>
      </c>
      <c r="Q632" s="30">
        <v>14171639</v>
      </c>
      <c r="R632" s="30">
        <v>18533494</v>
      </c>
      <c r="S632" s="30">
        <v>1679659</v>
      </c>
      <c r="T632" s="30">
        <v>231588651</v>
      </c>
      <c r="U632" s="30">
        <v>-33800401</v>
      </c>
      <c r="V632" s="30">
        <v>77680654</v>
      </c>
      <c r="W632" s="30">
        <v>10531423</v>
      </c>
      <c r="X632" s="30">
        <v>88212077</v>
      </c>
      <c r="Y632" s="30">
        <v>22101431</v>
      </c>
      <c r="Z632" s="30">
        <v>7565690</v>
      </c>
      <c r="AA632" s="30">
        <v>29667121</v>
      </c>
      <c r="AB632" s="30">
        <v>10218735</v>
      </c>
      <c r="AC632" s="30">
        <v>19403071</v>
      </c>
      <c r="AD632" s="30">
        <v>21295220</v>
      </c>
      <c r="AE632" s="30">
        <v>10836640</v>
      </c>
      <c r="AF632" s="30">
        <v>6227448</v>
      </c>
      <c r="AG632" s="30">
        <v>297200</v>
      </c>
      <c r="AH632" s="30">
        <v>59265844</v>
      </c>
      <c r="AI632" s="30">
        <v>2742636</v>
      </c>
      <c r="AJ632" s="30">
        <v>62008480</v>
      </c>
      <c r="AK632" s="30">
        <v>5972435</v>
      </c>
      <c r="AL632" s="30">
        <v>2432318</v>
      </c>
      <c r="AM632" s="30">
        <v>8854711</v>
      </c>
      <c r="AN632" s="30">
        <v>2900263</v>
      </c>
      <c r="AO632" s="30">
        <v>3815232</v>
      </c>
      <c r="AP632" s="30">
        <v>622545</v>
      </c>
      <c r="AQ632" s="30">
        <v>403193</v>
      </c>
      <c r="AR632" s="30">
        <v>322913</v>
      </c>
      <c r="AS632" s="30">
        <v>75673</v>
      </c>
      <c r="AT632" s="30">
        <v>133</v>
      </c>
      <c r="AU632" s="30" t="s">
        <v>329</v>
      </c>
      <c r="AW632" s="48">
        <f t="shared" si="360"/>
        <v>7338040</v>
      </c>
      <c r="AX632" s="49">
        <f t="shared" si="361"/>
        <v>19448386</v>
      </c>
      <c r="AY632" s="50">
        <f t="shared" si="362"/>
        <v>2.6503515925233443</v>
      </c>
      <c r="AZ632" s="12"/>
      <c r="BA632" s="48">
        <f t="shared" si="363"/>
        <v>403193</v>
      </c>
      <c r="BB632" s="48">
        <f t="shared" si="364"/>
        <v>19448386</v>
      </c>
      <c r="BC632" s="51">
        <f t="shared" si="365"/>
        <v>48.235921754593953</v>
      </c>
      <c r="BD632" s="12"/>
      <c r="BE632" s="52">
        <f t="shared" si="366"/>
        <v>403193</v>
      </c>
      <c r="BF632" s="48">
        <f t="shared" si="357"/>
        <v>10836640</v>
      </c>
      <c r="BG632" s="48">
        <f t="shared" si="357"/>
        <v>6227448</v>
      </c>
      <c r="BH632" s="48">
        <f t="shared" si="357"/>
        <v>297200</v>
      </c>
      <c r="BI632" s="48">
        <f t="shared" si="367"/>
        <v>17361288</v>
      </c>
      <c r="BJ632" s="51">
        <f t="shared" si="368"/>
        <v>43.059497560721539</v>
      </c>
      <c r="BK632" s="12"/>
      <c r="BL632" s="1">
        <f t="shared" si="369"/>
        <v>6715495</v>
      </c>
      <c r="BM632" s="53">
        <f t="shared" si="370"/>
        <v>7338040</v>
      </c>
      <c r="BN632" s="48">
        <f t="shared" si="358"/>
        <v>10836640</v>
      </c>
      <c r="BO632" s="48">
        <f t="shared" si="358"/>
        <v>6227448</v>
      </c>
      <c r="BP632" s="48">
        <f t="shared" si="358"/>
        <v>297200</v>
      </c>
      <c r="BQ632" s="48">
        <f t="shared" si="371"/>
        <v>17361288</v>
      </c>
      <c r="BR632" s="12">
        <f t="shared" si="372"/>
        <v>7338040</v>
      </c>
      <c r="BS632" s="54">
        <f t="shared" si="373"/>
        <v>2.3659298668309248</v>
      </c>
      <c r="BT632" s="12"/>
      <c r="BU632" s="48">
        <f t="shared" si="374"/>
        <v>7338040</v>
      </c>
      <c r="BV632" s="48">
        <f t="shared" si="375"/>
        <v>53603727</v>
      </c>
      <c r="BW632" s="54">
        <f t="shared" si="376"/>
        <v>7.3049107118522114</v>
      </c>
      <c r="BX632" s="12"/>
      <c r="BY632" s="52">
        <f t="shared" si="377"/>
        <v>403193</v>
      </c>
      <c r="BZ632" s="48">
        <f t="shared" si="378"/>
        <v>53603727</v>
      </c>
      <c r="CA632" s="55">
        <f t="shared" si="379"/>
        <v>132.94805961413022</v>
      </c>
      <c r="CB632" s="12"/>
      <c r="CC632" s="48">
        <f t="shared" si="380"/>
        <v>403193</v>
      </c>
      <c r="CD632" s="48">
        <f t="shared" si="381"/>
        <v>141330427</v>
      </c>
      <c r="CE632" s="55">
        <f t="shared" si="382"/>
        <v>350.52797791628325</v>
      </c>
      <c r="CF632" s="12"/>
      <c r="CG632" s="48">
        <f t="shared" si="383"/>
        <v>7338040</v>
      </c>
      <c r="CH632" s="48">
        <f t="shared" si="384"/>
        <v>6715495</v>
      </c>
      <c r="CI632" s="48">
        <f t="shared" si="385"/>
        <v>141330427</v>
      </c>
      <c r="CJ632" s="55">
        <f t="shared" si="386"/>
        <v>19.259969555903211</v>
      </c>
      <c r="CK632" s="46"/>
      <c r="CL632" s="48">
        <f t="shared" si="359"/>
        <v>7338040</v>
      </c>
      <c r="CM632" s="48">
        <f t="shared" si="359"/>
        <v>6715495</v>
      </c>
      <c r="CN632" s="48">
        <f t="shared" si="387"/>
        <v>162783315</v>
      </c>
      <c r="CO632" s="55">
        <f t="shared" si="388"/>
        <v>22.183487007429775</v>
      </c>
    </row>
    <row r="633" spans="1:93" x14ac:dyDescent="0.2">
      <c r="A633" s="30" t="s">
        <v>130</v>
      </c>
      <c r="B633" s="30">
        <v>1122</v>
      </c>
      <c r="C633" s="30">
        <v>2011</v>
      </c>
      <c r="D633" s="30" t="s">
        <v>130</v>
      </c>
      <c r="E633" s="30">
        <v>445843</v>
      </c>
      <c r="F633" s="30" t="s">
        <v>317</v>
      </c>
      <c r="G633" s="30">
        <v>39301467</v>
      </c>
      <c r="H633" s="30">
        <v>51325583</v>
      </c>
      <c r="I633" s="30">
        <v>11101777</v>
      </c>
      <c r="J633" s="30">
        <v>44670217</v>
      </c>
      <c r="K633" s="30">
        <v>0</v>
      </c>
      <c r="L633" s="30">
        <v>0</v>
      </c>
      <c r="M633" s="30">
        <v>0</v>
      </c>
      <c r="N633" s="30">
        <v>0</v>
      </c>
      <c r="O633" s="30">
        <v>0</v>
      </c>
      <c r="P633" s="30">
        <v>0</v>
      </c>
      <c r="Q633" s="30">
        <v>17683945</v>
      </c>
      <c r="R633" s="30">
        <v>21276103</v>
      </c>
      <c r="S633" s="30">
        <v>764676</v>
      </c>
      <c r="T633" s="30">
        <v>274474085</v>
      </c>
      <c r="U633" s="30">
        <v>9147043</v>
      </c>
      <c r="V633" s="30">
        <v>72601686</v>
      </c>
      <c r="W633" s="30">
        <v>11866453</v>
      </c>
      <c r="X633" s="30">
        <v>84468139</v>
      </c>
      <c r="Y633" s="30">
        <v>21795486</v>
      </c>
      <c r="Z633" s="30">
        <v>7195997</v>
      </c>
      <c r="AA633" s="30">
        <v>28991483</v>
      </c>
      <c r="AB633" s="30">
        <v>11368255</v>
      </c>
      <c r="AC633" s="30">
        <v>19412717</v>
      </c>
      <c r="AD633" s="30">
        <v>19888750</v>
      </c>
      <c r="AE633" s="30">
        <v>11194245</v>
      </c>
      <c r="AF633" s="30">
        <v>6237049</v>
      </c>
      <c r="AG633" s="30">
        <v>203710</v>
      </c>
      <c r="AH633" s="30">
        <v>54040017</v>
      </c>
      <c r="AI633" s="30">
        <v>2633311</v>
      </c>
      <c r="AJ633" s="30">
        <v>56673328</v>
      </c>
      <c r="AK633" s="30">
        <v>6764226</v>
      </c>
      <c r="AL633" s="30">
        <v>-3911518</v>
      </c>
      <c r="AM633" s="30">
        <v>8824721</v>
      </c>
      <c r="AN633" s="30">
        <v>2958407</v>
      </c>
      <c r="AO633" s="30">
        <v>3764108</v>
      </c>
      <c r="AP633" s="30">
        <v>615476</v>
      </c>
      <c r="AQ633" s="30">
        <v>400281</v>
      </c>
      <c r="AR633" s="30">
        <v>320816</v>
      </c>
      <c r="AS633" s="30">
        <v>74859</v>
      </c>
      <c r="AT633" s="30">
        <v>133</v>
      </c>
      <c r="AU633" s="30" t="s">
        <v>329</v>
      </c>
      <c r="AW633" s="48">
        <f t="shared" si="360"/>
        <v>7337991</v>
      </c>
      <c r="AX633" s="49">
        <f t="shared" si="361"/>
        <v>17623228</v>
      </c>
      <c r="AY633" s="50">
        <f t="shared" si="362"/>
        <v>2.4016420843252599</v>
      </c>
      <c r="AZ633" s="12"/>
      <c r="BA633" s="48">
        <f t="shared" si="363"/>
        <v>400281</v>
      </c>
      <c r="BB633" s="48">
        <f t="shared" si="364"/>
        <v>17623228</v>
      </c>
      <c r="BC633" s="51">
        <f t="shared" si="365"/>
        <v>44.027140933494223</v>
      </c>
      <c r="BD633" s="12"/>
      <c r="BE633" s="52">
        <f t="shared" si="366"/>
        <v>400281</v>
      </c>
      <c r="BF633" s="48">
        <f t="shared" si="357"/>
        <v>11194245</v>
      </c>
      <c r="BG633" s="48">
        <f t="shared" si="357"/>
        <v>6237049</v>
      </c>
      <c r="BH633" s="48">
        <f t="shared" si="357"/>
        <v>203710</v>
      </c>
      <c r="BI633" s="48">
        <f t="shared" si="367"/>
        <v>17635004</v>
      </c>
      <c r="BJ633" s="51">
        <f t="shared" si="368"/>
        <v>44.056560266412845</v>
      </c>
      <c r="BK633" s="12"/>
      <c r="BL633" s="1">
        <f t="shared" si="369"/>
        <v>6722515</v>
      </c>
      <c r="BM633" s="53">
        <f t="shared" si="370"/>
        <v>7337991</v>
      </c>
      <c r="BN633" s="48">
        <f t="shared" si="358"/>
        <v>11194245</v>
      </c>
      <c r="BO633" s="48">
        <f t="shared" si="358"/>
        <v>6237049</v>
      </c>
      <c r="BP633" s="48">
        <f t="shared" si="358"/>
        <v>203710</v>
      </c>
      <c r="BQ633" s="48">
        <f t="shared" si="371"/>
        <v>17635004</v>
      </c>
      <c r="BR633" s="12">
        <f t="shared" si="372"/>
        <v>7337991</v>
      </c>
      <c r="BS633" s="54">
        <f t="shared" si="373"/>
        <v>2.4032468832409308</v>
      </c>
      <c r="BT633" s="12"/>
      <c r="BU633" s="48">
        <f t="shared" si="374"/>
        <v>7337991</v>
      </c>
      <c r="BV633" s="48">
        <f t="shared" si="375"/>
        <v>53820620</v>
      </c>
      <c r="BW633" s="54">
        <f t="shared" si="376"/>
        <v>7.3345170360661385</v>
      </c>
      <c r="BX633" s="12"/>
      <c r="BY633" s="52">
        <f t="shared" si="377"/>
        <v>400281</v>
      </c>
      <c r="BZ633" s="48">
        <f t="shared" si="378"/>
        <v>53820620</v>
      </c>
      <c r="CA633" s="55">
        <f t="shared" si="379"/>
        <v>134.45709389154121</v>
      </c>
      <c r="CB633" s="12"/>
      <c r="CC633" s="48">
        <f t="shared" si="380"/>
        <v>400281</v>
      </c>
      <c r="CD633" s="48">
        <f t="shared" si="381"/>
        <v>139748574</v>
      </c>
      <c r="CE633" s="55">
        <f t="shared" si="382"/>
        <v>349.12617386286132</v>
      </c>
      <c r="CF633" s="12"/>
      <c r="CG633" s="48">
        <f t="shared" si="383"/>
        <v>7337991</v>
      </c>
      <c r="CH633" s="48">
        <f t="shared" si="384"/>
        <v>6722515</v>
      </c>
      <c r="CI633" s="48">
        <f t="shared" si="385"/>
        <v>139748574</v>
      </c>
      <c r="CJ633" s="55">
        <f t="shared" si="386"/>
        <v>19.044527855103667</v>
      </c>
      <c r="CK633" s="46"/>
      <c r="CL633" s="48">
        <f t="shared" si="359"/>
        <v>7337991</v>
      </c>
      <c r="CM633" s="48">
        <f t="shared" si="359"/>
        <v>6722515</v>
      </c>
      <c r="CN633" s="48">
        <f t="shared" si="387"/>
        <v>161862551</v>
      </c>
      <c r="CO633" s="55">
        <f t="shared" si="388"/>
        <v>22.058156108395337</v>
      </c>
    </row>
    <row r="634" spans="1:93" x14ac:dyDescent="0.2">
      <c r="A634" s="30" t="s">
        <v>130</v>
      </c>
      <c r="B634" s="30">
        <v>1122</v>
      </c>
      <c r="C634" s="30">
        <v>2010</v>
      </c>
      <c r="D634" s="30" t="s">
        <v>130</v>
      </c>
      <c r="E634" s="30">
        <v>445843</v>
      </c>
      <c r="F634" s="30" t="s">
        <v>317</v>
      </c>
      <c r="G634" s="30">
        <v>40858352</v>
      </c>
      <c r="H634" s="30">
        <v>51807648</v>
      </c>
      <c r="I634" s="30">
        <v>7140238</v>
      </c>
      <c r="J634" s="30">
        <v>45287856</v>
      </c>
      <c r="K634" s="30">
        <v>0</v>
      </c>
      <c r="L634" s="30">
        <v>0</v>
      </c>
      <c r="M634" s="30">
        <v>0</v>
      </c>
      <c r="N634" s="30">
        <v>0</v>
      </c>
      <c r="O634" s="30">
        <v>0</v>
      </c>
      <c r="P634" s="30">
        <v>0</v>
      </c>
      <c r="Q634" s="30">
        <v>413213</v>
      </c>
      <c r="R634" s="30">
        <v>1371954</v>
      </c>
      <c r="S634" s="30">
        <v>325779</v>
      </c>
      <c r="T634" s="30">
        <v>333376400</v>
      </c>
      <c r="U634" s="30">
        <v>14015461</v>
      </c>
      <c r="V634" s="30">
        <v>53179602</v>
      </c>
      <c r="W634" s="30">
        <v>7466017</v>
      </c>
      <c r="X634" s="30">
        <v>60645619</v>
      </c>
      <c r="Y634" s="30">
        <v>23710502</v>
      </c>
      <c r="Z634" s="30">
        <v>7426995</v>
      </c>
      <c r="AA634" s="30">
        <v>31137497</v>
      </c>
      <c r="AB634" s="30">
        <v>11505632</v>
      </c>
      <c r="AC634" s="30">
        <v>18955499</v>
      </c>
      <c r="AD634" s="30">
        <v>21902853</v>
      </c>
      <c r="AE634" s="30">
        <v>10394519</v>
      </c>
      <c r="AF634" s="30">
        <v>6100375</v>
      </c>
      <c r="AG634" s="30">
        <v>211305</v>
      </c>
      <c r="AH634" s="30">
        <v>47713798</v>
      </c>
      <c r="AI634" s="30">
        <v>2766796</v>
      </c>
      <c r="AJ634" s="30">
        <v>50480594</v>
      </c>
      <c r="AK634" s="30">
        <v>5468921</v>
      </c>
      <c r="AL634" s="30">
        <v>-3881238</v>
      </c>
      <c r="AM634" s="30">
        <v>9693467</v>
      </c>
      <c r="AN634" s="30">
        <v>2878572</v>
      </c>
      <c r="AO634" s="30">
        <v>3711268</v>
      </c>
      <c r="AP634" s="30">
        <v>568087</v>
      </c>
      <c r="AQ634" s="30">
        <v>397760</v>
      </c>
      <c r="AR634" s="30">
        <v>319014</v>
      </c>
      <c r="AS634" s="30">
        <v>74144</v>
      </c>
      <c r="AT634" s="30">
        <v>130</v>
      </c>
      <c r="AU634" s="30" t="s">
        <v>329</v>
      </c>
      <c r="AW634" s="48">
        <f t="shared" si="360"/>
        <v>7157927</v>
      </c>
      <c r="AX634" s="49">
        <f t="shared" si="361"/>
        <v>19631865</v>
      </c>
      <c r="AY634" s="50">
        <f t="shared" si="362"/>
        <v>2.7426746598561289</v>
      </c>
      <c r="AZ634" s="12"/>
      <c r="BA634" s="48">
        <f t="shared" si="363"/>
        <v>397760</v>
      </c>
      <c r="BB634" s="48">
        <f t="shared" si="364"/>
        <v>19631865</v>
      </c>
      <c r="BC634" s="51">
        <f t="shared" si="365"/>
        <v>49.356056415929203</v>
      </c>
      <c r="BD634" s="12"/>
      <c r="BE634" s="52">
        <f t="shared" si="366"/>
        <v>397760</v>
      </c>
      <c r="BF634" s="48">
        <f t="shared" si="357"/>
        <v>10394519</v>
      </c>
      <c r="BG634" s="48">
        <f t="shared" si="357"/>
        <v>6100375</v>
      </c>
      <c r="BH634" s="48">
        <f t="shared" si="357"/>
        <v>211305</v>
      </c>
      <c r="BI634" s="48">
        <f t="shared" si="367"/>
        <v>16706199</v>
      </c>
      <c r="BJ634" s="51">
        <f t="shared" si="368"/>
        <v>42.000701427996781</v>
      </c>
      <c r="BK634" s="12"/>
      <c r="BL634" s="1">
        <f t="shared" si="369"/>
        <v>6589840</v>
      </c>
      <c r="BM634" s="53">
        <f t="shared" si="370"/>
        <v>7157927</v>
      </c>
      <c r="BN634" s="48">
        <f t="shared" si="358"/>
        <v>10394519</v>
      </c>
      <c r="BO634" s="48">
        <f t="shared" si="358"/>
        <v>6100375</v>
      </c>
      <c r="BP634" s="48">
        <f t="shared" si="358"/>
        <v>211305</v>
      </c>
      <c r="BQ634" s="48">
        <f t="shared" si="371"/>
        <v>16706199</v>
      </c>
      <c r="BR634" s="12">
        <f t="shared" si="372"/>
        <v>7157927</v>
      </c>
      <c r="BS634" s="54">
        <f t="shared" si="373"/>
        <v>2.3339437521505877</v>
      </c>
      <c r="BT634" s="12"/>
      <c r="BU634" s="48">
        <f t="shared" si="374"/>
        <v>7157927</v>
      </c>
      <c r="BV634" s="48">
        <f t="shared" si="375"/>
        <v>48892911</v>
      </c>
      <c r="BW634" s="54">
        <f t="shared" si="376"/>
        <v>6.8305964841496705</v>
      </c>
      <c r="BX634" s="12"/>
      <c r="BY634" s="52">
        <f t="shared" si="377"/>
        <v>397760</v>
      </c>
      <c r="BZ634" s="48">
        <f t="shared" si="378"/>
        <v>48892911</v>
      </c>
      <c r="CA634" s="55">
        <f t="shared" si="379"/>
        <v>122.9206330450523</v>
      </c>
      <c r="CB634" s="12"/>
      <c r="CC634" s="48">
        <f t="shared" si="380"/>
        <v>397760</v>
      </c>
      <c r="CD634" s="48">
        <f t="shared" si="381"/>
        <v>137594959</v>
      </c>
      <c r="CE634" s="55">
        <f t="shared" si="382"/>
        <v>345.9245751206758</v>
      </c>
      <c r="CF634" s="12"/>
      <c r="CG634" s="48">
        <f t="shared" si="383"/>
        <v>7157927</v>
      </c>
      <c r="CH634" s="48">
        <f t="shared" si="384"/>
        <v>6589840</v>
      </c>
      <c r="CI634" s="48">
        <f t="shared" si="385"/>
        <v>137594959</v>
      </c>
      <c r="CJ634" s="55">
        <f t="shared" si="386"/>
        <v>19.222738510744801</v>
      </c>
      <c r="CK634" s="46"/>
      <c r="CL634" s="48">
        <f t="shared" si="359"/>
        <v>7157927</v>
      </c>
      <c r="CM634" s="48">
        <f t="shared" si="359"/>
        <v>6589840</v>
      </c>
      <c r="CN634" s="48">
        <f t="shared" si="387"/>
        <v>152539509</v>
      </c>
      <c r="CO634" s="55">
        <f t="shared" si="388"/>
        <v>21.310570644266139</v>
      </c>
    </row>
    <row r="635" spans="1:93" x14ac:dyDescent="0.2">
      <c r="A635" s="30" t="s">
        <v>130</v>
      </c>
      <c r="B635" s="30">
        <v>1122</v>
      </c>
      <c r="C635" s="30">
        <v>2009</v>
      </c>
      <c r="D635" s="30" t="s">
        <v>130</v>
      </c>
      <c r="E635" s="30">
        <v>445843</v>
      </c>
      <c r="F635" s="30" t="s">
        <v>317</v>
      </c>
      <c r="G635" s="30">
        <v>35738568</v>
      </c>
      <c r="H635" s="30">
        <v>53057575</v>
      </c>
      <c r="I635" s="30">
        <v>11266751</v>
      </c>
      <c r="J635" s="30">
        <v>47131845</v>
      </c>
      <c r="K635" s="30">
        <v>0</v>
      </c>
      <c r="L635" s="30">
        <v>0</v>
      </c>
      <c r="M635" s="30">
        <v>0</v>
      </c>
      <c r="N635" s="30">
        <v>0</v>
      </c>
      <c r="O635" s="30">
        <v>0</v>
      </c>
      <c r="P635" s="30">
        <v>0</v>
      </c>
      <c r="Q635" s="30">
        <v>567017</v>
      </c>
      <c r="R635" s="30">
        <v>1043884</v>
      </c>
      <c r="S635" s="30">
        <v>190777</v>
      </c>
      <c r="T635" s="30">
        <v>322416667</v>
      </c>
      <c r="U635" s="30">
        <v>-7558368</v>
      </c>
      <c r="V635" s="30">
        <v>54101459</v>
      </c>
      <c r="W635" s="30">
        <v>11457528</v>
      </c>
      <c r="X635" s="30">
        <v>65558987</v>
      </c>
      <c r="Y635" s="30">
        <v>21129224</v>
      </c>
      <c r="Z635" s="30">
        <v>7771944</v>
      </c>
      <c r="AA635" s="30">
        <v>28901168</v>
      </c>
      <c r="AB635" s="30">
        <v>11056852</v>
      </c>
      <c r="AC635" s="30">
        <v>17375641</v>
      </c>
      <c r="AD635" s="30">
        <v>18362927</v>
      </c>
      <c r="AE635" s="30">
        <v>10649814</v>
      </c>
      <c r="AF635" s="30">
        <v>5832058</v>
      </c>
      <c r="AG635" s="30">
        <v>212930</v>
      </c>
      <c r="AH635" s="30">
        <v>60525227</v>
      </c>
      <c r="AI635" s="30">
        <v>2701293</v>
      </c>
      <c r="AJ635" s="30">
        <v>63226520</v>
      </c>
      <c r="AK635" s="30">
        <v>8767169</v>
      </c>
      <c r="AL635" s="30">
        <v>5500337</v>
      </c>
      <c r="AM635" s="30">
        <v>9869673</v>
      </c>
      <c r="AN635" s="30">
        <v>2840179</v>
      </c>
      <c r="AO635" s="30">
        <v>3710561</v>
      </c>
      <c r="AP635" s="30">
        <v>600432</v>
      </c>
      <c r="AQ635" s="30">
        <v>394869</v>
      </c>
      <c r="AR635" s="30">
        <v>316750</v>
      </c>
      <c r="AS635" s="30">
        <v>73501</v>
      </c>
      <c r="AT635" s="30">
        <v>130</v>
      </c>
      <c r="AU635" s="30" t="s">
        <v>329</v>
      </c>
      <c r="AW635" s="48">
        <f t="shared" si="360"/>
        <v>7151172</v>
      </c>
      <c r="AX635" s="49">
        <f t="shared" si="361"/>
        <v>17844316</v>
      </c>
      <c r="AY635" s="50">
        <f t="shared" si="362"/>
        <v>2.4952995117443688</v>
      </c>
      <c r="AZ635" s="12"/>
      <c r="BA635" s="48">
        <f t="shared" si="363"/>
        <v>394869</v>
      </c>
      <c r="BB635" s="48">
        <f t="shared" si="364"/>
        <v>17844316</v>
      </c>
      <c r="BC635" s="51">
        <f t="shared" si="365"/>
        <v>45.190470763721642</v>
      </c>
      <c r="BD635" s="12"/>
      <c r="BE635" s="52">
        <f t="shared" si="366"/>
        <v>394869</v>
      </c>
      <c r="BF635" s="48">
        <f t="shared" si="357"/>
        <v>10649814</v>
      </c>
      <c r="BG635" s="48">
        <f t="shared" si="357"/>
        <v>5832058</v>
      </c>
      <c r="BH635" s="48">
        <f t="shared" si="357"/>
        <v>212930</v>
      </c>
      <c r="BI635" s="48">
        <f t="shared" si="367"/>
        <v>16694802</v>
      </c>
      <c r="BJ635" s="51">
        <f t="shared" si="368"/>
        <v>42.279343275871241</v>
      </c>
      <c r="BK635" s="12"/>
      <c r="BL635" s="1">
        <f t="shared" si="369"/>
        <v>6550740</v>
      </c>
      <c r="BM635" s="53">
        <f t="shared" si="370"/>
        <v>7151172</v>
      </c>
      <c r="BN635" s="48">
        <f t="shared" si="358"/>
        <v>10649814</v>
      </c>
      <c r="BO635" s="48">
        <f t="shared" si="358"/>
        <v>5832058</v>
      </c>
      <c r="BP635" s="48">
        <f t="shared" si="358"/>
        <v>212930</v>
      </c>
      <c r="BQ635" s="48">
        <f t="shared" si="371"/>
        <v>16694802</v>
      </c>
      <c r="BR635" s="12">
        <f t="shared" si="372"/>
        <v>7151172</v>
      </c>
      <c r="BS635" s="54">
        <f t="shared" si="373"/>
        <v>2.3345546715978864</v>
      </c>
      <c r="BT635" s="12"/>
      <c r="BU635" s="48">
        <f t="shared" si="374"/>
        <v>7151172</v>
      </c>
      <c r="BV635" s="48">
        <f t="shared" si="375"/>
        <v>48959014</v>
      </c>
      <c r="BW635" s="54">
        <f t="shared" si="376"/>
        <v>6.8462923280267907</v>
      </c>
      <c r="BX635" s="12"/>
      <c r="BY635" s="52">
        <f t="shared" si="377"/>
        <v>394869</v>
      </c>
      <c r="BZ635" s="48">
        <f t="shared" si="378"/>
        <v>48959014</v>
      </c>
      <c r="CA635" s="55">
        <f t="shared" si="379"/>
        <v>123.98799095396194</v>
      </c>
      <c r="CB635" s="12"/>
      <c r="CC635" s="48">
        <f t="shared" si="380"/>
        <v>394869</v>
      </c>
      <c r="CD635" s="48">
        <f t="shared" si="381"/>
        <v>130293552</v>
      </c>
      <c r="CE635" s="55">
        <f t="shared" si="382"/>
        <v>329.96652560722669</v>
      </c>
      <c r="CF635" s="12"/>
      <c r="CG635" s="48">
        <f t="shared" si="383"/>
        <v>7151172</v>
      </c>
      <c r="CH635" s="48">
        <f t="shared" si="384"/>
        <v>6550740</v>
      </c>
      <c r="CI635" s="48">
        <f t="shared" si="385"/>
        <v>130293552</v>
      </c>
      <c r="CJ635" s="55">
        <f t="shared" si="386"/>
        <v>18.219887872924886</v>
      </c>
      <c r="CK635" s="46"/>
      <c r="CL635" s="48">
        <f t="shared" si="359"/>
        <v>7151172</v>
      </c>
      <c r="CM635" s="48">
        <f t="shared" si="359"/>
        <v>6550740</v>
      </c>
      <c r="CN635" s="48">
        <f t="shared" si="387"/>
        <v>148153677</v>
      </c>
      <c r="CO635" s="55">
        <f t="shared" si="388"/>
        <v>20.717398071253214</v>
      </c>
    </row>
    <row r="636" spans="1:93" x14ac:dyDescent="0.2">
      <c r="A636" s="30" t="s">
        <v>130</v>
      </c>
      <c r="B636" s="30">
        <v>1122</v>
      </c>
      <c r="C636" s="30">
        <v>2008</v>
      </c>
      <c r="D636" s="30" t="s">
        <v>130</v>
      </c>
      <c r="E636" s="30">
        <v>445843</v>
      </c>
      <c r="F636" s="30" t="s">
        <v>317</v>
      </c>
      <c r="G636" s="30">
        <v>38289229</v>
      </c>
      <c r="H636" s="30">
        <v>96225478</v>
      </c>
      <c r="I636" s="30">
        <v>7376549</v>
      </c>
      <c r="J636" s="30">
        <v>57949358</v>
      </c>
      <c r="K636" s="30">
        <v>0</v>
      </c>
      <c r="L636" s="30">
        <v>0</v>
      </c>
      <c r="M636" s="30">
        <v>0</v>
      </c>
      <c r="N636" s="30">
        <v>0</v>
      </c>
      <c r="O636" s="30">
        <v>0</v>
      </c>
      <c r="P636" s="30">
        <v>0</v>
      </c>
      <c r="Q636" s="30">
        <v>1613387</v>
      </c>
      <c r="R636" s="30">
        <v>2079416</v>
      </c>
      <c r="S636" s="30">
        <v>219718</v>
      </c>
      <c r="T636" s="30">
        <v>440895631</v>
      </c>
      <c r="U636" s="30">
        <v>2625161</v>
      </c>
      <c r="V636" s="30">
        <v>98304894</v>
      </c>
      <c r="W636" s="30">
        <v>7596267</v>
      </c>
      <c r="X636" s="30">
        <v>105901161</v>
      </c>
      <c r="Y636" s="30">
        <v>20744397</v>
      </c>
      <c r="Z636" s="30">
        <v>6312242</v>
      </c>
      <c r="AA636" s="30">
        <v>27056639</v>
      </c>
      <c r="AB636" s="30">
        <v>10202346</v>
      </c>
      <c r="AC636" s="30">
        <v>17601738</v>
      </c>
      <c r="AD636" s="30">
        <v>20687491</v>
      </c>
      <c r="AE636" s="30">
        <v>10416866</v>
      </c>
      <c r="AF636" s="30">
        <v>5894519</v>
      </c>
      <c r="AG636" s="30">
        <v>633695</v>
      </c>
      <c r="AH636" s="30">
        <v>53008192</v>
      </c>
      <c r="AI636" s="30">
        <v>2903315</v>
      </c>
      <c r="AJ636" s="30">
        <v>55911507</v>
      </c>
      <c r="AK636" s="30">
        <v>4401206</v>
      </c>
      <c r="AL636" s="30">
        <v>-3147678</v>
      </c>
      <c r="AM636" s="30">
        <v>11358233</v>
      </c>
      <c r="AN636" s="30">
        <v>2797544</v>
      </c>
      <c r="AO636" s="30">
        <v>3733620</v>
      </c>
      <c r="AP636" s="30">
        <v>708904</v>
      </c>
      <c r="AQ636" s="30">
        <v>391049</v>
      </c>
      <c r="AR636" s="30">
        <v>314066</v>
      </c>
      <c r="AS636" s="30">
        <v>72349</v>
      </c>
      <c r="AT636" s="30">
        <v>129</v>
      </c>
      <c r="AU636" s="30" t="s">
        <v>329</v>
      </c>
      <c r="AW636" s="48">
        <f t="shared" si="360"/>
        <v>7240068</v>
      </c>
      <c r="AX636" s="49">
        <f t="shared" si="361"/>
        <v>16854293</v>
      </c>
      <c r="AY636" s="50">
        <f t="shared" si="362"/>
        <v>2.3279191576653702</v>
      </c>
      <c r="AZ636" s="12"/>
      <c r="BA636" s="48">
        <f t="shared" si="363"/>
        <v>391049</v>
      </c>
      <c r="BB636" s="48">
        <f t="shared" si="364"/>
        <v>16854293</v>
      </c>
      <c r="BC636" s="51">
        <f t="shared" si="365"/>
        <v>43.100207390889629</v>
      </c>
      <c r="BD636" s="12"/>
      <c r="BE636" s="52">
        <f t="shared" si="366"/>
        <v>391049</v>
      </c>
      <c r="BF636" s="48">
        <f t="shared" si="357"/>
        <v>10416866</v>
      </c>
      <c r="BG636" s="48">
        <f t="shared" si="357"/>
        <v>5894519</v>
      </c>
      <c r="BH636" s="48">
        <f t="shared" si="357"/>
        <v>633695</v>
      </c>
      <c r="BI636" s="48">
        <f t="shared" si="367"/>
        <v>16945080</v>
      </c>
      <c r="BJ636" s="51">
        <f t="shared" si="368"/>
        <v>43.33237011218543</v>
      </c>
      <c r="BK636" s="12"/>
      <c r="BL636" s="1">
        <f t="shared" si="369"/>
        <v>6531164</v>
      </c>
      <c r="BM636" s="53">
        <f t="shared" si="370"/>
        <v>7240068</v>
      </c>
      <c r="BN636" s="48">
        <f t="shared" si="358"/>
        <v>10416866</v>
      </c>
      <c r="BO636" s="48">
        <f t="shared" si="358"/>
        <v>5894519</v>
      </c>
      <c r="BP636" s="48">
        <f t="shared" si="358"/>
        <v>633695</v>
      </c>
      <c r="BQ636" s="48">
        <f t="shared" si="371"/>
        <v>16945080</v>
      </c>
      <c r="BR636" s="12">
        <f t="shared" si="372"/>
        <v>7240068</v>
      </c>
      <c r="BS636" s="54">
        <f t="shared" si="373"/>
        <v>2.3404586807748213</v>
      </c>
      <c r="BT636" s="12"/>
      <c r="BU636" s="48">
        <f t="shared" si="374"/>
        <v>7240068</v>
      </c>
      <c r="BV636" s="48">
        <f t="shared" si="375"/>
        <v>54657979</v>
      </c>
      <c r="BW636" s="54">
        <f t="shared" si="376"/>
        <v>7.5493737075397638</v>
      </c>
      <c r="BX636" s="12"/>
      <c r="BY636" s="52">
        <f t="shared" si="377"/>
        <v>391049</v>
      </c>
      <c r="BZ636" s="48">
        <f t="shared" si="378"/>
        <v>54657979</v>
      </c>
      <c r="CA636" s="55">
        <f t="shared" si="379"/>
        <v>139.77271134819421</v>
      </c>
      <c r="CB636" s="12"/>
      <c r="CC636" s="48">
        <f t="shared" si="380"/>
        <v>391049</v>
      </c>
      <c r="CD636" s="48">
        <f t="shared" si="381"/>
        <v>136948927</v>
      </c>
      <c r="CE636" s="55">
        <f t="shared" si="382"/>
        <v>350.20912213047473</v>
      </c>
      <c r="CF636" s="12"/>
      <c r="CG636" s="48">
        <f t="shared" si="383"/>
        <v>7240068</v>
      </c>
      <c r="CH636" s="48">
        <f t="shared" si="384"/>
        <v>6531164</v>
      </c>
      <c r="CI636" s="48">
        <f t="shared" si="385"/>
        <v>136948927</v>
      </c>
      <c r="CJ636" s="55">
        <f t="shared" si="386"/>
        <v>18.915419993292879</v>
      </c>
      <c r="CK636" s="46"/>
      <c r="CL636" s="48">
        <f t="shared" si="359"/>
        <v>7240068</v>
      </c>
      <c r="CM636" s="48">
        <f t="shared" si="359"/>
        <v>6531164</v>
      </c>
      <c r="CN636" s="48">
        <f t="shared" si="387"/>
        <v>183287343</v>
      </c>
      <c r="CO636" s="55">
        <f t="shared" si="388"/>
        <v>25.315693581883487</v>
      </c>
    </row>
    <row r="637" spans="1:93" x14ac:dyDescent="0.2">
      <c r="A637" s="30" t="s">
        <v>130</v>
      </c>
      <c r="B637" s="30">
        <v>1122</v>
      </c>
      <c r="C637" s="30">
        <v>2007</v>
      </c>
      <c r="D637" s="30" t="s">
        <v>130</v>
      </c>
      <c r="E637" s="30">
        <v>445843</v>
      </c>
      <c r="F637" s="30" t="s">
        <v>317</v>
      </c>
      <c r="G637" s="30">
        <v>34840321</v>
      </c>
      <c r="H637" s="30">
        <v>67884368</v>
      </c>
      <c r="I637" s="30">
        <v>8951257</v>
      </c>
      <c r="J637" s="30">
        <v>35864596</v>
      </c>
      <c r="K637" s="30">
        <v>0</v>
      </c>
      <c r="L637" s="30">
        <v>0</v>
      </c>
      <c r="M637" s="30">
        <v>0</v>
      </c>
      <c r="N637" s="30">
        <v>0</v>
      </c>
      <c r="O637" s="30">
        <v>0</v>
      </c>
      <c r="P637" s="30">
        <v>0</v>
      </c>
      <c r="Q637" s="30">
        <v>1109842</v>
      </c>
      <c r="R637" s="30">
        <v>1508282</v>
      </c>
      <c r="S637" s="30">
        <v>230741</v>
      </c>
      <c r="T637" s="30">
        <v>379532254</v>
      </c>
      <c r="U637" s="30">
        <v>9967279</v>
      </c>
      <c r="V637" s="30">
        <v>69392650</v>
      </c>
      <c r="W637" s="30">
        <v>9181998</v>
      </c>
      <c r="X637" s="30">
        <v>78574648</v>
      </c>
      <c r="Y637" s="30">
        <v>20289241</v>
      </c>
      <c r="Z637" s="30">
        <v>6093501</v>
      </c>
      <c r="AA637" s="30">
        <v>26382742</v>
      </c>
      <c r="AB637" s="30">
        <v>10236682</v>
      </c>
      <c r="AC637" s="30">
        <v>16985780</v>
      </c>
      <c r="AD637" s="30">
        <v>17854541</v>
      </c>
      <c r="AE637" s="30">
        <v>9875953</v>
      </c>
      <c r="AF637" s="30">
        <v>5250620</v>
      </c>
      <c r="AG637" s="30">
        <v>866494</v>
      </c>
      <c r="AH637" s="30">
        <v>51518851</v>
      </c>
      <c r="AI637" s="30">
        <v>3073447</v>
      </c>
      <c r="AJ637" s="30">
        <v>54592298</v>
      </c>
      <c r="AK637" s="30">
        <v>6400259</v>
      </c>
      <c r="AL637" s="30">
        <v>-2113571</v>
      </c>
      <c r="AM637" s="30">
        <v>9994226</v>
      </c>
      <c r="AN637" s="30">
        <v>2739507</v>
      </c>
      <c r="AO637" s="30">
        <v>3759613</v>
      </c>
      <c r="AP637" s="30">
        <v>664402</v>
      </c>
      <c r="AQ637" s="30">
        <v>385724</v>
      </c>
      <c r="AR637" s="30">
        <v>310194</v>
      </c>
      <c r="AS637" s="30">
        <v>70922</v>
      </c>
      <c r="AT637" s="30">
        <v>132</v>
      </c>
      <c r="AU637" s="30" t="s">
        <v>329</v>
      </c>
      <c r="AW637" s="48">
        <f t="shared" si="360"/>
        <v>7163522</v>
      </c>
      <c r="AX637" s="49">
        <f t="shared" si="361"/>
        <v>16146060</v>
      </c>
      <c r="AY637" s="50">
        <f t="shared" si="362"/>
        <v>2.2539276071183978</v>
      </c>
      <c r="AZ637" s="12"/>
      <c r="BA637" s="48">
        <f t="shared" si="363"/>
        <v>385724</v>
      </c>
      <c r="BB637" s="48">
        <f t="shared" si="364"/>
        <v>16146060</v>
      </c>
      <c r="BC637" s="51">
        <f t="shared" si="365"/>
        <v>41.859101326336969</v>
      </c>
      <c r="BD637" s="12"/>
      <c r="BE637" s="52">
        <f t="shared" si="366"/>
        <v>385724</v>
      </c>
      <c r="BF637" s="48">
        <f t="shared" si="357"/>
        <v>9875953</v>
      </c>
      <c r="BG637" s="48">
        <f t="shared" si="357"/>
        <v>5250620</v>
      </c>
      <c r="BH637" s="48">
        <f t="shared" si="357"/>
        <v>866494</v>
      </c>
      <c r="BI637" s="48">
        <f t="shared" si="367"/>
        <v>15993067</v>
      </c>
      <c r="BJ637" s="51">
        <f t="shared" si="368"/>
        <v>41.462462797233258</v>
      </c>
      <c r="BK637" s="12"/>
      <c r="BL637" s="1">
        <f t="shared" si="369"/>
        <v>6499120</v>
      </c>
      <c r="BM637" s="53">
        <f t="shared" si="370"/>
        <v>7163522</v>
      </c>
      <c r="BN637" s="48">
        <f t="shared" si="358"/>
        <v>9875953</v>
      </c>
      <c r="BO637" s="48">
        <f t="shared" si="358"/>
        <v>5250620</v>
      </c>
      <c r="BP637" s="48">
        <f t="shared" si="358"/>
        <v>866494</v>
      </c>
      <c r="BQ637" s="48">
        <f t="shared" si="371"/>
        <v>15993067</v>
      </c>
      <c r="BR637" s="12">
        <f t="shared" si="372"/>
        <v>7163522</v>
      </c>
      <c r="BS637" s="54">
        <f t="shared" si="373"/>
        <v>2.2325703752986312</v>
      </c>
      <c r="BT637" s="12"/>
      <c r="BU637" s="48">
        <f t="shared" si="374"/>
        <v>7163522</v>
      </c>
      <c r="BV637" s="48">
        <f t="shared" si="375"/>
        <v>50305610</v>
      </c>
      <c r="BW637" s="54">
        <f t="shared" si="376"/>
        <v>7.0224688358603489</v>
      </c>
      <c r="BX637" s="12"/>
      <c r="BY637" s="52">
        <f t="shared" si="377"/>
        <v>385724</v>
      </c>
      <c r="BZ637" s="48">
        <f t="shared" si="378"/>
        <v>50305610</v>
      </c>
      <c r="CA637" s="55">
        <f t="shared" si="379"/>
        <v>130.41866723356597</v>
      </c>
      <c r="CB637" s="12"/>
      <c r="CC637" s="48">
        <f t="shared" si="380"/>
        <v>385724</v>
      </c>
      <c r="CD637" s="48">
        <f t="shared" si="381"/>
        <v>127521740</v>
      </c>
      <c r="CE637" s="55">
        <f t="shared" si="382"/>
        <v>330.60359220582592</v>
      </c>
      <c r="CF637" s="12"/>
      <c r="CG637" s="48">
        <f t="shared" si="383"/>
        <v>7163522</v>
      </c>
      <c r="CH637" s="48">
        <f t="shared" si="384"/>
        <v>6499120</v>
      </c>
      <c r="CI637" s="48">
        <f t="shared" si="385"/>
        <v>127521740</v>
      </c>
      <c r="CJ637" s="55">
        <f t="shared" si="386"/>
        <v>17.801542313962322</v>
      </c>
      <c r="CK637" s="46"/>
      <c r="CL637" s="48">
        <f t="shared" si="359"/>
        <v>7163522</v>
      </c>
      <c r="CM637" s="48">
        <f t="shared" si="359"/>
        <v>6499120</v>
      </c>
      <c r="CN637" s="48">
        <f t="shared" si="387"/>
        <v>169121950</v>
      </c>
      <c r="CO637" s="55">
        <f t="shared" si="388"/>
        <v>23.608770936977649</v>
      </c>
    </row>
    <row r="638" spans="1:93" x14ac:dyDescent="0.2">
      <c r="A638" s="30" t="s">
        <v>130</v>
      </c>
      <c r="B638" s="30">
        <v>1122</v>
      </c>
      <c r="C638" s="30">
        <v>2006</v>
      </c>
      <c r="D638" s="30" t="s">
        <v>130</v>
      </c>
      <c r="E638" s="30">
        <v>445843</v>
      </c>
      <c r="F638" s="30" t="s">
        <v>317</v>
      </c>
      <c r="G638" s="30">
        <v>33094405</v>
      </c>
      <c r="H638" s="30">
        <v>72175330</v>
      </c>
      <c r="I638" s="30">
        <v>9677358</v>
      </c>
      <c r="J638" s="30">
        <v>40915857</v>
      </c>
      <c r="K638" s="30">
        <v>0</v>
      </c>
      <c r="L638" s="30">
        <v>0</v>
      </c>
      <c r="M638" s="30">
        <v>0</v>
      </c>
      <c r="N638" s="30">
        <v>0</v>
      </c>
      <c r="O638" s="30">
        <v>0</v>
      </c>
      <c r="P638" s="30">
        <v>0</v>
      </c>
      <c r="Q638" s="30">
        <v>677351</v>
      </c>
      <c r="R638" s="30">
        <v>1568500</v>
      </c>
      <c r="S638" s="30">
        <v>264619</v>
      </c>
      <c r="T638" s="30">
        <v>302029514</v>
      </c>
      <c r="U638" s="30">
        <v>7225043</v>
      </c>
      <c r="V638" s="30">
        <v>73743830</v>
      </c>
      <c r="W638" s="30">
        <v>9941977</v>
      </c>
      <c r="X638" s="30">
        <v>83685807</v>
      </c>
      <c r="Y638" s="30">
        <v>17864597</v>
      </c>
      <c r="Z638" s="30">
        <v>5961442</v>
      </c>
      <c r="AA638" s="30">
        <v>23826039</v>
      </c>
      <c r="AB638" s="30">
        <v>8607517</v>
      </c>
      <c r="AC638" s="30">
        <v>16984442</v>
      </c>
      <c r="AD638" s="30">
        <v>16109963</v>
      </c>
      <c r="AE638" s="30">
        <v>9985985</v>
      </c>
      <c r="AF638" s="30">
        <v>5082314</v>
      </c>
      <c r="AG638" s="30">
        <v>1192580</v>
      </c>
      <c r="AH638" s="30">
        <v>48894046</v>
      </c>
      <c r="AI638" s="30">
        <v>2526788</v>
      </c>
      <c r="AJ638" s="30">
        <v>51420834</v>
      </c>
      <c r="AK638" s="30">
        <v>3737117</v>
      </c>
      <c r="AL638" s="30">
        <v>4802385</v>
      </c>
      <c r="AM638" s="30">
        <v>7019031</v>
      </c>
      <c r="AN638" s="30">
        <v>2657907</v>
      </c>
      <c r="AO638" s="30">
        <v>3636565</v>
      </c>
      <c r="AP638" s="30">
        <v>635855</v>
      </c>
      <c r="AQ638" s="30">
        <v>379370</v>
      </c>
      <c r="AR638" s="30">
        <v>305494</v>
      </c>
      <c r="AS638" s="30">
        <v>69276</v>
      </c>
      <c r="AT638" s="30">
        <v>132</v>
      </c>
      <c r="AU638" s="30" t="s">
        <v>329</v>
      </c>
      <c r="AW638" s="48">
        <f t="shared" si="360"/>
        <v>6930327</v>
      </c>
      <c r="AX638" s="49">
        <f t="shared" si="361"/>
        <v>15218522</v>
      </c>
      <c r="AY638" s="50">
        <f t="shared" si="362"/>
        <v>2.1959313030972418</v>
      </c>
      <c r="AZ638" s="12"/>
      <c r="BA638" s="48">
        <f t="shared" si="363"/>
        <v>379370</v>
      </c>
      <c r="BB638" s="48">
        <f t="shared" si="364"/>
        <v>15218522</v>
      </c>
      <c r="BC638" s="51">
        <f t="shared" si="365"/>
        <v>40.115248965389988</v>
      </c>
      <c r="BD638" s="12"/>
      <c r="BE638" s="52">
        <f t="shared" si="366"/>
        <v>379370</v>
      </c>
      <c r="BF638" s="48">
        <f t="shared" si="357"/>
        <v>9985985</v>
      </c>
      <c r="BG638" s="48">
        <f t="shared" si="357"/>
        <v>5082314</v>
      </c>
      <c r="BH638" s="48">
        <f t="shared" si="357"/>
        <v>1192580</v>
      </c>
      <c r="BI638" s="48">
        <f t="shared" si="367"/>
        <v>16260879</v>
      </c>
      <c r="BJ638" s="51">
        <f t="shared" si="368"/>
        <v>42.862848933758599</v>
      </c>
      <c r="BK638" s="12"/>
      <c r="BL638" s="1">
        <f t="shared" si="369"/>
        <v>6294472</v>
      </c>
      <c r="BM638" s="53">
        <f t="shared" si="370"/>
        <v>6930327</v>
      </c>
      <c r="BN638" s="48">
        <f t="shared" si="358"/>
        <v>9985985</v>
      </c>
      <c r="BO638" s="48">
        <f t="shared" si="358"/>
        <v>5082314</v>
      </c>
      <c r="BP638" s="48">
        <f t="shared" si="358"/>
        <v>1192580</v>
      </c>
      <c r="BQ638" s="48">
        <f t="shared" si="371"/>
        <v>16260879</v>
      </c>
      <c r="BR638" s="12">
        <f t="shared" si="372"/>
        <v>6930327</v>
      </c>
      <c r="BS638" s="54">
        <f t="shared" si="373"/>
        <v>2.3463364715690904</v>
      </c>
      <c r="BT638" s="12"/>
      <c r="BU638" s="48">
        <f t="shared" si="374"/>
        <v>6930327</v>
      </c>
      <c r="BV638" s="48">
        <f t="shared" si="375"/>
        <v>42881332</v>
      </c>
      <c r="BW638" s="54">
        <f t="shared" si="376"/>
        <v>6.1874904315481798</v>
      </c>
      <c r="BX638" s="12"/>
      <c r="BY638" s="52">
        <f t="shared" si="377"/>
        <v>379370</v>
      </c>
      <c r="BZ638" s="48">
        <f t="shared" si="378"/>
        <v>42881332</v>
      </c>
      <c r="CA638" s="55">
        <f t="shared" si="379"/>
        <v>113.03300735429791</v>
      </c>
      <c r="CB638" s="12"/>
      <c r="CC638" s="48">
        <f t="shared" si="380"/>
        <v>379370</v>
      </c>
      <c r="CD638" s="48">
        <f t="shared" si="381"/>
        <v>116062655</v>
      </c>
      <c r="CE638" s="55">
        <f t="shared" si="382"/>
        <v>305.93524791101038</v>
      </c>
      <c r="CF638" s="12"/>
      <c r="CG638" s="48">
        <f t="shared" si="383"/>
        <v>6930327</v>
      </c>
      <c r="CH638" s="48">
        <f t="shared" si="384"/>
        <v>6294472</v>
      </c>
      <c r="CI638" s="48">
        <f t="shared" si="385"/>
        <v>116062655</v>
      </c>
      <c r="CJ638" s="55">
        <f t="shared" si="386"/>
        <v>16.747067634759514</v>
      </c>
      <c r="CK638" s="46"/>
      <c r="CL638" s="48">
        <f t="shared" si="359"/>
        <v>6930327</v>
      </c>
      <c r="CM638" s="48">
        <f t="shared" si="359"/>
        <v>6294472</v>
      </c>
      <c r="CN638" s="48">
        <f t="shared" si="387"/>
        <v>158155254</v>
      </c>
      <c r="CO638" s="55">
        <f t="shared" si="388"/>
        <v>22.820749150797646</v>
      </c>
    </row>
    <row r="639" spans="1:93" x14ac:dyDescent="0.2">
      <c r="A639" s="30" t="s">
        <v>130</v>
      </c>
      <c r="B639" s="30">
        <v>1122</v>
      </c>
      <c r="C639" s="30">
        <v>2005</v>
      </c>
      <c r="D639" s="30" t="s">
        <v>130</v>
      </c>
      <c r="E639" s="30">
        <v>445843</v>
      </c>
      <c r="F639" s="30" t="s">
        <v>317</v>
      </c>
      <c r="G639" s="30">
        <v>30932422</v>
      </c>
      <c r="H639" s="30">
        <v>60260052</v>
      </c>
      <c r="I639" s="30">
        <v>7405732</v>
      </c>
      <c r="J639" s="30">
        <v>27575118</v>
      </c>
      <c r="K639" s="30">
        <v>0</v>
      </c>
      <c r="L639" s="30">
        <v>0</v>
      </c>
      <c r="M639" s="30">
        <v>0</v>
      </c>
      <c r="N639" s="30">
        <v>0</v>
      </c>
      <c r="O639" s="30">
        <v>0</v>
      </c>
      <c r="P639" s="30">
        <v>0</v>
      </c>
      <c r="Q639" s="30">
        <v>499962</v>
      </c>
      <c r="R639" s="30">
        <v>1555393</v>
      </c>
      <c r="S639" s="30">
        <v>222284</v>
      </c>
      <c r="T639" s="30">
        <v>289497672</v>
      </c>
      <c r="U639" s="30">
        <v>4008102</v>
      </c>
      <c r="V639" s="30">
        <v>61815445</v>
      </c>
      <c r="W639" s="30">
        <v>7628016</v>
      </c>
      <c r="X639" s="30">
        <v>69443461</v>
      </c>
      <c r="Y639" s="30">
        <v>21114703</v>
      </c>
      <c r="Z639" s="30">
        <v>5553584</v>
      </c>
      <c r="AA639" s="30">
        <v>26668287</v>
      </c>
      <c r="AB639" s="30">
        <v>13068797</v>
      </c>
      <c r="AC639" s="30">
        <v>17271600</v>
      </c>
      <c r="AD639" s="30">
        <v>13660822</v>
      </c>
      <c r="AE639" s="30">
        <v>8805486</v>
      </c>
      <c r="AF639" s="30">
        <v>4910106</v>
      </c>
      <c r="AG639" s="30">
        <v>1143178</v>
      </c>
      <c r="AH639" s="30">
        <v>51908503</v>
      </c>
      <c r="AI639" s="30">
        <v>2364934</v>
      </c>
      <c r="AJ639" s="30">
        <v>54273437</v>
      </c>
      <c r="AK639" s="30">
        <v>-5336302</v>
      </c>
      <c r="AL639" s="30">
        <v>6711511</v>
      </c>
      <c r="AM639" s="30">
        <v>9454439</v>
      </c>
      <c r="AN639" s="30">
        <v>2580194</v>
      </c>
      <c r="AO639" s="30">
        <v>3560462</v>
      </c>
      <c r="AP639" s="30">
        <v>658697</v>
      </c>
      <c r="AQ639" s="30">
        <v>372667</v>
      </c>
      <c r="AR639" s="30">
        <v>300213</v>
      </c>
      <c r="AS639" s="30">
        <v>67845</v>
      </c>
      <c r="AT639" s="30">
        <v>127</v>
      </c>
      <c r="AU639" s="30" t="s">
        <v>329</v>
      </c>
      <c r="AW639" s="48">
        <f t="shared" si="360"/>
        <v>6799353</v>
      </c>
      <c r="AX639" s="49">
        <f t="shared" si="361"/>
        <v>13599490</v>
      </c>
      <c r="AY639" s="50">
        <f t="shared" si="362"/>
        <v>2.0001153050885869</v>
      </c>
      <c r="AZ639" s="12"/>
      <c r="BA639" s="48">
        <f t="shared" si="363"/>
        <v>372667</v>
      </c>
      <c r="BB639" s="48">
        <f t="shared" si="364"/>
        <v>13599490</v>
      </c>
      <c r="BC639" s="51">
        <f t="shared" si="365"/>
        <v>36.492337663383125</v>
      </c>
      <c r="BD639" s="12"/>
      <c r="BE639" s="52">
        <f t="shared" si="366"/>
        <v>372667</v>
      </c>
      <c r="BF639" s="48">
        <f t="shared" si="357"/>
        <v>8805486</v>
      </c>
      <c r="BG639" s="48">
        <f t="shared" si="357"/>
        <v>4910106</v>
      </c>
      <c r="BH639" s="48">
        <f t="shared" si="357"/>
        <v>1143178</v>
      </c>
      <c r="BI639" s="48">
        <f t="shared" si="367"/>
        <v>14858770</v>
      </c>
      <c r="BJ639" s="51">
        <f t="shared" si="368"/>
        <v>39.87144018654724</v>
      </c>
      <c r="BK639" s="12"/>
      <c r="BL639" s="1">
        <f t="shared" si="369"/>
        <v>6140656</v>
      </c>
      <c r="BM639" s="53">
        <f t="shared" si="370"/>
        <v>6799353</v>
      </c>
      <c r="BN639" s="48">
        <f t="shared" si="358"/>
        <v>8805486</v>
      </c>
      <c r="BO639" s="48">
        <f t="shared" si="358"/>
        <v>4910106</v>
      </c>
      <c r="BP639" s="48">
        <f t="shared" si="358"/>
        <v>1143178</v>
      </c>
      <c r="BQ639" s="48">
        <f t="shared" si="371"/>
        <v>14858770</v>
      </c>
      <c r="BR639" s="12">
        <f t="shared" si="372"/>
        <v>6799353</v>
      </c>
      <c r="BS639" s="54">
        <f t="shared" si="373"/>
        <v>2.1853211621752835</v>
      </c>
      <c r="BT639" s="12"/>
      <c r="BU639" s="48">
        <f t="shared" si="374"/>
        <v>6799353</v>
      </c>
      <c r="BV639" s="48">
        <f t="shared" si="375"/>
        <v>52898228</v>
      </c>
      <c r="BW639" s="54">
        <f t="shared" si="376"/>
        <v>7.7798914102562406</v>
      </c>
      <c r="BX639" s="12"/>
      <c r="BY639" s="52">
        <f t="shared" si="377"/>
        <v>372667</v>
      </c>
      <c r="BZ639" s="48">
        <f t="shared" si="378"/>
        <v>52898228</v>
      </c>
      <c r="CA639" s="55">
        <f t="shared" si="379"/>
        <v>141.94502867170959</v>
      </c>
      <c r="CB639" s="12"/>
      <c r="CC639" s="48">
        <f t="shared" si="380"/>
        <v>372667</v>
      </c>
      <c r="CD639" s="48">
        <f t="shared" si="381"/>
        <v>125357707</v>
      </c>
      <c r="CE639" s="55">
        <f t="shared" si="382"/>
        <v>336.37995046516056</v>
      </c>
      <c r="CF639" s="12"/>
      <c r="CG639" s="48">
        <f t="shared" si="383"/>
        <v>6799353</v>
      </c>
      <c r="CH639" s="48">
        <f t="shared" si="384"/>
        <v>6140656</v>
      </c>
      <c r="CI639" s="48">
        <f t="shared" si="385"/>
        <v>125357707</v>
      </c>
      <c r="CJ639" s="55">
        <f t="shared" si="386"/>
        <v>18.436711110601259</v>
      </c>
      <c r="CK639" s="46"/>
      <c r="CL639" s="48">
        <f t="shared" si="359"/>
        <v>6799353</v>
      </c>
      <c r="CM639" s="48">
        <f t="shared" si="359"/>
        <v>6140656</v>
      </c>
      <c r="CN639" s="48">
        <f t="shared" si="387"/>
        <v>166726088</v>
      </c>
      <c r="CO639" s="55">
        <f t="shared" si="388"/>
        <v>24.520875442119273</v>
      </c>
    </row>
    <row r="640" spans="1:93" x14ac:dyDescent="0.2">
      <c r="A640" s="30" t="s">
        <v>211</v>
      </c>
      <c r="B640" s="30">
        <v>423875</v>
      </c>
      <c r="C640" s="30">
        <v>2014</v>
      </c>
      <c r="D640" s="30" t="s">
        <v>217</v>
      </c>
      <c r="E640" s="30">
        <v>442976</v>
      </c>
      <c r="F640" s="30" t="s">
        <v>317</v>
      </c>
      <c r="G640" s="30">
        <v>112492534</v>
      </c>
      <c r="H640" s="30">
        <v>0</v>
      </c>
      <c r="I640" s="30">
        <v>0</v>
      </c>
      <c r="J640" s="30">
        <v>0</v>
      </c>
      <c r="K640" s="30">
        <v>0</v>
      </c>
      <c r="L640" s="30">
        <v>0</v>
      </c>
      <c r="M640" s="30">
        <v>0</v>
      </c>
      <c r="N640" s="30">
        <v>0</v>
      </c>
      <c r="O640" s="30">
        <v>0</v>
      </c>
      <c r="P640" s="30">
        <v>0</v>
      </c>
      <c r="Q640" s="30">
        <v>0</v>
      </c>
      <c r="R640" s="30">
        <v>0</v>
      </c>
      <c r="S640" s="30">
        <v>0</v>
      </c>
      <c r="T640" s="30">
        <v>1100295140</v>
      </c>
      <c r="U640" s="30">
        <v>41284768</v>
      </c>
      <c r="V640" s="30">
        <v>0</v>
      </c>
      <c r="W640" s="30">
        <v>0</v>
      </c>
      <c r="X640" s="30">
        <v>0</v>
      </c>
      <c r="Y640" s="30">
        <v>354613741</v>
      </c>
      <c r="Z640" s="30">
        <v>7927155</v>
      </c>
      <c r="AA640" s="30">
        <v>362540896</v>
      </c>
      <c r="AB640" s="30">
        <v>324980606</v>
      </c>
      <c r="AC640" s="30">
        <v>68743949</v>
      </c>
      <c r="AD640" s="30">
        <v>43748585</v>
      </c>
      <c r="AE640" s="30">
        <v>51404594</v>
      </c>
      <c r="AF640" s="30">
        <v>184099660</v>
      </c>
      <c r="AG640" s="30">
        <v>2240786</v>
      </c>
      <c r="AH640" s="30">
        <v>145329829</v>
      </c>
      <c r="AI640" s="30">
        <v>0</v>
      </c>
      <c r="AJ640" s="30">
        <v>145329829</v>
      </c>
      <c r="AK640" s="30">
        <v>8204107</v>
      </c>
      <c r="AL640" s="30">
        <v>51124252</v>
      </c>
      <c r="AM640" s="30">
        <v>23629876</v>
      </c>
      <c r="AN640" s="30">
        <v>6625123</v>
      </c>
      <c r="AO640" s="30">
        <v>12895846</v>
      </c>
      <c r="AP640" s="30">
        <v>1290868</v>
      </c>
      <c r="AQ640" s="30">
        <v>1179867</v>
      </c>
      <c r="AR640" s="30">
        <v>1006534</v>
      </c>
      <c r="AS640" s="30">
        <v>162813</v>
      </c>
      <c r="AT640" s="30">
        <v>1231</v>
      </c>
      <c r="AU640" s="30" t="s">
        <v>342</v>
      </c>
      <c r="AW640" s="48">
        <f t="shared" si="360"/>
        <v>20811837</v>
      </c>
      <c r="AX640" s="49">
        <f t="shared" si="361"/>
        <v>37560290</v>
      </c>
      <c r="AY640" s="50">
        <f t="shared" si="362"/>
        <v>1.804756110669135</v>
      </c>
      <c r="AZ640" s="12"/>
      <c r="BA640" s="48">
        <f t="shared" si="363"/>
        <v>1179867</v>
      </c>
      <c r="BB640" s="48">
        <f t="shared" si="364"/>
        <v>37560290</v>
      </c>
      <c r="BC640" s="51">
        <f t="shared" si="365"/>
        <v>31.834342345366046</v>
      </c>
      <c r="BD640" s="12"/>
      <c r="BE640" s="52">
        <f t="shared" si="366"/>
        <v>1179867</v>
      </c>
      <c r="BF640" s="48">
        <f t="shared" si="357"/>
        <v>51404594</v>
      </c>
      <c r="BG640" s="48">
        <f t="shared" si="357"/>
        <v>184099660</v>
      </c>
      <c r="BH640" s="48">
        <f t="shared" si="357"/>
        <v>2240786</v>
      </c>
      <c r="BI640" s="48">
        <f t="shared" si="367"/>
        <v>237745040</v>
      </c>
      <c r="BJ640" s="51">
        <f t="shared" si="368"/>
        <v>201.50155907403123</v>
      </c>
      <c r="BK640" s="12"/>
      <c r="BL640" s="1">
        <f t="shared" si="369"/>
        <v>19520969</v>
      </c>
      <c r="BM640" s="53">
        <f t="shared" si="370"/>
        <v>20811837</v>
      </c>
      <c r="BN640" s="48">
        <f t="shared" si="358"/>
        <v>51404594</v>
      </c>
      <c r="BO640" s="48">
        <f t="shared" si="358"/>
        <v>184099660</v>
      </c>
      <c r="BP640" s="48">
        <f t="shared" si="358"/>
        <v>2240786</v>
      </c>
      <c r="BQ640" s="48">
        <f t="shared" si="371"/>
        <v>237745040</v>
      </c>
      <c r="BR640" s="12">
        <f t="shared" si="372"/>
        <v>20811837</v>
      </c>
      <c r="BS640" s="54">
        <f t="shared" si="373"/>
        <v>11.423549012035794</v>
      </c>
      <c r="BT640" s="12"/>
      <c r="BU640" s="48">
        <f t="shared" si="374"/>
        <v>20811837</v>
      </c>
      <c r="BV640" s="48">
        <f t="shared" si="375"/>
        <v>86001470</v>
      </c>
      <c r="BW640" s="54">
        <f t="shared" si="376"/>
        <v>4.1323344018118151</v>
      </c>
      <c r="BX640" s="12"/>
      <c r="BY640" s="52">
        <f t="shared" si="377"/>
        <v>1179867</v>
      </c>
      <c r="BZ640" s="48">
        <f t="shared" si="378"/>
        <v>86001470</v>
      </c>
      <c r="CA640" s="55">
        <f t="shared" si="379"/>
        <v>72.890817354837452</v>
      </c>
      <c r="CB640" s="12"/>
      <c r="CC640" s="48">
        <f t="shared" si="380"/>
        <v>1179867</v>
      </c>
      <c r="CD640" s="48">
        <f t="shared" si="381"/>
        <v>798779940</v>
      </c>
      <c r="CE640" s="55">
        <f t="shared" si="382"/>
        <v>677.00845942805415</v>
      </c>
      <c r="CF640" s="12"/>
      <c r="CG640" s="48">
        <f t="shared" si="383"/>
        <v>20811837</v>
      </c>
      <c r="CH640" s="48">
        <f t="shared" si="384"/>
        <v>19520969</v>
      </c>
      <c r="CI640" s="48">
        <f t="shared" si="385"/>
        <v>798779940</v>
      </c>
      <c r="CJ640" s="55">
        <f t="shared" si="386"/>
        <v>38.381039597801966</v>
      </c>
      <c r="CK640" s="46"/>
      <c r="CL640" s="48">
        <f t="shared" si="359"/>
        <v>20811837</v>
      </c>
      <c r="CM640" s="48">
        <f t="shared" si="359"/>
        <v>19520969</v>
      </c>
      <c r="CN640" s="48">
        <f t="shared" si="387"/>
        <v>798779940</v>
      </c>
      <c r="CO640" s="55">
        <f t="shared" si="388"/>
        <v>38.381039597801966</v>
      </c>
    </row>
    <row r="641" spans="1:93" x14ac:dyDescent="0.2">
      <c r="A641" s="30" t="s">
        <v>211</v>
      </c>
      <c r="B641" s="30">
        <v>423875</v>
      </c>
      <c r="C641" s="30">
        <v>2013</v>
      </c>
      <c r="D641" s="30" t="s">
        <v>217</v>
      </c>
      <c r="E641" s="30">
        <v>442976</v>
      </c>
      <c r="F641" s="30" t="s">
        <v>317</v>
      </c>
      <c r="G641" s="30">
        <v>126695224</v>
      </c>
      <c r="H641" s="30">
        <v>0</v>
      </c>
      <c r="I641" s="30">
        <v>0</v>
      </c>
      <c r="J641" s="30">
        <v>0</v>
      </c>
      <c r="K641" s="30">
        <v>0</v>
      </c>
      <c r="L641" s="30">
        <v>0</v>
      </c>
      <c r="M641" s="30">
        <v>0</v>
      </c>
      <c r="N641" s="30">
        <v>0</v>
      </c>
      <c r="O641" s="30">
        <v>0</v>
      </c>
      <c r="P641" s="30">
        <v>0</v>
      </c>
      <c r="Q641" s="30">
        <v>0</v>
      </c>
      <c r="R641" s="30">
        <v>0</v>
      </c>
      <c r="S641" s="30">
        <v>0</v>
      </c>
      <c r="T641" s="30">
        <v>987534444</v>
      </c>
      <c r="U641" s="30">
        <v>35750839</v>
      </c>
      <c r="V641" s="30">
        <v>0</v>
      </c>
      <c r="W641" s="30">
        <v>0</v>
      </c>
      <c r="X641" s="30">
        <v>0</v>
      </c>
      <c r="Y641" s="30">
        <v>372874625</v>
      </c>
      <c r="Z641" s="30">
        <v>8438487</v>
      </c>
      <c r="AA641" s="30">
        <v>381313112</v>
      </c>
      <c r="AB641" s="30">
        <v>335560080</v>
      </c>
      <c r="AC641" s="30">
        <v>79982649</v>
      </c>
      <c r="AD641" s="30">
        <v>46712575</v>
      </c>
      <c r="AE641" s="30">
        <v>59448989</v>
      </c>
      <c r="AF641" s="30">
        <v>200432587</v>
      </c>
      <c r="AG641" s="30">
        <v>3102410</v>
      </c>
      <c r="AH641" s="30">
        <v>156881146</v>
      </c>
      <c r="AI641" s="30">
        <v>0</v>
      </c>
      <c r="AJ641" s="30">
        <v>156881146</v>
      </c>
      <c r="AK641" s="30">
        <v>11512635</v>
      </c>
      <c r="AL641" s="30">
        <v>64168871</v>
      </c>
      <c r="AM641" s="30">
        <v>23996935</v>
      </c>
      <c r="AN641" s="30">
        <v>6853061</v>
      </c>
      <c r="AO641" s="30">
        <v>4576248</v>
      </c>
      <c r="AP641" s="30">
        <v>9748118</v>
      </c>
      <c r="AQ641" s="30">
        <v>1172940</v>
      </c>
      <c r="AR641" s="30">
        <v>1002288</v>
      </c>
      <c r="AS641" s="30">
        <v>153458</v>
      </c>
      <c r="AT641" s="30">
        <v>4367</v>
      </c>
      <c r="AU641" s="30" t="s">
        <v>342</v>
      </c>
      <c r="AW641" s="48">
        <f t="shared" si="360"/>
        <v>21177427</v>
      </c>
      <c r="AX641" s="49">
        <f t="shared" si="361"/>
        <v>45753032</v>
      </c>
      <c r="AY641" s="50">
        <f t="shared" si="362"/>
        <v>2.160462269566553</v>
      </c>
      <c r="AZ641" s="12"/>
      <c r="BA641" s="48">
        <f t="shared" si="363"/>
        <v>1172940</v>
      </c>
      <c r="BB641" s="48">
        <f t="shared" si="364"/>
        <v>45753032</v>
      </c>
      <c r="BC641" s="51">
        <f t="shared" si="365"/>
        <v>39.007137619997614</v>
      </c>
      <c r="BD641" s="12"/>
      <c r="BE641" s="52">
        <f t="shared" si="366"/>
        <v>1172940</v>
      </c>
      <c r="BF641" s="48">
        <f t="shared" si="357"/>
        <v>59448989</v>
      </c>
      <c r="BG641" s="48">
        <f t="shared" si="357"/>
        <v>200432587</v>
      </c>
      <c r="BH641" s="48">
        <f t="shared" si="357"/>
        <v>3102410</v>
      </c>
      <c r="BI641" s="48">
        <f t="shared" si="367"/>
        <v>262983986</v>
      </c>
      <c r="BJ641" s="51">
        <f t="shared" si="368"/>
        <v>224.20924002932801</v>
      </c>
      <c r="BK641" s="12"/>
      <c r="BL641" s="1">
        <f t="shared" si="369"/>
        <v>11429309</v>
      </c>
      <c r="BM641" s="53">
        <f t="shared" si="370"/>
        <v>21177427</v>
      </c>
      <c r="BN641" s="48">
        <f t="shared" si="358"/>
        <v>59448989</v>
      </c>
      <c r="BO641" s="48">
        <f t="shared" si="358"/>
        <v>200432587</v>
      </c>
      <c r="BP641" s="48">
        <f t="shared" si="358"/>
        <v>3102410</v>
      </c>
      <c r="BQ641" s="48">
        <f t="shared" si="371"/>
        <v>262983986</v>
      </c>
      <c r="BR641" s="12">
        <f t="shared" si="372"/>
        <v>21177427</v>
      </c>
      <c r="BS641" s="54">
        <f t="shared" si="373"/>
        <v>12.418127376852722</v>
      </c>
      <c r="BT641" s="12"/>
      <c r="BU641" s="48">
        <f t="shared" si="374"/>
        <v>21177427</v>
      </c>
      <c r="BV641" s="48">
        <f t="shared" si="375"/>
        <v>81199640</v>
      </c>
      <c r="BW641" s="54">
        <f t="shared" si="376"/>
        <v>3.834254274610414</v>
      </c>
      <c r="BX641" s="12"/>
      <c r="BY641" s="52">
        <f t="shared" si="377"/>
        <v>1172940</v>
      </c>
      <c r="BZ641" s="48">
        <f t="shared" si="378"/>
        <v>81199640</v>
      </c>
      <c r="CA641" s="55">
        <f t="shared" si="379"/>
        <v>69.22744556413798</v>
      </c>
      <c r="CB641" s="12"/>
      <c r="CC641" s="48">
        <f t="shared" si="380"/>
        <v>1172940</v>
      </c>
      <c r="CD641" s="48">
        <f t="shared" si="381"/>
        <v>852191962</v>
      </c>
      <c r="CE641" s="55">
        <f t="shared" si="382"/>
        <v>726.54352481797878</v>
      </c>
      <c r="CF641" s="12"/>
      <c r="CG641" s="48">
        <f t="shared" si="383"/>
        <v>21177427</v>
      </c>
      <c r="CH641" s="48">
        <f t="shared" si="384"/>
        <v>11429309</v>
      </c>
      <c r="CI641" s="48">
        <f t="shared" si="385"/>
        <v>852191962</v>
      </c>
      <c r="CJ641" s="55">
        <f t="shared" si="386"/>
        <v>40.240580784436183</v>
      </c>
      <c r="CK641" s="46"/>
      <c r="CL641" s="48">
        <f t="shared" si="359"/>
        <v>21177427</v>
      </c>
      <c r="CM641" s="48">
        <f t="shared" si="359"/>
        <v>11429309</v>
      </c>
      <c r="CN641" s="48">
        <f t="shared" si="387"/>
        <v>852191962</v>
      </c>
      <c r="CO641" s="55">
        <f t="shared" si="388"/>
        <v>40.240580784436183</v>
      </c>
    </row>
    <row r="642" spans="1:93" x14ac:dyDescent="0.2">
      <c r="A642" s="30" t="s">
        <v>211</v>
      </c>
      <c r="B642" s="30">
        <v>423875</v>
      </c>
      <c r="C642" s="30">
        <v>2012</v>
      </c>
      <c r="D642" s="30" t="s">
        <v>217</v>
      </c>
      <c r="E642" s="30">
        <v>442976</v>
      </c>
      <c r="F642" s="30" t="s">
        <v>317</v>
      </c>
      <c r="G642" s="30">
        <v>133220165</v>
      </c>
      <c r="H642" s="30">
        <v>0</v>
      </c>
      <c r="I642" s="30">
        <v>0</v>
      </c>
      <c r="J642" s="30">
        <v>0</v>
      </c>
      <c r="K642" s="30">
        <v>0</v>
      </c>
      <c r="L642" s="30">
        <v>0</v>
      </c>
      <c r="M642" s="30">
        <v>0</v>
      </c>
      <c r="N642" s="30">
        <v>0</v>
      </c>
      <c r="O642" s="30">
        <v>0</v>
      </c>
      <c r="P642" s="30">
        <v>0</v>
      </c>
      <c r="Q642" s="30">
        <v>0</v>
      </c>
      <c r="R642" s="30">
        <v>0</v>
      </c>
      <c r="S642" s="30">
        <v>0</v>
      </c>
      <c r="T642" s="30">
        <v>825298611</v>
      </c>
      <c r="U642" s="30">
        <v>50567090</v>
      </c>
      <c r="V642" s="30">
        <v>0</v>
      </c>
      <c r="W642" s="30">
        <v>0</v>
      </c>
      <c r="X642" s="30">
        <v>0</v>
      </c>
      <c r="Y642" s="30">
        <v>307045901</v>
      </c>
      <c r="Z642" s="30">
        <v>9275903</v>
      </c>
      <c r="AA642" s="30">
        <v>316321804</v>
      </c>
      <c r="AB642" s="30">
        <v>273904814</v>
      </c>
      <c r="AC642" s="30">
        <v>79830501</v>
      </c>
      <c r="AD642" s="30">
        <v>53389664</v>
      </c>
      <c r="AE642" s="30">
        <v>94078626</v>
      </c>
      <c r="AF642" s="30">
        <v>193739635</v>
      </c>
      <c r="AG642" s="30">
        <v>2897284</v>
      </c>
      <c r="AH642" s="30">
        <v>157057126</v>
      </c>
      <c r="AI642" s="30">
        <v>0</v>
      </c>
      <c r="AJ642" s="30">
        <v>157057126</v>
      </c>
      <c r="AK642" s="30">
        <v>16633067</v>
      </c>
      <c r="AL642" s="30">
        <v>66240021</v>
      </c>
      <c r="AM642" s="30">
        <v>23653544</v>
      </c>
      <c r="AN642" s="30">
        <v>6762992</v>
      </c>
      <c r="AO642" s="30">
        <v>4582425</v>
      </c>
      <c r="AP642" s="30">
        <v>9731134</v>
      </c>
      <c r="AQ642" s="30">
        <v>1168298</v>
      </c>
      <c r="AR642" s="30">
        <v>998675</v>
      </c>
      <c r="AS642" s="30">
        <v>152509</v>
      </c>
      <c r="AT642" s="30">
        <v>4236</v>
      </c>
      <c r="AU642" s="30" t="s">
        <v>342</v>
      </c>
      <c r="AW642" s="48">
        <f t="shared" si="360"/>
        <v>21076551</v>
      </c>
      <c r="AX642" s="49">
        <f t="shared" si="361"/>
        <v>42416990</v>
      </c>
      <c r="AY642" s="50">
        <f t="shared" si="362"/>
        <v>2.0125204546037918</v>
      </c>
      <c r="AZ642" s="12"/>
      <c r="BA642" s="48">
        <f t="shared" si="363"/>
        <v>1168298</v>
      </c>
      <c r="BB642" s="48">
        <f t="shared" si="364"/>
        <v>42416990</v>
      </c>
      <c r="BC642" s="51">
        <f t="shared" si="365"/>
        <v>36.306652925880215</v>
      </c>
      <c r="BD642" s="12"/>
      <c r="BE642" s="52">
        <f t="shared" si="366"/>
        <v>1168298</v>
      </c>
      <c r="BF642" s="48">
        <f t="shared" si="357"/>
        <v>94078626</v>
      </c>
      <c r="BG642" s="48">
        <f t="shared" si="357"/>
        <v>193739635</v>
      </c>
      <c r="BH642" s="48">
        <f t="shared" si="357"/>
        <v>2897284</v>
      </c>
      <c r="BI642" s="48">
        <f t="shared" si="367"/>
        <v>290715545</v>
      </c>
      <c r="BJ642" s="51">
        <f t="shared" si="368"/>
        <v>248.83680790346298</v>
      </c>
      <c r="BK642" s="12"/>
      <c r="BL642" s="1">
        <f t="shared" si="369"/>
        <v>11345417</v>
      </c>
      <c r="BM642" s="53">
        <f t="shared" si="370"/>
        <v>21076551</v>
      </c>
      <c r="BN642" s="48">
        <f t="shared" si="358"/>
        <v>94078626</v>
      </c>
      <c r="BO642" s="48">
        <f t="shared" si="358"/>
        <v>193739635</v>
      </c>
      <c r="BP642" s="48">
        <f t="shared" si="358"/>
        <v>2897284</v>
      </c>
      <c r="BQ642" s="48">
        <f t="shared" si="371"/>
        <v>290715545</v>
      </c>
      <c r="BR642" s="12">
        <f t="shared" si="372"/>
        <v>21076551</v>
      </c>
      <c r="BS642" s="54">
        <f t="shared" si="373"/>
        <v>13.793316800267748</v>
      </c>
      <c r="BT642" s="12"/>
      <c r="BU642" s="48">
        <f t="shared" si="374"/>
        <v>21076551</v>
      </c>
      <c r="BV642" s="48">
        <f t="shared" si="375"/>
        <v>74184038</v>
      </c>
      <c r="BW642" s="54">
        <f t="shared" si="376"/>
        <v>3.519742770057587</v>
      </c>
      <c r="BX642" s="12"/>
      <c r="BY642" s="52">
        <f t="shared" si="377"/>
        <v>1168298</v>
      </c>
      <c r="BZ642" s="48">
        <f t="shared" si="378"/>
        <v>74184038</v>
      </c>
      <c r="CA642" s="55">
        <f t="shared" si="379"/>
        <v>63.497530595789776</v>
      </c>
      <c r="CB642" s="12"/>
      <c r="CC642" s="48">
        <f t="shared" si="380"/>
        <v>1168298</v>
      </c>
      <c r="CD642" s="48">
        <f t="shared" si="381"/>
        <v>814441552</v>
      </c>
      <c r="CE642" s="55">
        <f t="shared" si="382"/>
        <v>697.11798873232681</v>
      </c>
      <c r="CF642" s="12"/>
      <c r="CG642" s="48">
        <f t="shared" si="383"/>
        <v>21076551</v>
      </c>
      <c r="CH642" s="48">
        <f t="shared" si="384"/>
        <v>11345417</v>
      </c>
      <c r="CI642" s="48">
        <f t="shared" si="385"/>
        <v>814441552</v>
      </c>
      <c r="CJ642" s="55">
        <f t="shared" si="386"/>
        <v>38.642069663105694</v>
      </c>
      <c r="CK642" s="46"/>
      <c r="CL642" s="48">
        <f t="shared" si="359"/>
        <v>21076551</v>
      </c>
      <c r="CM642" s="48">
        <f t="shared" si="359"/>
        <v>11345417</v>
      </c>
      <c r="CN642" s="48">
        <f t="shared" si="387"/>
        <v>814441552</v>
      </c>
      <c r="CO642" s="55">
        <f t="shared" si="388"/>
        <v>38.642069663105694</v>
      </c>
    </row>
    <row r="643" spans="1:93" x14ac:dyDescent="0.2">
      <c r="A643" s="30" t="s">
        <v>211</v>
      </c>
      <c r="B643" s="30">
        <v>423875</v>
      </c>
      <c r="C643" s="30">
        <v>2011</v>
      </c>
      <c r="D643" s="30" t="s">
        <v>217</v>
      </c>
      <c r="E643" s="30">
        <v>442976</v>
      </c>
      <c r="F643" s="30" t="s">
        <v>317</v>
      </c>
      <c r="G643" s="30">
        <v>128136560</v>
      </c>
      <c r="H643" s="30">
        <v>0</v>
      </c>
      <c r="I643" s="30">
        <v>0</v>
      </c>
      <c r="J643" s="30">
        <v>0</v>
      </c>
      <c r="K643" s="30">
        <v>0</v>
      </c>
      <c r="L643" s="30">
        <v>0</v>
      </c>
      <c r="M643" s="30">
        <v>0</v>
      </c>
      <c r="N643" s="30">
        <v>0</v>
      </c>
      <c r="O643" s="30">
        <v>0</v>
      </c>
      <c r="P643" s="30">
        <v>0</v>
      </c>
      <c r="Q643" s="30">
        <v>0</v>
      </c>
      <c r="R643" s="30">
        <v>0</v>
      </c>
      <c r="S643" s="30">
        <v>0</v>
      </c>
      <c r="T643" s="30">
        <v>976400859</v>
      </c>
      <c r="U643" s="30">
        <v>94972835</v>
      </c>
      <c r="V643" s="30">
        <v>0</v>
      </c>
      <c r="W643" s="30">
        <v>0</v>
      </c>
      <c r="X643" s="30">
        <v>0</v>
      </c>
      <c r="Y643" s="30">
        <v>270117178</v>
      </c>
      <c r="Z643" s="30">
        <v>11984456</v>
      </c>
      <c r="AA643" s="30">
        <v>282101634</v>
      </c>
      <c r="AB643" s="30">
        <v>237634843</v>
      </c>
      <c r="AC643" s="30">
        <v>81080645</v>
      </c>
      <c r="AD643" s="30">
        <v>47055915</v>
      </c>
      <c r="AE643" s="30">
        <v>57174941</v>
      </c>
      <c r="AF643" s="30">
        <v>168941627</v>
      </c>
      <c r="AG643" s="30">
        <v>2465124</v>
      </c>
      <c r="AH643" s="30">
        <v>151807508</v>
      </c>
      <c r="AI643" s="30">
        <v>0</v>
      </c>
      <c r="AJ643" s="30">
        <v>151807508</v>
      </c>
      <c r="AK643" s="30">
        <v>8526398</v>
      </c>
      <c r="AL643" s="30">
        <v>68142070</v>
      </c>
      <c r="AM643" s="30">
        <v>24508428</v>
      </c>
      <c r="AN643" s="30">
        <v>6749124</v>
      </c>
      <c r="AO643" s="30">
        <v>4679070</v>
      </c>
      <c r="AP643" s="30">
        <v>9924351</v>
      </c>
      <c r="AQ643" s="30">
        <v>1163076</v>
      </c>
      <c r="AR643" s="30">
        <v>994374</v>
      </c>
      <c r="AS643" s="30">
        <v>151654</v>
      </c>
      <c r="AT643" s="30">
        <v>4140</v>
      </c>
      <c r="AU643" s="30" t="s">
        <v>342</v>
      </c>
      <c r="AW643" s="48">
        <f t="shared" si="360"/>
        <v>21352545</v>
      </c>
      <c r="AX643" s="49">
        <f t="shared" si="361"/>
        <v>44466791</v>
      </c>
      <c r="AY643" s="50">
        <f t="shared" si="362"/>
        <v>2.0825054343639131</v>
      </c>
      <c r="AZ643" s="12"/>
      <c r="BA643" s="48">
        <f t="shared" si="363"/>
        <v>1163076</v>
      </c>
      <c r="BB643" s="48">
        <f t="shared" si="364"/>
        <v>44466791</v>
      </c>
      <c r="BC643" s="51">
        <f t="shared" si="365"/>
        <v>38.232059641846277</v>
      </c>
      <c r="BD643" s="12"/>
      <c r="BE643" s="52">
        <f t="shared" si="366"/>
        <v>1163076</v>
      </c>
      <c r="BF643" s="48">
        <f t="shared" si="357"/>
        <v>57174941</v>
      </c>
      <c r="BG643" s="48">
        <f t="shared" si="357"/>
        <v>168941627</v>
      </c>
      <c r="BH643" s="48">
        <f t="shared" si="357"/>
        <v>2465124</v>
      </c>
      <c r="BI643" s="48">
        <f t="shared" si="367"/>
        <v>228581692</v>
      </c>
      <c r="BJ643" s="51">
        <f t="shared" si="368"/>
        <v>196.53203402013281</v>
      </c>
      <c r="BK643" s="12"/>
      <c r="BL643" s="1">
        <f t="shared" si="369"/>
        <v>11428194</v>
      </c>
      <c r="BM643" s="53">
        <f t="shared" si="370"/>
        <v>21352545</v>
      </c>
      <c r="BN643" s="48">
        <f t="shared" si="358"/>
        <v>57174941</v>
      </c>
      <c r="BO643" s="48">
        <f t="shared" si="358"/>
        <v>168941627</v>
      </c>
      <c r="BP643" s="48">
        <f t="shared" si="358"/>
        <v>2465124</v>
      </c>
      <c r="BQ643" s="48">
        <f t="shared" si="371"/>
        <v>228581692</v>
      </c>
      <c r="BR643" s="12">
        <f t="shared" si="372"/>
        <v>21352545</v>
      </c>
      <c r="BS643" s="54">
        <f t="shared" si="373"/>
        <v>10.705126344424048</v>
      </c>
      <c r="BT643" s="12"/>
      <c r="BU643" s="48">
        <f t="shared" si="374"/>
        <v>21352545</v>
      </c>
      <c r="BV643" s="48">
        <f t="shared" si="375"/>
        <v>75139040</v>
      </c>
      <c r="BW643" s="54">
        <f t="shared" si="376"/>
        <v>3.5189734994118966</v>
      </c>
      <c r="BX643" s="12"/>
      <c r="BY643" s="52">
        <f t="shared" si="377"/>
        <v>1163076</v>
      </c>
      <c r="BZ643" s="48">
        <f t="shared" si="378"/>
        <v>75139040</v>
      </c>
      <c r="CA643" s="55">
        <f t="shared" si="379"/>
        <v>64.603723230468177</v>
      </c>
      <c r="CB643" s="12"/>
      <c r="CC643" s="48">
        <f t="shared" si="380"/>
        <v>1163076</v>
      </c>
      <c r="CD643" s="48">
        <f t="shared" si="381"/>
        <v>713958926</v>
      </c>
      <c r="CE643" s="55">
        <f t="shared" si="382"/>
        <v>613.85406112756175</v>
      </c>
      <c r="CF643" s="12"/>
      <c r="CG643" s="48">
        <f t="shared" si="383"/>
        <v>21352545</v>
      </c>
      <c r="CH643" s="48">
        <f t="shared" si="384"/>
        <v>11428194</v>
      </c>
      <c r="CI643" s="48">
        <f t="shared" si="385"/>
        <v>713958926</v>
      </c>
      <c r="CJ643" s="55">
        <f t="shared" si="386"/>
        <v>33.436713328551704</v>
      </c>
      <c r="CK643" s="46"/>
      <c r="CL643" s="48">
        <f t="shared" si="359"/>
        <v>21352545</v>
      </c>
      <c r="CM643" s="48">
        <f t="shared" si="359"/>
        <v>11428194</v>
      </c>
      <c r="CN643" s="48">
        <f t="shared" si="387"/>
        <v>713958926</v>
      </c>
      <c r="CO643" s="55">
        <f t="shared" si="388"/>
        <v>33.436713328551704</v>
      </c>
    </row>
    <row r="644" spans="1:93" x14ac:dyDescent="0.2">
      <c r="A644" s="30" t="s">
        <v>211</v>
      </c>
      <c r="B644" s="30">
        <v>423875</v>
      </c>
      <c r="C644" s="30">
        <v>2010</v>
      </c>
      <c r="D644" s="30" t="s">
        <v>217</v>
      </c>
      <c r="E644" s="30">
        <v>442976</v>
      </c>
      <c r="F644" s="30" t="s">
        <v>317</v>
      </c>
      <c r="G644" s="30">
        <v>117069154</v>
      </c>
      <c r="H644" s="30">
        <v>0</v>
      </c>
      <c r="I644" s="30">
        <v>0</v>
      </c>
      <c r="J644" s="30">
        <v>0</v>
      </c>
      <c r="K644" s="30">
        <v>0</v>
      </c>
      <c r="L644" s="30">
        <v>0</v>
      </c>
      <c r="M644" s="30">
        <v>0</v>
      </c>
      <c r="N644" s="30">
        <v>0</v>
      </c>
      <c r="O644" s="30">
        <v>0</v>
      </c>
      <c r="P644" s="30">
        <v>0</v>
      </c>
      <c r="Q644" s="30">
        <v>0</v>
      </c>
      <c r="R644" s="30">
        <v>0</v>
      </c>
      <c r="S644" s="30">
        <v>0</v>
      </c>
      <c r="T644" s="30">
        <v>1054988038</v>
      </c>
      <c r="U644" s="30">
        <v>159845329</v>
      </c>
      <c r="V644" s="30">
        <v>0</v>
      </c>
      <c r="W644" s="30">
        <v>0</v>
      </c>
      <c r="X644" s="30">
        <v>0</v>
      </c>
      <c r="Y644" s="30">
        <v>277534861</v>
      </c>
      <c r="Z644" s="30">
        <v>8248905</v>
      </c>
      <c r="AA644" s="30">
        <v>285783766</v>
      </c>
      <c r="AB644" s="30">
        <v>243672391</v>
      </c>
      <c r="AC644" s="30">
        <v>75076432</v>
      </c>
      <c r="AD644" s="30">
        <v>41992722</v>
      </c>
      <c r="AE644" s="30">
        <v>59258688</v>
      </c>
      <c r="AF644" s="30">
        <v>110130855</v>
      </c>
      <c r="AG644" s="30">
        <v>2405339</v>
      </c>
      <c r="AH644" s="30">
        <v>149338323</v>
      </c>
      <c r="AI644" s="30">
        <v>0</v>
      </c>
      <c r="AJ644" s="30">
        <v>149338323</v>
      </c>
      <c r="AK644" s="30">
        <v>9224765</v>
      </c>
      <c r="AL644" s="30">
        <v>68182320</v>
      </c>
      <c r="AM644" s="30">
        <v>24853387</v>
      </c>
      <c r="AN644" s="30">
        <v>6840860</v>
      </c>
      <c r="AO644" s="30">
        <v>4765278</v>
      </c>
      <c r="AP644" s="30">
        <v>9892959</v>
      </c>
      <c r="AQ644" s="30">
        <v>1156908</v>
      </c>
      <c r="AR644" s="30">
        <v>989648</v>
      </c>
      <c r="AS644" s="30">
        <v>150311</v>
      </c>
      <c r="AT644" s="30">
        <v>4008</v>
      </c>
      <c r="AU644" s="30" t="s">
        <v>342</v>
      </c>
      <c r="AW644" s="48">
        <f t="shared" si="360"/>
        <v>21499097</v>
      </c>
      <c r="AX644" s="49">
        <f t="shared" si="361"/>
        <v>42111375</v>
      </c>
      <c r="AY644" s="50">
        <f t="shared" si="362"/>
        <v>1.9587508721877946</v>
      </c>
      <c r="AZ644" s="12"/>
      <c r="BA644" s="48">
        <f t="shared" si="363"/>
        <v>1156908</v>
      </c>
      <c r="BB644" s="48">
        <f t="shared" si="364"/>
        <v>42111375</v>
      </c>
      <c r="BC644" s="51">
        <f t="shared" si="365"/>
        <v>36.399934134779947</v>
      </c>
      <c r="BD644" s="12"/>
      <c r="BE644" s="52">
        <f t="shared" si="366"/>
        <v>1156908</v>
      </c>
      <c r="BF644" s="48">
        <f t="shared" si="357"/>
        <v>59258688</v>
      </c>
      <c r="BG644" s="48">
        <f t="shared" si="357"/>
        <v>110130855</v>
      </c>
      <c r="BH644" s="48">
        <f t="shared" si="357"/>
        <v>2405339</v>
      </c>
      <c r="BI644" s="48">
        <f t="shared" si="367"/>
        <v>171794882</v>
      </c>
      <c r="BJ644" s="51">
        <f t="shared" si="368"/>
        <v>148.49485179461115</v>
      </c>
      <c r="BK644" s="12"/>
      <c r="BL644" s="1">
        <f t="shared" si="369"/>
        <v>11606138</v>
      </c>
      <c r="BM644" s="53">
        <f t="shared" si="370"/>
        <v>21499097</v>
      </c>
      <c r="BN644" s="48">
        <f t="shared" si="358"/>
        <v>59258688</v>
      </c>
      <c r="BO644" s="48">
        <f t="shared" si="358"/>
        <v>110130855</v>
      </c>
      <c r="BP644" s="48">
        <f t="shared" si="358"/>
        <v>2405339</v>
      </c>
      <c r="BQ644" s="48">
        <f t="shared" si="371"/>
        <v>171794882</v>
      </c>
      <c r="BR644" s="12">
        <f t="shared" si="372"/>
        <v>21499097</v>
      </c>
      <c r="BS644" s="54">
        <f t="shared" si="373"/>
        <v>7.9907952413071115</v>
      </c>
      <c r="BT644" s="12"/>
      <c r="BU644" s="48">
        <f t="shared" si="374"/>
        <v>21499097</v>
      </c>
      <c r="BV644" s="48">
        <f t="shared" si="375"/>
        <v>71931238</v>
      </c>
      <c r="BW644" s="54">
        <f t="shared" si="376"/>
        <v>3.3457794994831644</v>
      </c>
      <c r="BX644" s="12"/>
      <c r="BY644" s="52">
        <f t="shared" si="377"/>
        <v>1156908</v>
      </c>
      <c r="BZ644" s="48">
        <f t="shared" si="378"/>
        <v>71931238</v>
      </c>
      <c r="CA644" s="55">
        <f t="shared" si="379"/>
        <v>62.175417578580145</v>
      </c>
      <c r="CB644" s="12"/>
      <c r="CC644" s="48">
        <f t="shared" si="380"/>
        <v>1156908</v>
      </c>
      <c r="CD644" s="48">
        <f t="shared" si="381"/>
        <v>646579040</v>
      </c>
      <c r="CE644" s="55">
        <f t="shared" si="382"/>
        <v>558.88544292199549</v>
      </c>
      <c r="CF644" s="12"/>
      <c r="CG644" s="48">
        <f t="shared" si="383"/>
        <v>21499097</v>
      </c>
      <c r="CH644" s="48">
        <f t="shared" si="384"/>
        <v>11606138</v>
      </c>
      <c r="CI644" s="48">
        <f t="shared" si="385"/>
        <v>646579040</v>
      </c>
      <c r="CJ644" s="55">
        <f t="shared" si="386"/>
        <v>30.074706858618296</v>
      </c>
      <c r="CK644" s="46"/>
      <c r="CL644" s="48">
        <f t="shared" si="359"/>
        <v>21499097</v>
      </c>
      <c r="CM644" s="48">
        <f t="shared" si="359"/>
        <v>11606138</v>
      </c>
      <c r="CN644" s="48">
        <f t="shared" si="387"/>
        <v>646579040</v>
      </c>
      <c r="CO644" s="55">
        <f t="shared" si="388"/>
        <v>30.074706858618296</v>
      </c>
    </row>
    <row r="645" spans="1:93" x14ac:dyDescent="0.2">
      <c r="A645" s="30" t="s">
        <v>211</v>
      </c>
      <c r="B645" s="30">
        <v>423875</v>
      </c>
      <c r="C645" s="30">
        <v>2009</v>
      </c>
      <c r="D645" s="30" t="s">
        <v>217</v>
      </c>
      <c r="E645" s="30">
        <v>442976</v>
      </c>
      <c r="F645" s="30" t="s">
        <v>317</v>
      </c>
      <c r="G645" s="30">
        <v>116775830</v>
      </c>
      <c r="H645" s="30">
        <v>0</v>
      </c>
      <c r="I645" s="30">
        <v>0</v>
      </c>
      <c r="J645" s="30">
        <v>0</v>
      </c>
      <c r="K645" s="30">
        <v>0</v>
      </c>
      <c r="L645" s="30">
        <v>0</v>
      </c>
      <c r="M645" s="30">
        <v>0</v>
      </c>
      <c r="N645" s="30">
        <v>0</v>
      </c>
      <c r="O645" s="30">
        <v>0</v>
      </c>
      <c r="P645" s="30">
        <v>0</v>
      </c>
      <c r="Q645" s="30">
        <v>0</v>
      </c>
      <c r="R645" s="30">
        <v>0</v>
      </c>
      <c r="S645" s="30">
        <v>0</v>
      </c>
      <c r="T645" s="30">
        <v>1216983240</v>
      </c>
      <c r="U645" s="30">
        <v>160565599</v>
      </c>
      <c r="V645" s="30">
        <v>0</v>
      </c>
      <c r="W645" s="30">
        <v>0</v>
      </c>
      <c r="X645" s="30">
        <v>0</v>
      </c>
      <c r="Y645" s="30">
        <v>221096694</v>
      </c>
      <c r="Z645" s="30">
        <v>5633095</v>
      </c>
      <c r="AA645" s="30">
        <v>226729789</v>
      </c>
      <c r="AB645" s="30">
        <v>191661169</v>
      </c>
      <c r="AC645" s="30">
        <v>77057626</v>
      </c>
      <c r="AD645" s="30">
        <v>39718204</v>
      </c>
      <c r="AE645" s="30">
        <v>58153139</v>
      </c>
      <c r="AF645" s="30">
        <v>74847953</v>
      </c>
      <c r="AG645" s="30">
        <v>2295208</v>
      </c>
      <c r="AH645" s="30">
        <v>121074096</v>
      </c>
      <c r="AI645" s="30">
        <v>0</v>
      </c>
      <c r="AJ645" s="30">
        <v>121074096</v>
      </c>
      <c r="AK645" s="30">
        <v>6954035</v>
      </c>
      <c r="AL645" s="30">
        <v>45101842</v>
      </c>
      <c r="AM645" s="30">
        <v>24017455</v>
      </c>
      <c r="AN645" s="30">
        <v>6462562</v>
      </c>
      <c r="AO645" s="30">
        <v>4684028</v>
      </c>
      <c r="AP645" s="30">
        <v>9668259</v>
      </c>
      <c r="AQ645" s="30">
        <v>1151066</v>
      </c>
      <c r="AR645" s="30">
        <v>985885</v>
      </c>
      <c r="AS645" s="30">
        <v>148356</v>
      </c>
      <c r="AT645" s="30">
        <v>3871</v>
      </c>
      <c r="AU645" s="30" t="s">
        <v>342</v>
      </c>
      <c r="AW645" s="48">
        <f t="shared" si="360"/>
        <v>20814849</v>
      </c>
      <c r="AX645" s="49">
        <f t="shared" si="361"/>
        <v>35068620</v>
      </c>
      <c r="AY645" s="50">
        <f t="shared" si="362"/>
        <v>1.6847885853027327</v>
      </c>
      <c r="AZ645" s="12"/>
      <c r="BA645" s="48">
        <f t="shared" si="363"/>
        <v>1151066</v>
      </c>
      <c r="BB645" s="48">
        <f t="shared" si="364"/>
        <v>35068620</v>
      </c>
      <c r="BC645" s="51">
        <f t="shared" si="365"/>
        <v>30.466211320636695</v>
      </c>
      <c r="BD645" s="12"/>
      <c r="BE645" s="52">
        <f t="shared" si="366"/>
        <v>1151066</v>
      </c>
      <c r="BF645" s="48">
        <f t="shared" si="357"/>
        <v>58153139</v>
      </c>
      <c r="BG645" s="48">
        <f t="shared" si="357"/>
        <v>74847953</v>
      </c>
      <c r="BH645" s="48">
        <f t="shared" si="357"/>
        <v>2295208</v>
      </c>
      <c r="BI645" s="48">
        <f t="shared" si="367"/>
        <v>135296300</v>
      </c>
      <c r="BJ645" s="51">
        <f t="shared" si="368"/>
        <v>117.5400020502734</v>
      </c>
      <c r="BK645" s="12"/>
      <c r="BL645" s="1">
        <f t="shared" si="369"/>
        <v>11146590</v>
      </c>
      <c r="BM645" s="53">
        <f t="shared" si="370"/>
        <v>20814849</v>
      </c>
      <c r="BN645" s="48">
        <f t="shared" si="358"/>
        <v>58153139</v>
      </c>
      <c r="BO645" s="48">
        <f t="shared" si="358"/>
        <v>74847953</v>
      </c>
      <c r="BP645" s="48">
        <f t="shared" si="358"/>
        <v>2295208</v>
      </c>
      <c r="BQ645" s="48">
        <f t="shared" si="371"/>
        <v>135296300</v>
      </c>
      <c r="BR645" s="12">
        <f t="shared" si="372"/>
        <v>20814849</v>
      </c>
      <c r="BS645" s="54">
        <f t="shared" si="373"/>
        <v>6.4999895026862795</v>
      </c>
      <c r="BT645" s="12"/>
      <c r="BU645" s="48">
        <f t="shared" si="374"/>
        <v>20814849</v>
      </c>
      <c r="BV645" s="48">
        <f t="shared" si="375"/>
        <v>69018219</v>
      </c>
      <c r="BW645" s="54">
        <f t="shared" si="376"/>
        <v>3.3158164635256302</v>
      </c>
      <c r="BX645" s="12"/>
      <c r="BY645" s="52">
        <f t="shared" si="377"/>
        <v>1151066</v>
      </c>
      <c r="BZ645" s="48">
        <f t="shared" si="378"/>
        <v>69018219</v>
      </c>
      <c r="CA645" s="55">
        <f t="shared" si="379"/>
        <v>59.960262052740674</v>
      </c>
      <c r="CB645" s="12"/>
      <c r="CC645" s="48">
        <f t="shared" si="380"/>
        <v>1151066</v>
      </c>
      <c r="CD645" s="48">
        <f t="shared" si="381"/>
        <v>547820138</v>
      </c>
      <c r="CE645" s="55">
        <f t="shared" si="382"/>
        <v>475.92417637216283</v>
      </c>
      <c r="CF645" s="12"/>
      <c r="CG645" s="48">
        <f t="shared" si="383"/>
        <v>20814849</v>
      </c>
      <c r="CH645" s="48">
        <f t="shared" si="384"/>
        <v>11146590</v>
      </c>
      <c r="CI645" s="48">
        <f t="shared" si="385"/>
        <v>547820138</v>
      </c>
      <c r="CJ645" s="55">
        <f t="shared" si="386"/>
        <v>26.318717853778328</v>
      </c>
      <c r="CK645" s="46"/>
      <c r="CL645" s="48">
        <f t="shared" si="359"/>
        <v>20814849</v>
      </c>
      <c r="CM645" s="48">
        <f t="shared" si="359"/>
        <v>11146590</v>
      </c>
      <c r="CN645" s="48">
        <f t="shared" si="387"/>
        <v>547820138</v>
      </c>
      <c r="CO645" s="55">
        <f t="shared" si="388"/>
        <v>26.318717853778328</v>
      </c>
    </row>
    <row r="646" spans="1:93" x14ac:dyDescent="0.2">
      <c r="A646" s="30" t="s">
        <v>211</v>
      </c>
      <c r="B646" s="30">
        <v>423875</v>
      </c>
      <c r="C646" s="30">
        <v>2008</v>
      </c>
      <c r="D646" s="30" t="s">
        <v>217</v>
      </c>
      <c r="E646" s="30">
        <v>442976</v>
      </c>
      <c r="F646" s="30" t="s">
        <v>317</v>
      </c>
      <c r="G646" s="30">
        <v>128984755</v>
      </c>
      <c r="H646" s="30">
        <v>0</v>
      </c>
      <c r="I646" s="30">
        <v>0</v>
      </c>
      <c r="J646" s="30">
        <v>0</v>
      </c>
      <c r="K646" s="30">
        <v>0</v>
      </c>
      <c r="L646" s="30">
        <v>0</v>
      </c>
      <c r="M646" s="30">
        <v>0</v>
      </c>
      <c r="N646" s="30">
        <v>0</v>
      </c>
      <c r="O646" s="30">
        <v>0</v>
      </c>
      <c r="P646" s="30">
        <v>0</v>
      </c>
      <c r="Q646" s="30">
        <v>0</v>
      </c>
      <c r="R646" s="30">
        <v>0</v>
      </c>
      <c r="S646" s="30">
        <v>0</v>
      </c>
      <c r="T646" s="30">
        <v>1460105095</v>
      </c>
      <c r="U646" s="30">
        <v>186467984</v>
      </c>
      <c r="V646" s="30">
        <v>0</v>
      </c>
      <c r="W646" s="30">
        <v>0</v>
      </c>
      <c r="X646" s="30">
        <v>0</v>
      </c>
      <c r="Y646" s="30">
        <v>175793086</v>
      </c>
      <c r="Z646" s="30">
        <v>4776230</v>
      </c>
      <c r="AA646" s="30">
        <v>180569316</v>
      </c>
      <c r="AB646" s="30">
        <v>144391232</v>
      </c>
      <c r="AC646" s="30">
        <v>84716497</v>
      </c>
      <c r="AD646" s="30">
        <v>44268258</v>
      </c>
      <c r="AE646" s="30">
        <v>57734544</v>
      </c>
      <c r="AF646" s="30">
        <v>61912218</v>
      </c>
      <c r="AG646" s="30">
        <v>2414945</v>
      </c>
      <c r="AH646" s="30">
        <v>137758165</v>
      </c>
      <c r="AI646" s="30">
        <v>0</v>
      </c>
      <c r="AJ646" s="30">
        <v>137758165</v>
      </c>
      <c r="AK646" s="30">
        <v>12069670</v>
      </c>
      <c r="AL646" s="30">
        <v>49324078</v>
      </c>
      <c r="AM646" s="30">
        <v>24702484</v>
      </c>
      <c r="AN646" s="30">
        <v>6538227</v>
      </c>
      <c r="AO646" s="30">
        <v>13546816</v>
      </c>
      <c r="AP646" s="30">
        <v>1407500</v>
      </c>
      <c r="AQ646" s="30">
        <v>1143366</v>
      </c>
      <c r="AR646" s="30">
        <v>977866</v>
      </c>
      <c r="AS646" s="30">
        <v>154759</v>
      </c>
      <c r="AT646" s="30">
        <v>1434</v>
      </c>
      <c r="AU646" s="30" t="s">
        <v>342</v>
      </c>
      <c r="AW646" s="48">
        <f t="shared" si="360"/>
        <v>21492543</v>
      </c>
      <c r="AX646" s="49">
        <f t="shared" si="361"/>
        <v>36178084</v>
      </c>
      <c r="AY646" s="50">
        <f t="shared" si="362"/>
        <v>1.6832854074085137</v>
      </c>
      <c r="AZ646" s="12"/>
      <c r="BA646" s="48">
        <f t="shared" si="363"/>
        <v>1143366</v>
      </c>
      <c r="BB646" s="48">
        <f t="shared" si="364"/>
        <v>36178084</v>
      </c>
      <c r="BC646" s="51">
        <f t="shared" si="365"/>
        <v>31.641735017483466</v>
      </c>
      <c r="BD646" s="12"/>
      <c r="BE646" s="52">
        <f t="shared" si="366"/>
        <v>1143366</v>
      </c>
      <c r="BF646" s="48">
        <f t="shared" si="357"/>
        <v>57734544</v>
      </c>
      <c r="BG646" s="48">
        <f t="shared" si="357"/>
        <v>61912218</v>
      </c>
      <c r="BH646" s="48">
        <f t="shared" si="357"/>
        <v>2414945</v>
      </c>
      <c r="BI646" s="48">
        <f t="shared" si="367"/>
        <v>122061707</v>
      </c>
      <c r="BJ646" s="51">
        <f t="shared" si="368"/>
        <v>106.75646031104651</v>
      </c>
      <c r="BK646" s="12"/>
      <c r="BL646" s="1">
        <f t="shared" si="369"/>
        <v>20085043</v>
      </c>
      <c r="BM646" s="53">
        <f t="shared" si="370"/>
        <v>21492543</v>
      </c>
      <c r="BN646" s="48">
        <f t="shared" si="358"/>
        <v>57734544</v>
      </c>
      <c r="BO646" s="48">
        <f t="shared" si="358"/>
        <v>61912218</v>
      </c>
      <c r="BP646" s="48">
        <f t="shared" si="358"/>
        <v>2414945</v>
      </c>
      <c r="BQ646" s="48">
        <f t="shared" si="371"/>
        <v>122061707</v>
      </c>
      <c r="BR646" s="12">
        <f t="shared" si="372"/>
        <v>21492543</v>
      </c>
      <c r="BS646" s="54">
        <f t="shared" si="373"/>
        <v>5.6792584758350841</v>
      </c>
      <c r="BT646" s="12"/>
      <c r="BU646" s="48">
        <f t="shared" si="374"/>
        <v>21492543</v>
      </c>
      <c r="BV646" s="48">
        <f t="shared" si="375"/>
        <v>76364417</v>
      </c>
      <c r="BW646" s="54">
        <f t="shared" si="376"/>
        <v>3.5530656842235935</v>
      </c>
      <c r="BX646" s="12"/>
      <c r="BY646" s="52">
        <f t="shared" si="377"/>
        <v>1143366</v>
      </c>
      <c r="BZ646" s="48">
        <f t="shared" si="378"/>
        <v>76364417</v>
      </c>
      <c r="CA646" s="55">
        <f t="shared" si="379"/>
        <v>66.789127016196034</v>
      </c>
      <c r="CB646" s="12"/>
      <c r="CC646" s="48">
        <f t="shared" si="380"/>
        <v>1143366</v>
      </c>
      <c r="CD646" s="48">
        <f t="shared" si="381"/>
        <v>507980195</v>
      </c>
      <c r="CE646" s="55">
        <f t="shared" si="382"/>
        <v>444.28485279429333</v>
      </c>
      <c r="CF646" s="12"/>
      <c r="CG646" s="48">
        <f t="shared" si="383"/>
        <v>21492543</v>
      </c>
      <c r="CH646" s="48">
        <f t="shared" si="384"/>
        <v>20085043</v>
      </c>
      <c r="CI646" s="48">
        <f t="shared" si="385"/>
        <v>507980195</v>
      </c>
      <c r="CJ646" s="55">
        <f t="shared" si="386"/>
        <v>23.635183374996622</v>
      </c>
      <c r="CK646" s="46"/>
      <c r="CL646" s="48">
        <f t="shared" si="359"/>
        <v>21492543</v>
      </c>
      <c r="CM646" s="48">
        <f t="shared" si="359"/>
        <v>20085043</v>
      </c>
      <c r="CN646" s="48">
        <f t="shared" si="387"/>
        <v>507980195</v>
      </c>
      <c r="CO646" s="55">
        <f t="shared" si="388"/>
        <v>23.635183374996622</v>
      </c>
    </row>
    <row r="647" spans="1:93" x14ac:dyDescent="0.2">
      <c r="A647" s="30" t="s">
        <v>211</v>
      </c>
      <c r="B647" s="30">
        <v>423875</v>
      </c>
      <c r="C647" s="30">
        <v>2007</v>
      </c>
      <c r="D647" s="30" t="s">
        <v>217</v>
      </c>
      <c r="E647" s="30">
        <v>442976</v>
      </c>
      <c r="F647" s="30" t="s">
        <v>317</v>
      </c>
      <c r="G647" s="30">
        <v>127177993</v>
      </c>
      <c r="H647" s="30">
        <v>0</v>
      </c>
      <c r="I647" s="30">
        <v>0</v>
      </c>
      <c r="J647" s="30">
        <v>0</v>
      </c>
      <c r="K647" s="30">
        <v>0</v>
      </c>
      <c r="L647" s="30">
        <v>0</v>
      </c>
      <c r="M647" s="30">
        <v>0</v>
      </c>
      <c r="N647" s="30">
        <v>0</v>
      </c>
      <c r="O647" s="30">
        <v>0</v>
      </c>
      <c r="P647" s="30">
        <v>0</v>
      </c>
      <c r="Q647" s="30">
        <v>0</v>
      </c>
      <c r="R647" s="30">
        <v>0</v>
      </c>
      <c r="S647" s="30">
        <v>0</v>
      </c>
      <c r="T647" s="30">
        <v>1413968531</v>
      </c>
      <c r="U647" s="30">
        <v>187376448</v>
      </c>
      <c r="V647" s="30">
        <v>0</v>
      </c>
      <c r="W647" s="30">
        <v>0</v>
      </c>
      <c r="X647" s="30">
        <v>0</v>
      </c>
      <c r="Y647" s="30">
        <v>140151794</v>
      </c>
      <c r="Z647" s="30">
        <v>6414334</v>
      </c>
      <c r="AA647" s="30">
        <v>146566128</v>
      </c>
      <c r="AB647" s="30">
        <v>109608216</v>
      </c>
      <c r="AC647" s="30">
        <v>87953048</v>
      </c>
      <c r="AD647" s="30">
        <v>39224945</v>
      </c>
      <c r="AE647" s="30">
        <v>55247004</v>
      </c>
      <c r="AF647" s="30">
        <v>60358639</v>
      </c>
      <c r="AG647" s="30">
        <v>2519201</v>
      </c>
      <c r="AH647" s="30">
        <v>131950988</v>
      </c>
      <c r="AI647" s="30">
        <v>0</v>
      </c>
      <c r="AJ647" s="30">
        <v>131950988</v>
      </c>
      <c r="AK647" s="30">
        <v>6941594</v>
      </c>
      <c r="AL647" s="30">
        <v>51754402</v>
      </c>
      <c r="AM647" s="30">
        <v>24636178</v>
      </c>
      <c r="AN647" s="30">
        <v>6575587</v>
      </c>
      <c r="AO647" s="30">
        <v>13445887</v>
      </c>
      <c r="AP647" s="30">
        <v>1473589</v>
      </c>
      <c r="AQ647" s="30">
        <v>1138360</v>
      </c>
      <c r="AR647" s="30">
        <v>973657</v>
      </c>
      <c r="AS647" s="30">
        <v>153811</v>
      </c>
      <c r="AT647" s="30">
        <v>1499</v>
      </c>
      <c r="AU647" s="30" t="s">
        <v>342</v>
      </c>
      <c r="AW647" s="48">
        <f t="shared" si="360"/>
        <v>21495063</v>
      </c>
      <c r="AX647" s="49">
        <f t="shared" si="361"/>
        <v>36957912</v>
      </c>
      <c r="AY647" s="50">
        <f t="shared" si="362"/>
        <v>1.7193674659153126</v>
      </c>
      <c r="AZ647" s="12"/>
      <c r="BA647" s="48">
        <f t="shared" si="363"/>
        <v>1138360</v>
      </c>
      <c r="BB647" s="48">
        <f t="shared" si="364"/>
        <v>36957912</v>
      </c>
      <c r="BC647" s="51">
        <f t="shared" si="365"/>
        <v>32.465926420464527</v>
      </c>
      <c r="BD647" s="12"/>
      <c r="BE647" s="52">
        <f t="shared" si="366"/>
        <v>1138360</v>
      </c>
      <c r="BF647" s="48">
        <f t="shared" si="357"/>
        <v>55247004</v>
      </c>
      <c r="BG647" s="48">
        <f t="shared" si="357"/>
        <v>60358639</v>
      </c>
      <c r="BH647" s="48">
        <f t="shared" si="357"/>
        <v>2519201</v>
      </c>
      <c r="BI647" s="48">
        <f t="shared" si="367"/>
        <v>118124844</v>
      </c>
      <c r="BJ647" s="51">
        <f t="shared" si="368"/>
        <v>103.76756386380407</v>
      </c>
      <c r="BK647" s="12"/>
      <c r="BL647" s="1">
        <f t="shared" si="369"/>
        <v>20021474</v>
      </c>
      <c r="BM647" s="53">
        <f t="shared" si="370"/>
        <v>21495063</v>
      </c>
      <c r="BN647" s="48">
        <f t="shared" si="358"/>
        <v>55247004</v>
      </c>
      <c r="BO647" s="48">
        <f t="shared" si="358"/>
        <v>60358639</v>
      </c>
      <c r="BP647" s="48">
        <f t="shared" si="358"/>
        <v>2519201</v>
      </c>
      <c r="BQ647" s="48">
        <f t="shared" si="371"/>
        <v>118124844</v>
      </c>
      <c r="BR647" s="12">
        <f t="shared" si="372"/>
        <v>21495063</v>
      </c>
      <c r="BS647" s="54">
        <f t="shared" si="373"/>
        <v>5.4954406972428975</v>
      </c>
      <c r="BT647" s="12"/>
      <c r="BU647" s="48">
        <f t="shared" si="374"/>
        <v>21495063</v>
      </c>
      <c r="BV647" s="48">
        <f t="shared" si="375"/>
        <v>73254992</v>
      </c>
      <c r="BW647" s="54">
        <f t="shared" si="376"/>
        <v>3.407991500187741</v>
      </c>
      <c r="BX647" s="12"/>
      <c r="BY647" s="52">
        <f t="shared" si="377"/>
        <v>1138360</v>
      </c>
      <c r="BZ647" s="48">
        <f t="shared" si="378"/>
        <v>73254992</v>
      </c>
      <c r="CA647" s="55">
        <f t="shared" si="379"/>
        <v>64.351340524965735</v>
      </c>
      <c r="CB647" s="12"/>
      <c r="CC647" s="48">
        <f t="shared" si="380"/>
        <v>1138360</v>
      </c>
      <c r="CD647" s="48">
        <f t="shared" si="381"/>
        <v>465123957</v>
      </c>
      <c r="CE647" s="55">
        <f t="shared" si="382"/>
        <v>408.59126901858815</v>
      </c>
      <c r="CF647" s="12"/>
      <c r="CG647" s="48">
        <f t="shared" si="383"/>
        <v>21495063</v>
      </c>
      <c r="CH647" s="48">
        <f t="shared" si="384"/>
        <v>20021474</v>
      </c>
      <c r="CI647" s="48">
        <f t="shared" si="385"/>
        <v>465123957</v>
      </c>
      <c r="CJ647" s="55">
        <f t="shared" si="386"/>
        <v>21.638641254505742</v>
      </c>
      <c r="CK647" s="46"/>
      <c r="CL647" s="48">
        <f t="shared" si="359"/>
        <v>21495063</v>
      </c>
      <c r="CM647" s="48">
        <f t="shared" si="359"/>
        <v>20021474</v>
      </c>
      <c r="CN647" s="48">
        <f t="shared" si="387"/>
        <v>465123957</v>
      </c>
      <c r="CO647" s="55">
        <f t="shared" si="388"/>
        <v>21.638641254505742</v>
      </c>
    </row>
    <row r="648" spans="1:93" x14ac:dyDescent="0.2">
      <c r="A648" s="30" t="s">
        <v>131</v>
      </c>
      <c r="B648" s="30">
        <v>1126</v>
      </c>
      <c r="C648" s="30">
        <v>2014</v>
      </c>
      <c r="D648" s="30" t="s">
        <v>76</v>
      </c>
      <c r="E648" s="30">
        <v>442971</v>
      </c>
      <c r="F648" s="30" t="s">
        <v>317</v>
      </c>
      <c r="G648" s="30">
        <v>54947002</v>
      </c>
      <c r="H648" s="30">
        <v>0</v>
      </c>
      <c r="I648" s="30">
        <v>84669</v>
      </c>
      <c r="J648" s="30">
        <v>0</v>
      </c>
      <c r="K648" s="30">
        <v>22399171</v>
      </c>
      <c r="L648" s="30">
        <v>177136329</v>
      </c>
      <c r="M648" s="30">
        <v>17777866</v>
      </c>
      <c r="N648" s="30">
        <v>0</v>
      </c>
      <c r="O648" s="30">
        <v>0</v>
      </c>
      <c r="P648" s="30">
        <v>0</v>
      </c>
      <c r="Q648" s="30">
        <v>0</v>
      </c>
      <c r="R648" s="30">
        <v>0</v>
      </c>
      <c r="S648" s="30">
        <v>0</v>
      </c>
      <c r="T648" s="30">
        <v>312177405</v>
      </c>
      <c r="U648" s="30">
        <v>663281</v>
      </c>
      <c r="V648" s="30">
        <v>177136329</v>
      </c>
      <c r="W648" s="30">
        <v>17862535</v>
      </c>
      <c r="X648" s="30">
        <v>194998864</v>
      </c>
      <c r="Y648" s="30">
        <v>156931199</v>
      </c>
      <c r="Z648" s="30">
        <v>658922</v>
      </c>
      <c r="AA648" s="30">
        <v>157590121</v>
      </c>
      <c r="AB648" s="30">
        <v>155818186</v>
      </c>
      <c r="AC648" s="30">
        <v>14700908</v>
      </c>
      <c r="AD648" s="30">
        <v>40246094</v>
      </c>
      <c r="AE648" s="30">
        <v>27397462</v>
      </c>
      <c r="AF648" s="30">
        <v>21686300</v>
      </c>
      <c r="AG648" s="30">
        <v>1025138</v>
      </c>
      <c r="AH648" s="30">
        <v>115919628</v>
      </c>
      <c r="AI648" s="30">
        <v>1660700</v>
      </c>
      <c r="AJ648" s="30">
        <v>117580328</v>
      </c>
      <c r="AK648" s="30">
        <v>1360227</v>
      </c>
      <c r="AL648" s="30">
        <v>75916598</v>
      </c>
      <c r="AM648" s="30">
        <v>27819394</v>
      </c>
      <c r="AN648" s="30">
        <v>9353079</v>
      </c>
      <c r="AO648" s="30">
        <v>6688872</v>
      </c>
      <c r="AP648" s="30">
        <v>8746185</v>
      </c>
      <c r="AQ648" s="30">
        <v>1035096</v>
      </c>
      <c r="AR648" s="30">
        <v>919752</v>
      </c>
      <c r="AS648" s="30">
        <v>111884</v>
      </c>
      <c r="AT648" s="30">
        <v>1342</v>
      </c>
      <c r="AU648" s="30" t="s">
        <v>316</v>
      </c>
      <c r="AW648" s="48">
        <f t="shared" si="360"/>
        <v>24788136</v>
      </c>
      <c r="AX648" s="49">
        <f t="shared" si="361"/>
        <v>1771935</v>
      </c>
      <c r="AY648" s="50">
        <f t="shared" si="362"/>
        <v>7.1483188570532291E-2</v>
      </c>
      <c r="AZ648" s="12"/>
      <c r="BA648" s="48">
        <f t="shared" si="363"/>
        <v>1035096</v>
      </c>
      <c r="BB648" s="48">
        <f t="shared" si="364"/>
        <v>1771935</v>
      </c>
      <c r="BC648" s="51">
        <f t="shared" si="365"/>
        <v>1.7118557119339655</v>
      </c>
      <c r="BD648" s="12"/>
      <c r="BE648" s="52">
        <f t="shared" si="366"/>
        <v>1035096</v>
      </c>
      <c r="BF648" s="48">
        <f t="shared" si="357"/>
        <v>27397462</v>
      </c>
      <c r="BG648" s="48">
        <f t="shared" si="357"/>
        <v>21686300</v>
      </c>
      <c r="BH648" s="48">
        <f t="shared" si="357"/>
        <v>1025138</v>
      </c>
      <c r="BI648" s="48">
        <f t="shared" si="367"/>
        <v>50108900</v>
      </c>
      <c r="BJ648" s="51">
        <f t="shared" si="368"/>
        <v>48.409905941091452</v>
      </c>
      <c r="BK648" s="12"/>
      <c r="BL648" s="1">
        <f t="shared" si="369"/>
        <v>16041951</v>
      </c>
      <c r="BM648" s="53">
        <f t="shared" si="370"/>
        <v>24788136</v>
      </c>
      <c r="BN648" s="48">
        <f t="shared" si="358"/>
        <v>27397462</v>
      </c>
      <c r="BO648" s="48">
        <f t="shared" si="358"/>
        <v>21686300</v>
      </c>
      <c r="BP648" s="48">
        <f t="shared" si="358"/>
        <v>1025138</v>
      </c>
      <c r="BQ648" s="48">
        <f t="shared" si="371"/>
        <v>50108900</v>
      </c>
      <c r="BR648" s="12">
        <f t="shared" si="372"/>
        <v>24788136</v>
      </c>
      <c r="BS648" s="54">
        <f t="shared" si="373"/>
        <v>2.0214872146901244</v>
      </c>
      <c r="BT648" s="12"/>
      <c r="BU648" s="48">
        <f t="shared" si="374"/>
        <v>24788136</v>
      </c>
      <c r="BV648" s="48">
        <f t="shared" si="375"/>
        <v>40303503</v>
      </c>
      <c r="BW648" s="54">
        <f t="shared" si="376"/>
        <v>1.6259190687028666</v>
      </c>
      <c r="BX648" s="12"/>
      <c r="BY648" s="52">
        <f t="shared" si="377"/>
        <v>1035096</v>
      </c>
      <c r="BZ648" s="48">
        <f t="shared" si="378"/>
        <v>40303503</v>
      </c>
      <c r="CA648" s="55">
        <f t="shared" si="379"/>
        <v>38.936971063553528</v>
      </c>
      <c r="CB648" s="12"/>
      <c r="CC648" s="48">
        <f t="shared" si="380"/>
        <v>1035096</v>
      </c>
      <c r="CD648" s="48">
        <f t="shared" si="381"/>
        <v>302949526</v>
      </c>
      <c r="CE648" s="55">
        <f t="shared" si="382"/>
        <v>292.67770912069989</v>
      </c>
      <c r="CF648" s="12"/>
      <c r="CG648" s="48">
        <f t="shared" si="383"/>
        <v>24788136</v>
      </c>
      <c r="CH648" s="48">
        <f t="shared" si="384"/>
        <v>16041951</v>
      </c>
      <c r="CI648" s="48">
        <f t="shared" si="385"/>
        <v>302949526</v>
      </c>
      <c r="CJ648" s="55">
        <f t="shared" si="386"/>
        <v>12.221553326962544</v>
      </c>
      <c r="CK648" s="46"/>
      <c r="CL648" s="48">
        <f t="shared" si="359"/>
        <v>24788136</v>
      </c>
      <c r="CM648" s="48">
        <f t="shared" si="359"/>
        <v>16041951</v>
      </c>
      <c r="CN648" s="48">
        <f t="shared" si="387"/>
        <v>475549219</v>
      </c>
      <c r="CO648" s="55">
        <f t="shared" si="388"/>
        <v>19.184549374749274</v>
      </c>
    </row>
    <row r="649" spans="1:93" x14ac:dyDescent="0.2">
      <c r="A649" s="30" t="s">
        <v>131</v>
      </c>
      <c r="B649" s="30">
        <v>1126</v>
      </c>
      <c r="C649" s="30">
        <v>2013</v>
      </c>
      <c r="D649" s="30" t="s">
        <v>76</v>
      </c>
      <c r="E649" s="30">
        <v>442971</v>
      </c>
      <c r="F649" s="30" t="s">
        <v>317</v>
      </c>
      <c r="G649" s="30">
        <v>58467777</v>
      </c>
      <c r="H649" s="30">
        <v>0</v>
      </c>
      <c r="I649" s="30">
        <v>49856</v>
      </c>
      <c r="J649" s="30">
        <v>0</v>
      </c>
      <c r="K649" s="30">
        <v>22558530</v>
      </c>
      <c r="L649" s="30">
        <v>176556069</v>
      </c>
      <c r="M649" s="30">
        <v>16843955</v>
      </c>
      <c r="N649" s="30">
        <v>0</v>
      </c>
      <c r="O649" s="30">
        <v>0</v>
      </c>
      <c r="P649" s="30">
        <v>0</v>
      </c>
      <c r="Q649" s="30">
        <v>0</v>
      </c>
      <c r="R649" s="30">
        <v>0</v>
      </c>
      <c r="S649" s="30">
        <v>0</v>
      </c>
      <c r="T649" s="30">
        <v>309013055</v>
      </c>
      <c r="U649" s="30">
        <v>1294199</v>
      </c>
      <c r="V649" s="30">
        <v>176556069</v>
      </c>
      <c r="W649" s="30">
        <v>16893811</v>
      </c>
      <c r="X649" s="30">
        <v>193449880</v>
      </c>
      <c r="Y649" s="30">
        <v>156681732</v>
      </c>
      <c r="Z649" s="30">
        <v>1669900</v>
      </c>
      <c r="AA649" s="30">
        <v>158351632</v>
      </c>
      <c r="AB649" s="30">
        <v>155523361</v>
      </c>
      <c r="AC649" s="30">
        <v>12752759</v>
      </c>
      <c r="AD649" s="30">
        <v>45715018</v>
      </c>
      <c r="AE649" s="30">
        <v>26166334</v>
      </c>
      <c r="AF649" s="30">
        <v>24189961</v>
      </c>
      <c r="AG649" s="30">
        <v>1045695</v>
      </c>
      <c r="AH649" s="30">
        <v>-19731012</v>
      </c>
      <c r="AI649" s="30">
        <v>2308309</v>
      </c>
      <c r="AJ649" s="30">
        <v>-17422703</v>
      </c>
      <c r="AK649" s="30">
        <v>1749372</v>
      </c>
      <c r="AL649" s="30">
        <v>-59709433</v>
      </c>
      <c r="AM649" s="30">
        <v>27059942</v>
      </c>
      <c r="AN649" s="30">
        <v>9275099</v>
      </c>
      <c r="AO649" s="30">
        <v>6627926</v>
      </c>
      <c r="AP649" s="30">
        <v>8264315</v>
      </c>
      <c r="AQ649" s="30">
        <v>1032776</v>
      </c>
      <c r="AR649" s="30">
        <v>919344</v>
      </c>
      <c r="AS649" s="30">
        <v>109922</v>
      </c>
      <c r="AT649" s="30">
        <v>1413</v>
      </c>
      <c r="AU649" s="30" t="s">
        <v>316</v>
      </c>
      <c r="AW649" s="48">
        <f t="shared" si="360"/>
        <v>24167340</v>
      </c>
      <c r="AX649" s="49">
        <f t="shared" si="361"/>
        <v>2828271</v>
      </c>
      <c r="AY649" s="50">
        <f t="shared" si="362"/>
        <v>0.11702864278815955</v>
      </c>
      <c r="AZ649" s="12"/>
      <c r="BA649" s="48">
        <f t="shared" si="363"/>
        <v>1032776</v>
      </c>
      <c r="BB649" s="48">
        <f t="shared" si="364"/>
        <v>2828271</v>
      </c>
      <c r="BC649" s="51">
        <f t="shared" si="365"/>
        <v>2.7385134821103509</v>
      </c>
      <c r="BD649" s="12"/>
      <c r="BE649" s="52">
        <f t="shared" si="366"/>
        <v>1032776</v>
      </c>
      <c r="BF649" s="48">
        <f t="shared" si="357"/>
        <v>26166334</v>
      </c>
      <c r="BG649" s="48">
        <f t="shared" si="357"/>
        <v>24189961</v>
      </c>
      <c r="BH649" s="48">
        <f t="shared" si="357"/>
        <v>1045695</v>
      </c>
      <c r="BI649" s="48">
        <f t="shared" si="367"/>
        <v>51401990</v>
      </c>
      <c r="BJ649" s="51">
        <f t="shared" si="368"/>
        <v>49.770705361085078</v>
      </c>
      <c r="BK649" s="12"/>
      <c r="BL649" s="1">
        <f t="shared" si="369"/>
        <v>15903025</v>
      </c>
      <c r="BM649" s="53">
        <f t="shared" si="370"/>
        <v>24167340</v>
      </c>
      <c r="BN649" s="48">
        <f t="shared" si="358"/>
        <v>26166334</v>
      </c>
      <c r="BO649" s="48">
        <f t="shared" si="358"/>
        <v>24189961</v>
      </c>
      <c r="BP649" s="48">
        <f t="shared" si="358"/>
        <v>1045695</v>
      </c>
      <c r="BQ649" s="48">
        <f t="shared" si="371"/>
        <v>51401990</v>
      </c>
      <c r="BR649" s="12">
        <f t="shared" si="372"/>
        <v>24167340</v>
      </c>
      <c r="BS649" s="54">
        <f t="shared" si="373"/>
        <v>2.126919636170137</v>
      </c>
      <c r="BT649" s="12"/>
      <c r="BU649" s="48">
        <f t="shared" si="374"/>
        <v>24167340</v>
      </c>
      <c r="BV649" s="48">
        <f t="shared" si="375"/>
        <v>40537358</v>
      </c>
      <c r="BW649" s="54">
        <f t="shared" si="376"/>
        <v>1.6773611824884327</v>
      </c>
      <c r="BX649" s="12"/>
      <c r="BY649" s="52">
        <f t="shared" si="377"/>
        <v>1032776</v>
      </c>
      <c r="BZ649" s="48">
        <f t="shared" si="378"/>
        <v>40537358</v>
      </c>
      <c r="CA649" s="55">
        <f t="shared" si="379"/>
        <v>39.250871437756103</v>
      </c>
      <c r="CB649" s="12"/>
      <c r="CC649" s="48">
        <f t="shared" si="380"/>
        <v>1032776</v>
      </c>
      <c r="CD649" s="48">
        <f t="shared" si="381"/>
        <v>308758757</v>
      </c>
      <c r="CE649" s="55">
        <f t="shared" si="382"/>
        <v>298.96004264235421</v>
      </c>
      <c r="CF649" s="12"/>
      <c r="CG649" s="48">
        <f t="shared" si="383"/>
        <v>24167340</v>
      </c>
      <c r="CH649" s="48">
        <f t="shared" si="384"/>
        <v>15903025</v>
      </c>
      <c r="CI649" s="48">
        <f t="shared" si="385"/>
        <v>308758757</v>
      </c>
      <c r="CJ649" s="55">
        <f t="shared" si="386"/>
        <v>12.775868465457927</v>
      </c>
      <c r="CK649" s="46"/>
      <c r="CL649" s="48">
        <f t="shared" si="359"/>
        <v>24167340</v>
      </c>
      <c r="CM649" s="48">
        <f t="shared" si="359"/>
        <v>15903025</v>
      </c>
      <c r="CN649" s="48">
        <f t="shared" si="387"/>
        <v>479650107</v>
      </c>
      <c r="CO649" s="55">
        <f t="shared" si="388"/>
        <v>19.847037654950856</v>
      </c>
    </row>
    <row r="650" spans="1:93" x14ac:dyDescent="0.2">
      <c r="A650" s="30" t="s">
        <v>131</v>
      </c>
      <c r="B650" s="30">
        <v>1126</v>
      </c>
      <c r="C650" s="30">
        <v>2012</v>
      </c>
      <c r="D650" s="30" t="s">
        <v>76</v>
      </c>
      <c r="E650" s="30">
        <v>442971</v>
      </c>
      <c r="F650" s="30" t="s">
        <v>317</v>
      </c>
      <c r="G650" s="30">
        <v>62272178</v>
      </c>
      <c r="H650" s="30">
        <v>0</v>
      </c>
      <c r="I650" s="30">
        <v>216591</v>
      </c>
      <c r="J650" s="30">
        <v>0</v>
      </c>
      <c r="K650" s="30">
        <v>22198406</v>
      </c>
      <c r="L650" s="30">
        <v>176847121</v>
      </c>
      <c r="M650" s="30">
        <v>17634421</v>
      </c>
      <c r="N650" s="30">
        <v>0</v>
      </c>
      <c r="O650" s="30">
        <v>0</v>
      </c>
      <c r="P650" s="30">
        <v>0</v>
      </c>
      <c r="Q650" s="30">
        <v>0</v>
      </c>
      <c r="R650" s="30">
        <v>0</v>
      </c>
      <c r="S650" s="30">
        <v>0</v>
      </c>
      <c r="T650" s="30">
        <v>346527218</v>
      </c>
      <c r="U650" s="30">
        <v>935325</v>
      </c>
      <c r="V650" s="30">
        <v>176847121</v>
      </c>
      <c r="W650" s="30">
        <v>17851012</v>
      </c>
      <c r="X650" s="30">
        <v>194698133</v>
      </c>
      <c r="Y650" s="30">
        <v>121334275</v>
      </c>
      <c r="Z650" s="30">
        <v>1387175</v>
      </c>
      <c r="AA650" s="30">
        <v>122721450</v>
      </c>
      <c r="AB650" s="30">
        <v>120093604</v>
      </c>
      <c r="AC650" s="30">
        <v>12693122</v>
      </c>
      <c r="AD650" s="30">
        <v>49579056</v>
      </c>
      <c r="AE650" s="30">
        <v>28991102</v>
      </c>
      <c r="AF650" s="30">
        <v>21783680</v>
      </c>
      <c r="AG650" s="30">
        <v>1774914</v>
      </c>
      <c r="AH650" s="30">
        <v>84519715</v>
      </c>
      <c r="AI650" s="30">
        <v>2443131</v>
      </c>
      <c r="AJ650" s="30">
        <v>86962846</v>
      </c>
      <c r="AK650" s="30">
        <v>1857213</v>
      </c>
      <c r="AL650" s="30">
        <v>41804817</v>
      </c>
      <c r="AM650" s="30">
        <v>27282662</v>
      </c>
      <c r="AN650" s="30">
        <v>9400422</v>
      </c>
      <c r="AO650" s="30">
        <v>6690760</v>
      </c>
      <c r="AP650" s="30">
        <v>8207896</v>
      </c>
      <c r="AQ650" s="30">
        <v>1031761</v>
      </c>
      <c r="AR650" s="30">
        <v>918450</v>
      </c>
      <c r="AS650" s="30">
        <v>109836</v>
      </c>
      <c r="AT650" s="30">
        <v>1415</v>
      </c>
      <c r="AU650" s="30" t="s">
        <v>316</v>
      </c>
      <c r="AW650" s="48">
        <f t="shared" si="360"/>
        <v>24299078</v>
      </c>
      <c r="AX650" s="49">
        <f t="shared" si="361"/>
        <v>2627846</v>
      </c>
      <c r="AY650" s="50">
        <f t="shared" si="362"/>
        <v>0.10814591401369221</v>
      </c>
      <c r="AZ650" s="12"/>
      <c r="BA650" s="48">
        <f t="shared" si="363"/>
        <v>1031761</v>
      </c>
      <c r="BB650" s="48">
        <f t="shared" si="364"/>
        <v>2627846</v>
      </c>
      <c r="BC650" s="51">
        <f t="shared" si="365"/>
        <v>2.5469522496004404</v>
      </c>
      <c r="BD650" s="12"/>
      <c r="BE650" s="52">
        <f t="shared" si="366"/>
        <v>1031761</v>
      </c>
      <c r="BF650" s="48">
        <f t="shared" si="357"/>
        <v>28991102</v>
      </c>
      <c r="BG650" s="48">
        <f t="shared" si="357"/>
        <v>21783680</v>
      </c>
      <c r="BH650" s="48">
        <f t="shared" si="357"/>
        <v>1774914</v>
      </c>
      <c r="BI650" s="48">
        <f t="shared" si="367"/>
        <v>52549696</v>
      </c>
      <c r="BJ650" s="51">
        <f t="shared" si="368"/>
        <v>50.932043370509255</v>
      </c>
      <c r="BK650" s="12"/>
      <c r="BL650" s="1">
        <f t="shared" si="369"/>
        <v>16091182</v>
      </c>
      <c r="BM650" s="53">
        <f t="shared" si="370"/>
        <v>24299078</v>
      </c>
      <c r="BN650" s="48">
        <f t="shared" si="358"/>
        <v>28991102</v>
      </c>
      <c r="BO650" s="48">
        <f t="shared" si="358"/>
        <v>21783680</v>
      </c>
      <c r="BP650" s="48">
        <f t="shared" si="358"/>
        <v>1774914</v>
      </c>
      <c r="BQ650" s="48">
        <f t="shared" si="371"/>
        <v>52549696</v>
      </c>
      <c r="BR650" s="12">
        <f t="shared" si="372"/>
        <v>24299078</v>
      </c>
      <c r="BS650" s="54">
        <f t="shared" si="373"/>
        <v>2.1626209850431364</v>
      </c>
      <c r="BT650" s="12"/>
      <c r="BU650" s="48">
        <f t="shared" si="374"/>
        <v>24299078</v>
      </c>
      <c r="BV650" s="48">
        <f t="shared" si="375"/>
        <v>43300816</v>
      </c>
      <c r="BW650" s="54">
        <f t="shared" si="376"/>
        <v>1.7819941974753115</v>
      </c>
      <c r="BX650" s="12"/>
      <c r="BY650" s="52">
        <f t="shared" si="377"/>
        <v>1031761</v>
      </c>
      <c r="BZ650" s="48">
        <f t="shared" si="378"/>
        <v>43300816</v>
      </c>
      <c r="CA650" s="55">
        <f t="shared" si="379"/>
        <v>41.967874342992225</v>
      </c>
      <c r="CB650" s="12"/>
      <c r="CC650" s="48">
        <f t="shared" si="380"/>
        <v>1031761</v>
      </c>
      <c r="CD650" s="48">
        <f t="shared" si="381"/>
        <v>280844140</v>
      </c>
      <c r="CE650" s="55">
        <f t="shared" si="382"/>
        <v>272.19883286924005</v>
      </c>
      <c r="CF650" s="12"/>
      <c r="CG650" s="48">
        <f t="shared" si="383"/>
        <v>24299078</v>
      </c>
      <c r="CH650" s="48">
        <f t="shared" si="384"/>
        <v>16091182</v>
      </c>
      <c r="CI650" s="48">
        <f t="shared" si="385"/>
        <v>280844140</v>
      </c>
      <c r="CJ650" s="55">
        <f t="shared" si="386"/>
        <v>11.557810547379617</v>
      </c>
      <c r="CK650" s="46"/>
      <c r="CL650" s="48">
        <f t="shared" si="359"/>
        <v>24299078</v>
      </c>
      <c r="CM650" s="48">
        <f t="shared" si="359"/>
        <v>16091182</v>
      </c>
      <c r="CN650" s="48">
        <f t="shared" si="387"/>
        <v>453343867</v>
      </c>
      <c r="CO650" s="55">
        <f t="shared" si="388"/>
        <v>18.656834098808194</v>
      </c>
    </row>
    <row r="651" spans="1:93" x14ac:dyDescent="0.2">
      <c r="A651" s="30" t="s">
        <v>131</v>
      </c>
      <c r="B651" s="30">
        <v>1126</v>
      </c>
      <c r="C651" s="30">
        <v>2011</v>
      </c>
      <c r="D651" s="30" t="s">
        <v>76</v>
      </c>
      <c r="E651" s="30">
        <v>442971</v>
      </c>
      <c r="F651" s="30" t="s">
        <v>317</v>
      </c>
      <c r="G651" s="30">
        <v>49901851</v>
      </c>
      <c r="H651" s="30">
        <v>0</v>
      </c>
      <c r="I651" s="30">
        <v>89474</v>
      </c>
      <c r="J651" s="30">
        <v>0</v>
      </c>
      <c r="K651" s="30">
        <v>19669266</v>
      </c>
      <c r="L651" s="30">
        <v>172832309</v>
      </c>
      <c r="M651" s="30">
        <v>21285850</v>
      </c>
      <c r="N651" s="30">
        <v>0</v>
      </c>
      <c r="O651" s="30">
        <v>0</v>
      </c>
      <c r="P651" s="30">
        <v>0</v>
      </c>
      <c r="Q651" s="30">
        <v>0</v>
      </c>
      <c r="R651" s="30">
        <v>0</v>
      </c>
      <c r="S651" s="30">
        <v>0</v>
      </c>
      <c r="T651" s="30">
        <v>446302568</v>
      </c>
      <c r="U651" s="30">
        <v>1160564</v>
      </c>
      <c r="V651" s="30">
        <v>172832309</v>
      </c>
      <c r="W651" s="30">
        <v>21375324</v>
      </c>
      <c r="X651" s="30">
        <v>194207633</v>
      </c>
      <c r="Y651" s="30">
        <v>56694964</v>
      </c>
      <c r="Z651" s="30">
        <v>981569</v>
      </c>
      <c r="AA651" s="30">
        <v>57676533</v>
      </c>
      <c r="AB651" s="30">
        <v>55830749</v>
      </c>
      <c r="AC651" s="30">
        <v>12738004</v>
      </c>
      <c r="AD651" s="30">
        <v>37163847</v>
      </c>
      <c r="AE651" s="30">
        <v>25879614</v>
      </c>
      <c r="AF651" s="30">
        <v>25347939</v>
      </c>
      <c r="AG651" s="30">
        <v>1919752</v>
      </c>
      <c r="AH651" s="30">
        <v>79180917</v>
      </c>
      <c r="AI651" s="30">
        <v>3458111</v>
      </c>
      <c r="AJ651" s="30">
        <v>82639028</v>
      </c>
      <c r="AK651" s="30">
        <v>1677453</v>
      </c>
      <c r="AL651" s="30">
        <v>32150620</v>
      </c>
      <c r="AM651" s="30">
        <v>27268081</v>
      </c>
      <c r="AN651" s="30">
        <v>9512486</v>
      </c>
      <c r="AO651" s="30">
        <v>6726265</v>
      </c>
      <c r="AP651" s="30">
        <v>8271540</v>
      </c>
      <c r="AQ651" s="30">
        <v>1034534</v>
      </c>
      <c r="AR651" s="30">
        <v>921314</v>
      </c>
      <c r="AS651" s="30">
        <v>109747</v>
      </c>
      <c r="AT651" s="30">
        <v>1423</v>
      </c>
      <c r="AU651" s="30" t="s">
        <v>316</v>
      </c>
      <c r="AW651" s="48">
        <f t="shared" si="360"/>
        <v>24510291</v>
      </c>
      <c r="AX651" s="49">
        <f t="shared" si="361"/>
        <v>1845784</v>
      </c>
      <c r="AY651" s="50">
        <f t="shared" si="362"/>
        <v>7.5306490649172622E-2</v>
      </c>
      <c r="AZ651" s="12"/>
      <c r="BA651" s="48">
        <f t="shared" si="363"/>
        <v>1034534</v>
      </c>
      <c r="BB651" s="48">
        <f t="shared" si="364"/>
        <v>1845784</v>
      </c>
      <c r="BC651" s="51">
        <f t="shared" si="365"/>
        <v>1.7841694908045556</v>
      </c>
      <c r="BD651" s="12"/>
      <c r="BE651" s="52">
        <f t="shared" si="366"/>
        <v>1034534</v>
      </c>
      <c r="BF651" s="48">
        <f t="shared" si="357"/>
        <v>25879614</v>
      </c>
      <c r="BG651" s="48">
        <f t="shared" si="357"/>
        <v>25347939</v>
      </c>
      <c r="BH651" s="48">
        <f t="shared" si="357"/>
        <v>1919752</v>
      </c>
      <c r="BI651" s="48">
        <f t="shared" si="367"/>
        <v>53147305</v>
      </c>
      <c r="BJ651" s="51">
        <f t="shared" si="368"/>
        <v>51.373183481644872</v>
      </c>
      <c r="BK651" s="12"/>
      <c r="BL651" s="1">
        <f t="shared" si="369"/>
        <v>16238751</v>
      </c>
      <c r="BM651" s="53">
        <f t="shared" si="370"/>
        <v>24510291</v>
      </c>
      <c r="BN651" s="48">
        <f t="shared" si="358"/>
        <v>25879614</v>
      </c>
      <c r="BO651" s="48">
        <f t="shared" si="358"/>
        <v>25347939</v>
      </c>
      <c r="BP651" s="48">
        <f t="shared" si="358"/>
        <v>1919752</v>
      </c>
      <c r="BQ651" s="48">
        <f t="shared" si="371"/>
        <v>53147305</v>
      </c>
      <c r="BR651" s="12">
        <f t="shared" si="372"/>
        <v>24510291</v>
      </c>
      <c r="BS651" s="54">
        <f t="shared" si="373"/>
        <v>2.1683669524772267</v>
      </c>
      <c r="BT651" s="12"/>
      <c r="BU651" s="48">
        <f t="shared" si="374"/>
        <v>24510291</v>
      </c>
      <c r="BV651" s="48">
        <f t="shared" si="375"/>
        <v>48810955</v>
      </c>
      <c r="BW651" s="54">
        <f t="shared" si="376"/>
        <v>1.9914473883643404</v>
      </c>
      <c r="BX651" s="12"/>
      <c r="BY651" s="52">
        <f t="shared" si="377"/>
        <v>1034534</v>
      </c>
      <c r="BZ651" s="48">
        <f t="shared" si="378"/>
        <v>48810955</v>
      </c>
      <c r="CA651" s="55">
        <f t="shared" si="379"/>
        <v>47.18158610543491</v>
      </c>
      <c r="CB651" s="12"/>
      <c r="CC651" s="48">
        <f t="shared" si="380"/>
        <v>1034534</v>
      </c>
      <c r="CD651" s="48">
        <f t="shared" si="381"/>
        <v>209536644</v>
      </c>
      <c r="CE651" s="55">
        <f t="shared" si="382"/>
        <v>202.54205661679558</v>
      </c>
      <c r="CF651" s="12"/>
      <c r="CG651" s="48">
        <f t="shared" si="383"/>
        <v>24510291</v>
      </c>
      <c r="CH651" s="48">
        <f t="shared" si="384"/>
        <v>16238751</v>
      </c>
      <c r="CI651" s="48">
        <f t="shared" si="385"/>
        <v>209536644</v>
      </c>
      <c r="CJ651" s="55">
        <f t="shared" si="386"/>
        <v>8.5489251841196019</v>
      </c>
      <c r="CK651" s="46"/>
      <c r="CL651" s="48">
        <f t="shared" si="359"/>
        <v>24510291</v>
      </c>
      <c r="CM651" s="48">
        <f t="shared" si="359"/>
        <v>16238751</v>
      </c>
      <c r="CN651" s="48">
        <f t="shared" si="387"/>
        <v>384075011</v>
      </c>
      <c r="CO651" s="55">
        <f t="shared" si="388"/>
        <v>15.669949043036658</v>
      </c>
    </row>
    <row r="652" spans="1:93" x14ac:dyDescent="0.2">
      <c r="A652" s="30" t="s">
        <v>131</v>
      </c>
      <c r="B652" s="30">
        <v>1126</v>
      </c>
      <c r="C652" s="30">
        <v>2010</v>
      </c>
      <c r="D652" s="30" t="s">
        <v>76</v>
      </c>
      <c r="E652" s="30">
        <v>442971</v>
      </c>
      <c r="F652" s="30" t="s">
        <v>317</v>
      </c>
      <c r="G652" s="30">
        <v>48693719</v>
      </c>
      <c r="H652" s="30">
        <v>0</v>
      </c>
      <c r="I652" s="30">
        <v>2009362</v>
      </c>
      <c r="J652" s="30">
        <v>0</v>
      </c>
      <c r="K652" s="30">
        <v>19503454</v>
      </c>
      <c r="L652" s="30">
        <v>173165172</v>
      </c>
      <c r="M652" s="30">
        <v>7358558</v>
      </c>
      <c r="N652" s="30">
        <v>0</v>
      </c>
      <c r="O652" s="30">
        <v>0</v>
      </c>
      <c r="P652" s="30">
        <v>0</v>
      </c>
      <c r="Q652" s="30">
        <v>0</v>
      </c>
      <c r="R652" s="30">
        <v>0</v>
      </c>
      <c r="S652" s="30">
        <v>0</v>
      </c>
      <c r="T652" s="30">
        <v>693001589</v>
      </c>
      <c r="U652" s="30">
        <v>1620469</v>
      </c>
      <c r="V652" s="30">
        <v>173165172</v>
      </c>
      <c r="W652" s="30">
        <v>9367920</v>
      </c>
      <c r="X652" s="30">
        <v>182533092</v>
      </c>
      <c r="Y652" s="30">
        <v>1707100</v>
      </c>
      <c r="Z652" s="30">
        <v>1256101</v>
      </c>
      <c r="AA652" s="30">
        <v>2963201</v>
      </c>
      <c r="AB652" s="30">
        <v>942205</v>
      </c>
      <c r="AC652" s="30">
        <v>16202151</v>
      </c>
      <c r="AD652" s="30">
        <v>32491568</v>
      </c>
      <c r="AE652" s="30">
        <v>25684022</v>
      </c>
      <c r="AF652" s="30">
        <v>4809162</v>
      </c>
      <c r="AG652" s="30">
        <v>1810245</v>
      </c>
      <c r="AH652" s="30">
        <v>49629834</v>
      </c>
      <c r="AI652" s="30">
        <v>2771106</v>
      </c>
      <c r="AJ652" s="30">
        <v>52400940</v>
      </c>
      <c r="AK652" s="30">
        <v>1199251</v>
      </c>
      <c r="AL652" s="30">
        <v>4321276</v>
      </c>
      <c r="AM652" s="30">
        <v>27200815</v>
      </c>
      <c r="AN652" s="30">
        <v>9493340</v>
      </c>
      <c r="AO652" s="30">
        <v>7005868</v>
      </c>
      <c r="AP652" s="30">
        <v>7509665</v>
      </c>
      <c r="AQ652" s="30">
        <v>1036981</v>
      </c>
      <c r="AR652" s="30">
        <v>922104</v>
      </c>
      <c r="AS652" s="30">
        <v>111978</v>
      </c>
      <c r="AT652" s="30">
        <v>900</v>
      </c>
      <c r="AU652" s="30" t="s">
        <v>316</v>
      </c>
      <c r="AW652" s="48">
        <f t="shared" si="360"/>
        <v>24008873</v>
      </c>
      <c r="AX652" s="49">
        <f t="shared" si="361"/>
        <v>2020996</v>
      </c>
      <c r="AY652" s="50">
        <f t="shared" si="362"/>
        <v>8.4177045711391785E-2</v>
      </c>
      <c r="AZ652" s="12"/>
      <c r="BA652" s="48">
        <f t="shared" si="363"/>
        <v>1036981</v>
      </c>
      <c r="BB652" s="48">
        <f t="shared" si="364"/>
        <v>2020996</v>
      </c>
      <c r="BC652" s="51">
        <f t="shared" si="365"/>
        <v>1.9489228828686349</v>
      </c>
      <c r="BD652" s="12"/>
      <c r="BE652" s="52">
        <f t="shared" si="366"/>
        <v>1036981</v>
      </c>
      <c r="BF652" s="48">
        <f t="shared" si="357"/>
        <v>25684022</v>
      </c>
      <c r="BG652" s="48">
        <f t="shared" si="357"/>
        <v>4809162</v>
      </c>
      <c r="BH652" s="48">
        <f t="shared" si="357"/>
        <v>1810245</v>
      </c>
      <c r="BI652" s="48">
        <f t="shared" si="367"/>
        <v>32303429</v>
      </c>
      <c r="BJ652" s="51">
        <f t="shared" si="368"/>
        <v>31.151418396286914</v>
      </c>
      <c r="BK652" s="12"/>
      <c r="BL652" s="1">
        <f t="shared" si="369"/>
        <v>16499208</v>
      </c>
      <c r="BM652" s="53">
        <f t="shared" si="370"/>
        <v>24008873</v>
      </c>
      <c r="BN652" s="48">
        <f t="shared" si="358"/>
        <v>25684022</v>
      </c>
      <c r="BO652" s="48">
        <f t="shared" si="358"/>
        <v>4809162</v>
      </c>
      <c r="BP652" s="48">
        <f t="shared" si="358"/>
        <v>1810245</v>
      </c>
      <c r="BQ652" s="48">
        <f t="shared" si="371"/>
        <v>32303429</v>
      </c>
      <c r="BR652" s="12">
        <f t="shared" si="372"/>
        <v>24008873</v>
      </c>
      <c r="BS652" s="54">
        <f t="shared" si="373"/>
        <v>1.3454787736184035</v>
      </c>
      <c r="BT652" s="12"/>
      <c r="BU652" s="48">
        <f t="shared" si="374"/>
        <v>24008873</v>
      </c>
      <c r="BV652" s="48">
        <f t="shared" si="375"/>
        <v>46880413</v>
      </c>
      <c r="BW652" s="54">
        <f t="shared" si="376"/>
        <v>1.9526286385870757</v>
      </c>
      <c r="BX652" s="12"/>
      <c r="BY652" s="52">
        <f t="shared" si="377"/>
        <v>1036981</v>
      </c>
      <c r="BZ652" s="48">
        <f t="shared" si="378"/>
        <v>46880413</v>
      </c>
      <c r="CA652" s="55">
        <f t="shared" si="379"/>
        <v>45.208555412297812</v>
      </c>
      <c r="CB652" s="12"/>
      <c r="CC652" s="48">
        <f t="shared" si="380"/>
        <v>1036981</v>
      </c>
      <c r="CD652" s="48">
        <f t="shared" si="381"/>
        <v>130840762</v>
      </c>
      <c r="CE652" s="55">
        <f t="shared" si="382"/>
        <v>126.17469558265773</v>
      </c>
      <c r="CF652" s="12"/>
      <c r="CG652" s="48">
        <f t="shared" si="383"/>
        <v>24008873</v>
      </c>
      <c r="CH652" s="48">
        <f t="shared" si="384"/>
        <v>16499208</v>
      </c>
      <c r="CI652" s="48">
        <f t="shared" si="385"/>
        <v>130840762</v>
      </c>
      <c r="CJ652" s="55">
        <f t="shared" si="386"/>
        <v>5.4496836232171333</v>
      </c>
      <c r="CK652" s="46"/>
      <c r="CL652" s="48">
        <f t="shared" si="359"/>
        <v>24008873</v>
      </c>
      <c r="CM652" s="48">
        <f t="shared" si="359"/>
        <v>16499208</v>
      </c>
      <c r="CN652" s="48">
        <f t="shared" si="387"/>
        <v>293870400</v>
      </c>
      <c r="CO652" s="55">
        <f t="shared" si="388"/>
        <v>12.240074742367124</v>
      </c>
    </row>
    <row r="653" spans="1:93" x14ac:dyDescent="0.2">
      <c r="A653" s="30" t="s">
        <v>131</v>
      </c>
      <c r="B653" s="30">
        <v>1126</v>
      </c>
      <c r="C653" s="30">
        <v>2009</v>
      </c>
      <c r="D653" s="30" t="s">
        <v>76</v>
      </c>
      <c r="E653" s="30">
        <v>442971</v>
      </c>
      <c r="F653" s="30" t="s">
        <v>317</v>
      </c>
      <c r="G653" s="30">
        <v>61648408</v>
      </c>
      <c r="H653" s="30">
        <v>0</v>
      </c>
      <c r="I653" s="30">
        <v>349409</v>
      </c>
      <c r="J653" s="30">
        <v>0</v>
      </c>
      <c r="K653" s="30">
        <v>12880055</v>
      </c>
      <c r="L653" s="30">
        <v>167187066</v>
      </c>
      <c r="M653" s="30">
        <v>22158735</v>
      </c>
      <c r="N653" s="30">
        <v>0</v>
      </c>
      <c r="O653" s="30">
        <v>0</v>
      </c>
      <c r="P653" s="30">
        <v>0</v>
      </c>
      <c r="Q653" s="30">
        <v>0</v>
      </c>
      <c r="R653" s="30">
        <v>0</v>
      </c>
      <c r="S653" s="30">
        <v>0</v>
      </c>
      <c r="T653" s="30">
        <v>1310094041</v>
      </c>
      <c r="U653" s="30">
        <v>216641</v>
      </c>
      <c r="V653" s="30">
        <v>167187066</v>
      </c>
      <c r="W653" s="30">
        <v>22508144</v>
      </c>
      <c r="X653" s="30">
        <v>189695210</v>
      </c>
      <c r="Y653" s="30">
        <v>49935113</v>
      </c>
      <c r="Z653" s="30">
        <v>1766943</v>
      </c>
      <c r="AA653" s="30">
        <v>51702056</v>
      </c>
      <c r="AB653" s="30">
        <v>46352247</v>
      </c>
      <c r="AC653" s="30">
        <v>17022521</v>
      </c>
      <c r="AD653" s="30">
        <v>44625887</v>
      </c>
      <c r="AE653" s="30">
        <v>37838073</v>
      </c>
      <c r="AF653" s="30">
        <v>4449140</v>
      </c>
      <c r="AG653" s="30">
        <v>1348801</v>
      </c>
      <c r="AH653" s="30">
        <v>78085027</v>
      </c>
      <c r="AI653" s="30">
        <v>2443535</v>
      </c>
      <c r="AJ653" s="30">
        <v>80528562</v>
      </c>
      <c r="AK653" s="30">
        <v>-625427</v>
      </c>
      <c r="AL653" s="30">
        <v>15371043</v>
      </c>
      <c r="AM653" s="30">
        <v>25283855</v>
      </c>
      <c r="AN653" s="30">
        <v>8973737</v>
      </c>
      <c r="AO653" s="30">
        <v>6835105</v>
      </c>
      <c r="AP653" s="30">
        <v>6899973</v>
      </c>
      <c r="AQ653" s="30">
        <v>1037998</v>
      </c>
      <c r="AR653" s="30">
        <v>922861</v>
      </c>
      <c r="AS653" s="30">
        <v>112265</v>
      </c>
      <c r="AT653" s="30">
        <v>906</v>
      </c>
      <c r="AU653" s="30" t="s">
        <v>316</v>
      </c>
      <c r="AW653" s="48">
        <f t="shared" si="360"/>
        <v>22708815</v>
      </c>
      <c r="AX653" s="49">
        <f t="shared" si="361"/>
        <v>5349809</v>
      </c>
      <c r="AY653" s="50">
        <f t="shared" si="362"/>
        <v>0.23558292231452851</v>
      </c>
      <c r="AZ653" s="12"/>
      <c r="BA653" s="48">
        <f t="shared" si="363"/>
        <v>1037998</v>
      </c>
      <c r="BB653" s="48">
        <f t="shared" si="364"/>
        <v>5349809</v>
      </c>
      <c r="BC653" s="51">
        <f t="shared" si="365"/>
        <v>5.1539685047562713</v>
      </c>
      <c r="BD653" s="12"/>
      <c r="BE653" s="52">
        <f t="shared" si="366"/>
        <v>1037998</v>
      </c>
      <c r="BF653" s="48">
        <f t="shared" si="357"/>
        <v>37838073</v>
      </c>
      <c r="BG653" s="48">
        <f t="shared" si="357"/>
        <v>4449140</v>
      </c>
      <c r="BH653" s="48">
        <f t="shared" si="357"/>
        <v>1348801</v>
      </c>
      <c r="BI653" s="48">
        <f t="shared" si="367"/>
        <v>43636014</v>
      </c>
      <c r="BJ653" s="51">
        <f t="shared" si="368"/>
        <v>42.038630132235319</v>
      </c>
      <c r="BK653" s="12"/>
      <c r="BL653" s="1">
        <f t="shared" si="369"/>
        <v>15808842</v>
      </c>
      <c r="BM653" s="53">
        <f t="shared" si="370"/>
        <v>22708815</v>
      </c>
      <c r="BN653" s="48">
        <f t="shared" si="358"/>
        <v>37838073</v>
      </c>
      <c r="BO653" s="48">
        <f t="shared" si="358"/>
        <v>4449140</v>
      </c>
      <c r="BP653" s="48">
        <f t="shared" si="358"/>
        <v>1348801</v>
      </c>
      <c r="BQ653" s="48">
        <f t="shared" si="371"/>
        <v>43636014</v>
      </c>
      <c r="BR653" s="12">
        <f t="shared" si="372"/>
        <v>22708815</v>
      </c>
      <c r="BS653" s="54">
        <f t="shared" si="373"/>
        <v>1.9215451797022434</v>
      </c>
      <c r="BT653" s="12"/>
      <c r="BU653" s="48">
        <f t="shared" si="374"/>
        <v>22708815</v>
      </c>
      <c r="BV653" s="48">
        <f t="shared" si="375"/>
        <v>65782946</v>
      </c>
      <c r="BW653" s="54">
        <f t="shared" si="376"/>
        <v>2.8968022329654808</v>
      </c>
      <c r="BX653" s="12"/>
      <c r="BY653" s="52">
        <f t="shared" si="377"/>
        <v>1037998</v>
      </c>
      <c r="BZ653" s="48">
        <f t="shared" si="378"/>
        <v>65782946</v>
      </c>
      <c r="CA653" s="55">
        <f t="shared" si="379"/>
        <v>63.374829238591985</v>
      </c>
      <c r="CB653" s="12"/>
      <c r="CC653" s="48">
        <f t="shared" si="380"/>
        <v>1037998</v>
      </c>
      <c r="CD653" s="48">
        <f t="shared" si="381"/>
        <v>222769424</v>
      </c>
      <c r="CE653" s="55">
        <f t="shared" si="382"/>
        <v>214.61450214740299</v>
      </c>
      <c r="CF653" s="12"/>
      <c r="CG653" s="48">
        <f t="shared" si="383"/>
        <v>22708815</v>
      </c>
      <c r="CH653" s="48">
        <f t="shared" si="384"/>
        <v>15808842</v>
      </c>
      <c r="CI653" s="48">
        <f t="shared" si="385"/>
        <v>222769424</v>
      </c>
      <c r="CJ653" s="55">
        <f t="shared" si="386"/>
        <v>9.809821604517893</v>
      </c>
      <c r="CK653" s="46"/>
      <c r="CL653" s="48">
        <f t="shared" si="359"/>
        <v>22708815</v>
      </c>
      <c r="CM653" s="48">
        <f t="shared" si="359"/>
        <v>15808842</v>
      </c>
      <c r="CN653" s="48">
        <f t="shared" si="387"/>
        <v>399584579</v>
      </c>
      <c r="CO653" s="55">
        <f t="shared" si="388"/>
        <v>17.596011901105364</v>
      </c>
    </row>
    <row r="654" spans="1:93" x14ac:dyDescent="0.2">
      <c r="A654" s="30" t="s">
        <v>131</v>
      </c>
      <c r="B654" s="30">
        <v>1126</v>
      </c>
      <c r="C654" s="30">
        <v>2008</v>
      </c>
      <c r="D654" s="30" t="s">
        <v>76</v>
      </c>
      <c r="E654" s="30">
        <v>442971</v>
      </c>
      <c r="F654" s="30" t="s">
        <v>317</v>
      </c>
      <c r="G654" s="30">
        <v>85367149</v>
      </c>
      <c r="H654" s="30">
        <v>8</v>
      </c>
      <c r="I654" s="30">
        <v>-52823</v>
      </c>
      <c r="J654" s="30">
        <v>8</v>
      </c>
      <c r="K654" s="30">
        <v>12342622</v>
      </c>
      <c r="L654" s="30">
        <v>173330482</v>
      </c>
      <c r="M654" s="30">
        <v>14851818</v>
      </c>
      <c r="N654" s="30">
        <v>0</v>
      </c>
      <c r="O654" s="30">
        <v>0</v>
      </c>
      <c r="P654" s="30">
        <v>0</v>
      </c>
      <c r="Q654" s="30">
        <v>0</v>
      </c>
      <c r="R654" s="30">
        <v>0</v>
      </c>
      <c r="S654" s="30">
        <v>0</v>
      </c>
      <c r="T654" s="30">
        <v>1146166524</v>
      </c>
      <c r="U654" s="30">
        <v>296986</v>
      </c>
      <c r="V654" s="30">
        <v>173330490</v>
      </c>
      <c r="W654" s="30">
        <v>14798995</v>
      </c>
      <c r="X654" s="30">
        <v>188129485</v>
      </c>
      <c r="Y654" s="30">
        <v>182186375</v>
      </c>
      <c r="Z654" s="30">
        <v>2323632</v>
      </c>
      <c r="AA654" s="30">
        <v>184510007</v>
      </c>
      <c r="AB654" s="30">
        <v>175909065</v>
      </c>
      <c r="AC654" s="30">
        <v>21312345</v>
      </c>
      <c r="AD654" s="30">
        <v>64054804</v>
      </c>
      <c r="AE654" s="30">
        <v>39707521</v>
      </c>
      <c r="AF654" s="30">
        <v>4797989</v>
      </c>
      <c r="AG654" s="30">
        <v>2222466</v>
      </c>
      <c r="AH654" s="30">
        <v>26987908</v>
      </c>
      <c r="AI654" s="30">
        <v>1894957</v>
      </c>
      <c r="AJ654" s="30">
        <v>28882865</v>
      </c>
      <c r="AK654" s="30">
        <v>502582</v>
      </c>
      <c r="AL654" s="30">
        <v>-15395255</v>
      </c>
      <c r="AM654" s="30">
        <v>28079487</v>
      </c>
      <c r="AN654" s="30">
        <v>9250369</v>
      </c>
      <c r="AO654" s="30">
        <v>7157415</v>
      </c>
      <c r="AP654" s="30">
        <v>8725585</v>
      </c>
      <c r="AQ654" s="30">
        <v>1040518</v>
      </c>
      <c r="AR654" s="30">
        <v>924968</v>
      </c>
      <c r="AS654" s="30">
        <v>112701</v>
      </c>
      <c r="AT654" s="30">
        <v>923</v>
      </c>
      <c r="AU654" s="30" t="s">
        <v>316</v>
      </c>
      <c r="AW654" s="48">
        <f t="shared" si="360"/>
        <v>25133369</v>
      </c>
      <c r="AX654" s="49">
        <f t="shared" si="361"/>
        <v>8600942</v>
      </c>
      <c r="AY654" s="50">
        <f t="shared" si="362"/>
        <v>0.3422120607865981</v>
      </c>
      <c r="AZ654" s="12"/>
      <c r="BA654" s="48">
        <f t="shared" si="363"/>
        <v>1040518</v>
      </c>
      <c r="BB654" s="48">
        <f t="shared" si="364"/>
        <v>8600942</v>
      </c>
      <c r="BC654" s="51">
        <f t="shared" si="365"/>
        <v>8.2660194249402696</v>
      </c>
      <c r="BD654" s="12"/>
      <c r="BE654" s="52">
        <f t="shared" si="366"/>
        <v>1040518</v>
      </c>
      <c r="BF654" s="48">
        <f t="shared" si="357"/>
        <v>39707521</v>
      </c>
      <c r="BG654" s="48">
        <f t="shared" si="357"/>
        <v>4797989</v>
      </c>
      <c r="BH654" s="48">
        <f t="shared" si="357"/>
        <v>2222466</v>
      </c>
      <c r="BI654" s="48">
        <f t="shared" si="367"/>
        <v>46727976</v>
      </c>
      <c r="BJ654" s="51">
        <f t="shared" si="368"/>
        <v>44.908378326948693</v>
      </c>
      <c r="BK654" s="12"/>
      <c r="BL654" s="1">
        <f t="shared" si="369"/>
        <v>16407784</v>
      </c>
      <c r="BM654" s="53">
        <f t="shared" si="370"/>
        <v>25133369</v>
      </c>
      <c r="BN654" s="48">
        <f t="shared" si="358"/>
        <v>39707521</v>
      </c>
      <c r="BO654" s="48">
        <f t="shared" si="358"/>
        <v>4797989</v>
      </c>
      <c r="BP654" s="48">
        <f t="shared" si="358"/>
        <v>2222466</v>
      </c>
      <c r="BQ654" s="48">
        <f t="shared" si="371"/>
        <v>46727976</v>
      </c>
      <c r="BR654" s="12">
        <f t="shared" si="372"/>
        <v>25133369</v>
      </c>
      <c r="BS654" s="54">
        <f t="shared" si="373"/>
        <v>1.8592006507364771</v>
      </c>
      <c r="BT654" s="12"/>
      <c r="BU654" s="48">
        <f t="shared" si="374"/>
        <v>25133369</v>
      </c>
      <c r="BV654" s="48">
        <f t="shared" si="375"/>
        <v>43775538</v>
      </c>
      <c r="BW654" s="54">
        <f t="shared" si="376"/>
        <v>1.7417298094815701</v>
      </c>
      <c r="BX654" s="12"/>
      <c r="BY654" s="52">
        <f t="shared" si="377"/>
        <v>1040518</v>
      </c>
      <c r="BZ654" s="48">
        <f t="shared" si="378"/>
        <v>43775538</v>
      </c>
      <c r="CA654" s="55">
        <f t="shared" si="379"/>
        <v>42.070908912676188</v>
      </c>
      <c r="CB654" s="12"/>
      <c r="CC654" s="48">
        <f t="shared" si="380"/>
        <v>1040518</v>
      </c>
      <c r="CD654" s="48">
        <f t="shared" si="381"/>
        <v>360380670</v>
      </c>
      <c r="CE654" s="55">
        <f t="shared" si="382"/>
        <v>346.34736736894507</v>
      </c>
      <c r="CF654" s="12"/>
      <c r="CG654" s="48">
        <f t="shared" si="383"/>
        <v>25133369</v>
      </c>
      <c r="CH654" s="48">
        <f t="shared" si="384"/>
        <v>16407784</v>
      </c>
      <c r="CI654" s="48">
        <f t="shared" si="385"/>
        <v>360380670</v>
      </c>
      <c r="CJ654" s="55">
        <f t="shared" si="386"/>
        <v>14.338733100206344</v>
      </c>
      <c r="CK654" s="46"/>
      <c r="CL654" s="48">
        <f t="shared" si="359"/>
        <v>25133369</v>
      </c>
      <c r="CM654" s="48">
        <f t="shared" si="359"/>
        <v>16407784</v>
      </c>
      <c r="CN654" s="48">
        <f t="shared" si="387"/>
        <v>536167525</v>
      </c>
      <c r="CO654" s="55">
        <f t="shared" si="388"/>
        <v>21.332895124406122</v>
      </c>
    </row>
    <row r="655" spans="1:93" x14ac:dyDescent="0.2">
      <c r="A655" s="30" t="s">
        <v>131</v>
      </c>
      <c r="B655" s="30">
        <v>1126</v>
      </c>
      <c r="C655" s="30">
        <v>2007</v>
      </c>
      <c r="D655" s="30" t="s">
        <v>76</v>
      </c>
      <c r="E655" s="30">
        <v>442971</v>
      </c>
      <c r="F655" s="30" t="s">
        <v>317</v>
      </c>
      <c r="G655" s="30">
        <v>79267378</v>
      </c>
      <c r="H655" s="30">
        <v>0</v>
      </c>
      <c r="I655" s="30">
        <v>501151</v>
      </c>
      <c r="J655" s="30">
        <v>0</v>
      </c>
      <c r="K655" s="30">
        <v>11468687</v>
      </c>
      <c r="L655" s="30">
        <v>167699605</v>
      </c>
      <c r="M655" s="30">
        <v>13186927</v>
      </c>
      <c r="N655" s="30">
        <v>0</v>
      </c>
      <c r="O655" s="30">
        <v>0</v>
      </c>
      <c r="P655" s="30">
        <v>0</v>
      </c>
      <c r="Q655" s="30">
        <v>0</v>
      </c>
      <c r="R655" s="30">
        <v>0</v>
      </c>
      <c r="S655" s="30">
        <v>0</v>
      </c>
      <c r="T655" s="30">
        <v>1110722075</v>
      </c>
      <c r="U655" s="30">
        <v>141745</v>
      </c>
      <c r="V655" s="30">
        <v>167699605</v>
      </c>
      <c r="W655" s="30">
        <v>13688078</v>
      </c>
      <c r="X655" s="30">
        <v>181387683</v>
      </c>
      <c r="Y655" s="30">
        <v>170821408</v>
      </c>
      <c r="Z655" s="30">
        <v>2250314</v>
      </c>
      <c r="AA655" s="30">
        <v>173071722</v>
      </c>
      <c r="AB655" s="30">
        <v>164111387</v>
      </c>
      <c r="AC655" s="30">
        <v>22129207</v>
      </c>
      <c r="AD655" s="30">
        <v>57138171</v>
      </c>
      <c r="AE655" s="30">
        <v>48783611</v>
      </c>
      <c r="AF655" s="30">
        <v>4511180</v>
      </c>
      <c r="AG655" s="30">
        <v>2478049</v>
      </c>
      <c r="AH655" s="30">
        <v>42375433</v>
      </c>
      <c r="AI655" s="30">
        <v>2230134</v>
      </c>
      <c r="AJ655" s="30">
        <v>44605567</v>
      </c>
      <c r="AK655" s="30">
        <v>1228615</v>
      </c>
      <c r="AL655" s="30">
        <v>-11505519</v>
      </c>
      <c r="AM655" s="30">
        <v>28686080</v>
      </c>
      <c r="AN655" s="30">
        <v>9379039</v>
      </c>
      <c r="AO655" s="30">
        <v>7296588</v>
      </c>
      <c r="AP655" s="30">
        <v>9230345</v>
      </c>
      <c r="AQ655" s="30">
        <v>1040662</v>
      </c>
      <c r="AR655" s="30">
        <v>925360</v>
      </c>
      <c r="AS655" s="30">
        <v>112506</v>
      </c>
      <c r="AT655" s="30">
        <v>930</v>
      </c>
      <c r="AU655" s="30" t="s">
        <v>316</v>
      </c>
      <c r="AW655" s="48">
        <f t="shared" si="360"/>
        <v>25905972</v>
      </c>
      <c r="AX655" s="49">
        <f t="shared" si="361"/>
        <v>8960335</v>
      </c>
      <c r="AY655" s="50">
        <f t="shared" si="362"/>
        <v>0.34587912779339064</v>
      </c>
      <c r="AZ655" s="12"/>
      <c r="BA655" s="48">
        <f t="shared" si="363"/>
        <v>1040662</v>
      </c>
      <c r="BB655" s="48">
        <f t="shared" si="364"/>
        <v>8960335</v>
      </c>
      <c r="BC655" s="51">
        <f t="shared" si="365"/>
        <v>8.6102259907635723</v>
      </c>
      <c r="BD655" s="12"/>
      <c r="BE655" s="52">
        <f t="shared" si="366"/>
        <v>1040662</v>
      </c>
      <c r="BF655" s="48">
        <f t="shared" si="357"/>
        <v>48783611</v>
      </c>
      <c r="BG655" s="48">
        <f t="shared" si="357"/>
        <v>4511180</v>
      </c>
      <c r="BH655" s="48">
        <f t="shared" si="357"/>
        <v>2478049</v>
      </c>
      <c r="BI655" s="48">
        <f t="shared" si="367"/>
        <v>55772840</v>
      </c>
      <c r="BJ655" s="51">
        <f t="shared" si="368"/>
        <v>53.593616371117612</v>
      </c>
      <c r="BK655" s="12"/>
      <c r="BL655" s="1">
        <f t="shared" si="369"/>
        <v>16675627</v>
      </c>
      <c r="BM655" s="53">
        <f t="shared" si="370"/>
        <v>25905972</v>
      </c>
      <c r="BN655" s="48">
        <f t="shared" si="358"/>
        <v>48783611</v>
      </c>
      <c r="BO655" s="48">
        <f t="shared" si="358"/>
        <v>4511180</v>
      </c>
      <c r="BP655" s="48">
        <f t="shared" si="358"/>
        <v>2478049</v>
      </c>
      <c r="BQ655" s="48">
        <f t="shared" si="371"/>
        <v>55772840</v>
      </c>
      <c r="BR655" s="12">
        <f t="shared" si="372"/>
        <v>25905972</v>
      </c>
      <c r="BS655" s="54">
        <f t="shared" si="373"/>
        <v>2.15289509306966</v>
      </c>
      <c r="BT655" s="12"/>
      <c r="BU655" s="48">
        <f t="shared" si="374"/>
        <v>25905972</v>
      </c>
      <c r="BV655" s="48">
        <f t="shared" si="375"/>
        <v>54882471</v>
      </c>
      <c r="BW655" s="54">
        <f t="shared" si="376"/>
        <v>2.1185258364364787</v>
      </c>
      <c r="BX655" s="12"/>
      <c r="BY655" s="52">
        <f t="shared" si="377"/>
        <v>1040662</v>
      </c>
      <c r="BZ655" s="48">
        <f t="shared" si="378"/>
        <v>54882471</v>
      </c>
      <c r="CA655" s="55">
        <f t="shared" si="379"/>
        <v>52.738036941869694</v>
      </c>
      <c r="CB655" s="12"/>
      <c r="CC655" s="48">
        <f t="shared" si="380"/>
        <v>1040662</v>
      </c>
      <c r="CD655" s="48">
        <f t="shared" si="381"/>
        <v>362994411</v>
      </c>
      <c r="CE655" s="55">
        <f t="shared" si="382"/>
        <v>348.81105584714345</v>
      </c>
      <c r="CF655" s="12"/>
      <c r="CG655" s="48">
        <f t="shared" si="383"/>
        <v>25905972</v>
      </c>
      <c r="CH655" s="48">
        <f t="shared" si="384"/>
        <v>16675627</v>
      </c>
      <c r="CI655" s="48">
        <f t="shared" si="385"/>
        <v>362994411</v>
      </c>
      <c r="CJ655" s="55">
        <f t="shared" si="386"/>
        <v>14.011997349491461</v>
      </c>
      <c r="CK655" s="46"/>
      <c r="CL655" s="48">
        <f t="shared" si="359"/>
        <v>25905972</v>
      </c>
      <c r="CM655" s="48">
        <f t="shared" si="359"/>
        <v>16675627</v>
      </c>
      <c r="CN655" s="48">
        <f t="shared" si="387"/>
        <v>532913407</v>
      </c>
      <c r="CO655" s="55">
        <f t="shared" si="388"/>
        <v>20.571063961622439</v>
      </c>
    </row>
    <row r="656" spans="1:93" x14ac:dyDescent="0.2">
      <c r="A656" s="30" t="s">
        <v>131</v>
      </c>
      <c r="B656" s="30">
        <v>1126</v>
      </c>
      <c r="C656" s="30">
        <v>2006</v>
      </c>
      <c r="D656" s="30" t="s">
        <v>76</v>
      </c>
      <c r="E656" s="30">
        <v>442971</v>
      </c>
      <c r="F656" s="30" t="s">
        <v>317</v>
      </c>
      <c r="G656" s="30">
        <v>69919579</v>
      </c>
      <c r="H656" s="30">
        <v>0</v>
      </c>
      <c r="I656" s="30">
        <v>90315</v>
      </c>
      <c r="J656" s="30">
        <v>0</v>
      </c>
      <c r="K656" s="30">
        <v>10863653</v>
      </c>
      <c r="L656" s="30">
        <v>173743785</v>
      </c>
      <c r="M656" s="30">
        <v>17215967</v>
      </c>
      <c r="N656" s="30">
        <v>0</v>
      </c>
      <c r="O656" s="30">
        <v>0</v>
      </c>
      <c r="P656" s="30">
        <v>0</v>
      </c>
      <c r="Q656" s="30">
        <v>0</v>
      </c>
      <c r="R656" s="30">
        <v>0</v>
      </c>
      <c r="S656" s="30">
        <v>0</v>
      </c>
      <c r="T656" s="30">
        <v>992232832</v>
      </c>
      <c r="U656" s="30">
        <v>0</v>
      </c>
      <c r="V656" s="30">
        <v>173743785</v>
      </c>
      <c r="W656" s="30">
        <v>17306282</v>
      </c>
      <c r="X656" s="30">
        <v>191050067</v>
      </c>
      <c r="Y656" s="30">
        <v>127196196</v>
      </c>
      <c r="Z656" s="30">
        <v>1711571</v>
      </c>
      <c r="AA656" s="30">
        <v>128907767</v>
      </c>
      <c r="AB656" s="30">
        <v>122244492</v>
      </c>
      <c r="AC656" s="30">
        <v>20095995</v>
      </c>
      <c r="AD656" s="30">
        <v>49823584</v>
      </c>
      <c r="AE656" s="30">
        <v>46963207</v>
      </c>
      <c r="AF656" s="30">
        <v>3699892</v>
      </c>
      <c r="AG656" s="30">
        <v>2678182</v>
      </c>
      <c r="AH656" s="30">
        <v>66877902</v>
      </c>
      <c r="AI656" s="30">
        <v>2217165</v>
      </c>
      <c r="AJ656" s="30">
        <v>69095067</v>
      </c>
      <c r="AK656" s="30">
        <v>2676341</v>
      </c>
      <c r="AL656" s="30">
        <v>5577707</v>
      </c>
      <c r="AM656" s="30">
        <v>28167276</v>
      </c>
      <c r="AN656" s="30">
        <v>8889980</v>
      </c>
      <c r="AO656" s="30">
        <v>7074591</v>
      </c>
      <c r="AP656" s="30">
        <v>9321001</v>
      </c>
      <c r="AQ656" s="30">
        <v>1040151</v>
      </c>
      <c r="AR656" s="30">
        <v>925508</v>
      </c>
      <c r="AS656" s="30">
        <v>111884</v>
      </c>
      <c r="AT656" s="30">
        <v>937</v>
      </c>
      <c r="AU656" s="30" t="s">
        <v>316</v>
      </c>
      <c r="AW656" s="48">
        <f t="shared" si="360"/>
        <v>25285572</v>
      </c>
      <c r="AX656" s="49">
        <f t="shared" si="361"/>
        <v>6663275</v>
      </c>
      <c r="AY656" s="50">
        <f t="shared" si="362"/>
        <v>0.26352083314547919</v>
      </c>
      <c r="AZ656" s="12"/>
      <c r="BA656" s="48">
        <f t="shared" si="363"/>
        <v>1040151</v>
      </c>
      <c r="BB656" s="48">
        <f t="shared" si="364"/>
        <v>6663275</v>
      </c>
      <c r="BC656" s="51">
        <f t="shared" si="365"/>
        <v>6.4060650809353641</v>
      </c>
      <c r="BD656" s="12"/>
      <c r="BE656" s="52">
        <f t="shared" si="366"/>
        <v>1040151</v>
      </c>
      <c r="BF656" s="48">
        <f t="shared" si="357"/>
        <v>46963207</v>
      </c>
      <c r="BG656" s="48">
        <f t="shared" si="357"/>
        <v>3699892</v>
      </c>
      <c r="BH656" s="48">
        <f t="shared" si="357"/>
        <v>2678182</v>
      </c>
      <c r="BI656" s="48">
        <f t="shared" si="367"/>
        <v>53341281</v>
      </c>
      <c r="BJ656" s="51">
        <f t="shared" si="368"/>
        <v>51.2822474813753</v>
      </c>
      <c r="BK656" s="12"/>
      <c r="BL656" s="1">
        <f t="shared" si="369"/>
        <v>15964571</v>
      </c>
      <c r="BM656" s="53">
        <f t="shared" si="370"/>
        <v>25285572</v>
      </c>
      <c r="BN656" s="48">
        <f t="shared" si="358"/>
        <v>46963207</v>
      </c>
      <c r="BO656" s="48">
        <f t="shared" si="358"/>
        <v>3699892</v>
      </c>
      <c r="BP656" s="48">
        <f t="shared" si="358"/>
        <v>2678182</v>
      </c>
      <c r="BQ656" s="48">
        <f t="shared" si="371"/>
        <v>53341281</v>
      </c>
      <c r="BR656" s="12">
        <f t="shared" si="372"/>
        <v>25285572</v>
      </c>
      <c r="BS656" s="54">
        <f t="shared" si="373"/>
        <v>2.1095540571516436</v>
      </c>
      <c r="BT656" s="12"/>
      <c r="BU656" s="48">
        <f t="shared" si="374"/>
        <v>25285572</v>
      </c>
      <c r="BV656" s="48">
        <f t="shared" si="375"/>
        <v>60841019</v>
      </c>
      <c r="BW656" s="54">
        <f t="shared" si="376"/>
        <v>2.4061555340729486</v>
      </c>
      <c r="BX656" s="12"/>
      <c r="BY656" s="52">
        <f t="shared" si="377"/>
        <v>1040151</v>
      </c>
      <c r="BZ656" s="48">
        <f t="shared" si="378"/>
        <v>60841019</v>
      </c>
      <c r="CA656" s="55">
        <f t="shared" si="379"/>
        <v>58.492487148500551</v>
      </c>
      <c r="CB656" s="12"/>
      <c r="CC656" s="48">
        <f t="shared" si="380"/>
        <v>1040151</v>
      </c>
      <c r="CD656" s="48">
        <f t="shared" si="381"/>
        <v>313009646</v>
      </c>
      <c r="CE656" s="55">
        <f t="shared" si="382"/>
        <v>300.92712115837026</v>
      </c>
      <c r="CF656" s="12"/>
      <c r="CG656" s="48">
        <f t="shared" si="383"/>
        <v>25285572</v>
      </c>
      <c r="CH656" s="48">
        <f t="shared" si="384"/>
        <v>15964571</v>
      </c>
      <c r="CI656" s="48">
        <f t="shared" si="385"/>
        <v>313009646</v>
      </c>
      <c r="CJ656" s="55">
        <f t="shared" si="386"/>
        <v>12.378982211673915</v>
      </c>
      <c r="CK656" s="46"/>
      <c r="CL656" s="48">
        <f t="shared" si="359"/>
        <v>25285572</v>
      </c>
      <c r="CM656" s="48">
        <f t="shared" si="359"/>
        <v>15964571</v>
      </c>
      <c r="CN656" s="48">
        <f t="shared" si="387"/>
        <v>493196060</v>
      </c>
      <c r="CO656" s="55">
        <f t="shared" si="388"/>
        <v>19.505038683720503</v>
      </c>
    </row>
    <row r="657" spans="1:93" x14ac:dyDescent="0.2">
      <c r="A657" s="30" t="s">
        <v>131</v>
      </c>
      <c r="B657" s="30">
        <v>1126</v>
      </c>
      <c r="C657" s="30">
        <v>2005</v>
      </c>
      <c r="D657" s="30" t="s">
        <v>76</v>
      </c>
      <c r="E657" s="30">
        <v>442971</v>
      </c>
      <c r="F657" s="30" t="s">
        <v>317</v>
      </c>
      <c r="G657" s="30">
        <v>67644179</v>
      </c>
      <c r="H657" s="30">
        <v>0</v>
      </c>
      <c r="I657" s="30">
        <v>4274961</v>
      </c>
      <c r="J657" s="30">
        <v>0</v>
      </c>
      <c r="K657" s="30">
        <v>29671238</v>
      </c>
      <c r="L657" s="30">
        <v>227972106</v>
      </c>
      <c r="M657" s="30">
        <v>50965708</v>
      </c>
      <c r="N657" s="30">
        <v>0</v>
      </c>
      <c r="O657" s="30">
        <v>0</v>
      </c>
      <c r="P657" s="30">
        <v>0</v>
      </c>
      <c r="Q657" s="30">
        <v>0</v>
      </c>
      <c r="R657" s="30">
        <v>0</v>
      </c>
      <c r="S657" s="30">
        <v>148501</v>
      </c>
      <c r="T657" s="30">
        <v>763410523</v>
      </c>
      <c r="U657" s="30">
        <v>0</v>
      </c>
      <c r="V657" s="30">
        <v>227972106</v>
      </c>
      <c r="W657" s="30">
        <v>55389170</v>
      </c>
      <c r="X657" s="30">
        <v>283361276</v>
      </c>
      <c r="Y657" s="30">
        <v>137216006</v>
      </c>
      <c r="Z657" s="30">
        <v>1662196</v>
      </c>
      <c r="AA657" s="30">
        <v>138878202</v>
      </c>
      <c r="AB657" s="30">
        <v>135689579</v>
      </c>
      <c r="AC657" s="30">
        <v>20401505</v>
      </c>
      <c r="AD657" s="30">
        <v>47242674</v>
      </c>
      <c r="AE657" s="30">
        <v>38032046</v>
      </c>
      <c r="AF657" s="30">
        <v>5587089</v>
      </c>
      <c r="AG657" s="30">
        <v>2435525</v>
      </c>
      <c r="AH657" s="30">
        <v>79677839</v>
      </c>
      <c r="AI657" s="30">
        <v>2166695</v>
      </c>
      <c r="AJ657" s="30">
        <v>81844534</v>
      </c>
      <c r="AK657" s="30">
        <v>-2299194</v>
      </c>
      <c r="AL657" s="30">
        <v>18208700</v>
      </c>
      <c r="AM657" s="30">
        <v>38250655</v>
      </c>
      <c r="AN657" s="30">
        <v>9237090</v>
      </c>
      <c r="AO657" s="30">
        <v>7199157</v>
      </c>
      <c r="AP657" s="30">
        <v>9428751</v>
      </c>
      <c r="AQ657" s="30">
        <v>1034352</v>
      </c>
      <c r="AR657" s="30">
        <v>920448</v>
      </c>
      <c r="AS657" s="30">
        <v>111200</v>
      </c>
      <c r="AT657" s="30">
        <v>936</v>
      </c>
      <c r="AU657" s="30" t="s">
        <v>316</v>
      </c>
      <c r="AW657" s="48">
        <f t="shared" si="360"/>
        <v>25864998</v>
      </c>
      <c r="AX657" s="49">
        <f t="shared" si="361"/>
        <v>3188623</v>
      </c>
      <c r="AY657" s="50">
        <f t="shared" si="362"/>
        <v>0.1232794605280851</v>
      </c>
      <c r="AZ657" s="12"/>
      <c r="BA657" s="48">
        <f t="shared" si="363"/>
        <v>1034352</v>
      </c>
      <c r="BB657" s="48">
        <f t="shared" si="364"/>
        <v>3188623</v>
      </c>
      <c r="BC657" s="51">
        <f t="shared" si="365"/>
        <v>3.082725223134871</v>
      </c>
      <c r="BD657" s="12"/>
      <c r="BE657" s="52">
        <f t="shared" si="366"/>
        <v>1034352</v>
      </c>
      <c r="BF657" s="48">
        <f t="shared" ref="BF657:BH720" si="389">+AE657</f>
        <v>38032046</v>
      </c>
      <c r="BG657" s="48">
        <f t="shared" si="389"/>
        <v>5587089</v>
      </c>
      <c r="BH657" s="48">
        <f t="shared" si="389"/>
        <v>2435525</v>
      </c>
      <c r="BI657" s="48">
        <f t="shared" si="367"/>
        <v>46054660</v>
      </c>
      <c r="BJ657" s="51">
        <f t="shared" si="368"/>
        <v>44.525132643432798</v>
      </c>
      <c r="BK657" s="12"/>
      <c r="BL657" s="1">
        <f t="shared" si="369"/>
        <v>16436247</v>
      </c>
      <c r="BM657" s="53">
        <f t="shared" si="370"/>
        <v>25864998</v>
      </c>
      <c r="BN657" s="48">
        <f t="shared" ref="BN657:BP720" si="390">+AE657</f>
        <v>38032046</v>
      </c>
      <c r="BO657" s="48">
        <f t="shared" si="390"/>
        <v>5587089</v>
      </c>
      <c r="BP657" s="48">
        <f t="shared" si="390"/>
        <v>2435525</v>
      </c>
      <c r="BQ657" s="48">
        <f t="shared" si="371"/>
        <v>46054660</v>
      </c>
      <c r="BR657" s="12">
        <f t="shared" si="372"/>
        <v>25864998</v>
      </c>
      <c r="BS657" s="54">
        <f t="shared" si="373"/>
        <v>1.7805785254651867</v>
      </c>
      <c r="BT657" s="12"/>
      <c r="BU657" s="48">
        <f t="shared" si="374"/>
        <v>25864998</v>
      </c>
      <c r="BV657" s="48">
        <f t="shared" si="375"/>
        <v>65935028</v>
      </c>
      <c r="BW657" s="54">
        <f t="shared" si="376"/>
        <v>2.5491990372471709</v>
      </c>
      <c r="BX657" s="12"/>
      <c r="BY657" s="52">
        <f t="shared" si="377"/>
        <v>1034352</v>
      </c>
      <c r="BZ657" s="48">
        <f t="shared" si="378"/>
        <v>65935028</v>
      </c>
      <c r="CA657" s="55">
        <f t="shared" si="379"/>
        <v>63.745251133076557</v>
      </c>
      <c r="CB657" s="12"/>
      <c r="CC657" s="48">
        <f t="shared" si="380"/>
        <v>1034352</v>
      </c>
      <c r="CD657" s="48">
        <f t="shared" si="381"/>
        <v>318512069</v>
      </c>
      <c r="CE657" s="55">
        <f t="shared" si="382"/>
        <v>307.93392288118554</v>
      </c>
      <c r="CF657" s="12"/>
      <c r="CG657" s="48">
        <f t="shared" si="383"/>
        <v>25864998</v>
      </c>
      <c r="CH657" s="48">
        <f t="shared" si="384"/>
        <v>16436247</v>
      </c>
      <c r="CI657" s="48">
        <f t="shared" si="385"/>
        <v>318512069</v>
      </c>
      <c r="CJ657" s="55">
        <f t="shared" si="386"/>
        <v>12.314405321044292</v>
      </c>
      <c r="CK657" s="46"/>
      <c r="CL657" s="48">
        <f t="shared" ref="CL657:CM720" si="391">CG657</f>
        <v>25864998</v>
      </c>
      <c r="CM657" s="48">
        <f t="shared" si="391"/>
        <v>16436247</v>
      </c>
      <c r="CN657" s="48">
        <f t="shared" si="387"/>
        <v>572202107</v>
      </c>
      <c r="CO657" s="55">
        <f t="shared" si="388"/>
        <v>22.122642615321293</v>
      </c>
    </row>
    <row r="658" spans="1:93" x14ac:dyDescent="0.2">
      <c r="A658" s="30" t="s">
        <v>132</v>
      </c>
      <c r="B658" s="30">
        <v>1127</v>
      </c>
      <c r="C658" s="30">
        <v>2014</v>
      </c>
      <c r="D658" s="30" t="s">
        <v>60</v>
      </c>
      <c r="E658" s="30">
        <v>442978</v>
      </c>
      <c r="F658" s="30" t="s">
        <v>317</v>
      </c>
      <c r="G658" s="30">
        <v>187980580</v>
      </c>
      <c r="H658" s="30">
        <v>0</v>
      </c>
      <c r="I658" s="30">
        <v>0</v>
      </c>
      <c r="J658" s="30">
        <v>0</v>
      </c>
      <c r="K658" s="30">
        <v>0</v>
      </c>
      <c r="L658" s="30">
        <v>0</v>
      </c>
      <c r="M658" s="30">
        <v>0</v>
      </c>
      <c r="N658" s="30">
        <v>0</v>
      </c>
      <c r="O658" s="30">
        <v>0</v>
      </c>
      <c r="P658" s="30">
        <v>0</v>
      </c>
      <c r="Q658" s="30">
        <v>0</v>
      </c>
      <c r="R658" s="30">
        <v>0</v>
      </c>
      <c r="S658" s="30">
        <v>0</v>
      </c>
      <c r="T658" s="30">
        <v>1474781827</v>
      </c>
      <c r="U658" s="30">
        <v>21635009</v>
      </c>
      <c r="V658" s="30">
        <v>0</v>
      </c>
      <c r="W658" s="30">
        <v>0</v>
      </c>
      <c r="X658" s="30">
        <v>0</v>
      </c>
      <c r="Y658" s="30">
        <v>115597218</v>
      </c>
      <c r="Z658" s="30">
        <v>32548716</v>
      </c>
      <c r="AA658" s="30">
        <v>148145934</v>
      </c>
      <c r="AB658" s="30">
        <v>28530205</v>
      </c>
      <c r="AC658" s="30">
        <v>38166484</v>
      </c>
      <c r="AD658" s="30">
        <v>149814096</v>
      </c>
      <c r="AE658" s="30">
        <v>239731633</v>
      </c>
      <c r="AF658" s="30">
        <v>80888992</v>
      </c>
      <c r="AG658" s="30">
        <v>2236374</v>
      </c>
      <c r="AH658" s="30">
        <v>70833971</v>
      </c>
      <c r="AI658" s="30">
        <v>13601649</v>
      </c>
      <c r="AJ658" s="30">
        <v>84435620</v>
      </c>
      <c r="AK658" s="30">
        <v>6544935</v>
      </c>
      <c r="AL658" s="30">
        <v>13607334</v>
      </c>
      <c r="AM658" s="30">
        <v>15591760</v>
      </c>
      <c r="AN658" s="30">
        <v>10206657</v>
      </c>
      <c r="AO658" s="30">
        <v>2464788</v>
      </c>
      <c r="AP658" s="30">
        <v>2878961</v>
      </c>
      <c r="AQ658" s="30">
        <v>1463881</v>
      </c>
      <c r="AR658" s="30">
        <v>1276022</v>
      </c>
      <c r="AS658" s="30">
        <v>174999</v>
      </c>
      <c r="AT658" s="30">
        <v>10098</v>
      </c>
      <c r="AU658" s="30" t="s">
        <v>316</v>
      </c>
      <c r="AW658" s="48">
        <f t="shared" si="360"/>
        <v>15550406</v>
      </c>
      <c r="AX658" s="49">
        <f t="shared" si="361"/>
        <v>119615729</v>
      </c>
      <c r="AY658" s="50">
        <f t="shared" si="362"/>
        <v>7.6921290029340712</v>
      </c>
      <c r="AZ658" s="12"/>
      <c r="BA658" s="48">
        <f t="shared" si="363"/>
        <v>1463881</v>
      </c>
      <c r="BB658" s="48">
        <f t="shared" si="364"/>
        <v>119615729</v>
      </c>
      <c r="BC658" s="51">
        <f t="shared" si="365"/>
        <v>81.71137476338582</v>
      </c>
      <c r="BD658" s="12"/>
      <c r="BE658" s="52">
        <f t="shared" si="366"/>
        <v>1463881</v>
      </c>
      <c r="BF658" s="48">
        <f t="shared" si="389"/>
        <v>239731633</v>
      </c>
      <c r="BG658" s="48">
        <f t="shared" si="389"/>
        <v>80888992</v>
      </c>
      <c r="BH658" s="48">
        <f t="shared" si="389"/>
        <v>2236374</v>
      </c>
      <c r="BI658" s="48">
        <f t="shared" si="367"/>
        <v>322856999</v>
      </c>
      <c r="BJ658" s="51">
        <f t="shared" si="368"/>
        <v>220.54866413321847</v>
      </c>
      <c r="BK658" s="12"/>
      <c r="BL658" s="1">
        <f t="shared" si="369"/>
        <v>12671445</v>
      </c>
      <c r="BM658" s="53">
        <f t="shared" si="370"/>
        <v>15550406</v>
      </c>
      <c r="BN658" s="48">
        <f t="shared" si="390"/>
        <v>239731633</v>
      </c>
      <c r="BO658" s="48">
        <f t="shared" si="390"/>
        <v>80888992</v>
      </c>
      <c r="BP658" s="48">
        <f t="shared" si="390"/>
        <v>2236374</v>
      </c>
      <c r="BQ658" s="48">
        <f t="shared" si="371"/>
        <v>322856999</v>
      </c>
      <c r="BR658" s="12">
        <f t="shared" si="372"/>
        <v>15550406</v>
      </c>
      <c r="BS658" s="54">
        <f t="shared" si="373"/>
        <v>20.761965893366387</v>
      </c>
      <c r="BT658" s="12"/>
      <c r="BU658" s="48">
        <f t="shared" si="374"/>
        <v>15550406</v>
      </c>
      <c r="BV658" s="48">
        <f t="shared" si="375"/>
        <v>64283351</v>
      </c>
      <c r="BW658" s="54">
        <f t="shared" si="376"/>
        <v>4.1338696237255803</v>
      </c>
      <c r="BX658" s="12"/>
      <c r="BY658" s="52">
        <f t="shared" si="377"/>
        <v>1463881</v>
      </c>
      <c r="BZ658" s="48">
        <f t="shared" si="378"/>
        <v>64283351</v>
      </c>
      <c r="CA658" s="55">
        <f t="shared" si="379"/>
        <v>43.912962187500213</v>
      </c>
      <c r="CB658" s="12"/>
      <c r="CC658" s="48">
        <f t="shared" si="380"/>
        <v>1463881</v>
      </c>
      <c r="CD658" s="48">
        <f t="shared" si="381"/>
        <v>723266864</v>
      </c>
      <c r="CE658" s="55">
        <f t="shared" si="382"/>
        <v>494.07490362946169</v>
      </c>
      <c r="CF658" s="12"/>
      <c r="CG658" s="48">
        <f t="shared" si="383"/>
        <v>15550406</v>
      </c>
      <c r="CH658" s="48">
        <f t="shared" si="384"/>
        <v>12671445</v>
      </c>
      <c r="CI658" s="48">
        <f t="shared" si="385"/>
        <v>723266864</v>
      </c>
      <c r="CJ658" s="55">
        <f t="shared" si="386"/>
        <v>46.511124146855074</v>
      </c>
      <c r="CK658" s="46"/>
      <c r="CL658" s="48">
        <f t="shared" si="391"/>
        <v>15550406</v>
      </c>
      <c r="CM658" s="48">
        <f t="shared" si="391"/>
        <v>12671445</v>
      </c>
      <c r="CN658" s="48">
        <f t="shared" si="387"/>
        <v>723266864</v>
      </c>
      <c r="CO658" s="55">
        <f t="shared" si="388"/>
        <v>46.511124146855074</v>
      </c>
    </row>
    <row r="659" spans="1:93" x14ac:dyDescent="0.2">
      <c r="A659" s="30" t="s">
        <v>132</v>
      </c>
      <c r="B659" s="30">
        <v>1127</v>
      </c>
      <c r="C659" s="30">
        <v>2013</v>
      </c>
      <c r="D659" s="30" t="s">
        <v>60</v>
      </c>
      <c r="E659" s="30">
        <v>442978</v>
      </c>
      <c r="F659" s="30" t="s">
        <v>317</v>
      </c>
      <c r="G659" s="30">
        <v>136595522</v>
      </c>
      <c r="H659" s="30">
        <v>1555613112</v>
      </c>
      <c r="I659" s="30">
        <v>185245243</v>
      </c>
      <c r="J659" s="30">
        <v>1393777652</v>
      </c>
      <c r="K659" s="30">
        <v>0</v>
      </c>
      <c r="L659" s="30">
        <v>0</v>
      </c>
      <c r="M659" s="30">
        <v>0</v>
      </c>
      <c r="N659" s="30">
        <v>25443</v>
      </c>
      <c r="O659" s="30">
        <v>318431</v>
      </c>
      <c r="P659" s="30">
        <v>693193</v>
      </c>
      <c r="Q659" s="30">
        <v>2900460</v>
      </c>
      <c r="R659" s="30">
        <v>3481135</v>
      </c>
      <c r="S659" s="30">
        <v>493017</v>
      </c>
      <c r="T659" s="30">
        <v>597506350</v>
      </c>
      <c r="U659" s="30">
        <v>26147825</v>
      </c>
      <c r="V659" s="30">
        <v>1559412678</v>
      </c>
      <c r="W659" s="30">
        <v>186431453</v>
      </c>
      <c r="X659" s="30">
        <v>1745844131</v>
      </c>
      <c r="Y659" s="30">
        <v>16099222</v>
      </c>
      <c r="Z659" s="30">
        <v>23445922</v>
      </c>
      <c r="AA659" s="30">
        <v>39545144</v>
      </c>
      <c r="AB659" s="30">
        <v>21913647</v>
      </c>
      <c r="AC659" s="30">
        <v>36706277</v>
      </c>
      <c r="AD659" s="30">
        <v>99889245</v>
      </c>
      <c r="AE659" s="30">
        <v>235450802</v>
      </c>
      <c r="AF659" s="30">
        <v>91566267</v>
      </c>
      <c r="AG659" s="30">
        <v>1913083</v>
      </c>
      <c r="AH659" s="30">
        <v>127971699</v>
      </c>
      <c r="AI659" s="30">
        <v>9858460</v>
      </c>
      <c r="AJ659" s="30">
        <v>137830159</v>
      </c>
      <c r="AK659" s="30">
        <v>8781371</v>
      </c>
      <c r="AL659" s="30">
        <v>38197977</v>
      </c>
      <c r="AM659" s="30">
        <v>60639578</v>
      </c>
      <c r="AN659" s="30">
        <v>10834999</v>
      </c>
      <c r="AO659" s="30">
        <v>3430624</v>
      </c>
      <c r="AP659" s="30">
        <v>4815442</v>
      </c>
      <c r="AQ659" s="30">
        <v>1460980</v>
      </c>
      <c r="AR659" s="30">
        <v>1273602</v>
      </c>
      <c r="AS659" s="30">
        <v>174412</v>
      </c>
      <c r="AT659" s="30">
        <v>10175</v>
      </c>
      <c r="AU659" s="30" t="s">
        <v>316</v>
      </c>
      <c r="AW659" s="48">
        <f t="shared" si="360"/>
        <v>19081065</v>
      </c>
      <c r="AX659" s="49">
        <f t="shared" si="361"/>
        <v>17631497</v>
      </c>
      <c r="AY659" s="50">
        <f t="shared" si="362"/>
        <v>0.92403107478539592</v>
      </c>
      <c r="AZ659" s="12"/>
      <c r="BA659" s="48">
        <f t="shared" si="363"/>
        <v>1460980</v>
      </c>
      <c r="BB659" s="48">
        <f t="shared" si="364"/>
        <v>17631497</v>
      </c>
      <c r="BC659" s="51">
        <f t="shared" si="365"/>
        <v>12.068267190515956</v>
      </c>
      <c r="BD659" s="12"/>
      <c r="BE659" s="52">
        <f t="shared" si="366"/>
        <v>1460980</v>
      </c>
      <c r="BF659" s="48">
        <f t="shared" si="389"/>
        <v>235450802</v>
      </c>
      <c r="BG659" s="48">
        <f t="shared" si="389"/>
        <v>91566267</v>
      </c>
      <c r="BH659" s="48">
        <f t="shared" si="389"/>
        <v>1913083</v>
      </c>
      <c r="BI659" s="48">
        <f t="shared" si="367"/>
        <v>328930152</v>
      </c>
      <c r="BJ659" s="51">
        <f t="shared" si="368"/>
        <v>225.14350093772674</v>
      </c>
      <c r="BK659" s="12"/>
      <c r="BL659" s="1">
        <f t="shared" si="369"/>
        <v>14265623</v>
      </c>
      <c r="BM659" s="53">
        <f t="shared" si="370"/>
        <v>19081065</v>
      </c>
      <c r="BN659" s="48">
        <f t="shared" si="390"/>
        <v>235450802</v>
      </c>
      <c r="BO659" s="48">
        <f t="shared" si="390"/>
        <v>91566267</v>
      </c>
      <c r="BP659" s="48">
        <f t="shared" si="390"/>
        <v>1913083</v>
      </c>
      <c r="BQ659" s="48">
        <f t="shared" si="371"/>
        <v>328930152</v>
      </c>
      <c r="BR659" s="12">
        <f t="shared" si="372"/>
        <v>19081065</v>
      </c>
      <c r="BS659" s="54">
        <f t="shared" si="373"/>
        <v>17.238563570744084</v>
      </c>
      <c r="BT659" s="12"/>
      <c r="BU659" s="48">
        <f t="shared" si="374"/>
        <v>19081065</v>
      </c>
      <c r="BV659" s="48">
        <f t="shared" si="375"/>
        <v>90850811</v>
      </c>
      <c r="BW659" s="54">
        <f t="shared" si="376"/>
        <v>4.7613071387786796</v>
      </c>
      <c r="BX659" s="12"/>
      <c r="BY659" s="52">
        <f t="shared" si="377"/>
        <v>1460980</v>
      </c>
      <c r="BZ659" s="48">
        <f t="shared" si="378"/>
        <v>90850811</v>
      </c>
      <c r="CA659" s="55">
        <f t="shared" si="379"/>
        <v>62.184842366083039</v>
      </c>
      <c r="CB659" s="12"/>
      <c r="CC659" s="48">
        <f t="shared" si="380"/>
        <v>1460980</v>
      </c>
      <c r="CD659" s="48">
        <f t="shared" si="381"/>
        <v>595921629</v>
      </c>
      <c r="CE659" s="55">
        <f t="shared" si="382"/>
        <v>407.89170898985611</v>
      </c>
      <c r="CF659" s="12"/>
      <c r="CG659" s="48">
        <f t="shared" si="383"/>
        <v>19081065</v>
      </c>
      <c r="CH659" s="48">
        <f t="shared" si="384"/>
        <v>14265623</v>
      </c>
      <c r="CI659" s="48">
        <f t="shared" si="385"/>
        <v>595921629</v>
      </c>
      <c r="CJ659" s="55">
        <f t="shared" si="386"/>
        <v>31.231046537496727</v>
      </c>
      <c r="CK659" s="46"/>
      <c r="CL659" s="48">
        <f t="shared" si="391"/>
        <v>19081065</v>
      </c>
      <c r="CM659" s="48">
        <f t="shared" si="391"/>
        <v>14265623</v>
      </c>
      <c r="CN659" s="48">
        <f t="shared" si="387"/>
        <v>945062205</v>
      </c>
      <c r="CO659" s="55">
        <f t="shared" si="388"/>
        <v>49.528797527810944</v>
      </c>
    </row>
    <row r="660" spans="1:93" x14ac:dyDescent="0.2">
      <c r="A660" s="30" t="s">
        <v>132</v>
      </c>
      <c r="B660" s="30">
        <v>1127</v>
      </c>
      <c r="C660" s="30">
        <v>2012</v>
      </c>
      <c r="D660" s="30" t="s">
        <v>60</v>
      </c>
      <c r="E660" s="30">
        <v>442978</v>
      </c>
      <c r="F660" s="30" t="s">
        <v>317</v>
      </c>
      <c r="G660" s="30">
        <v>155564708</v>
      </c>
      <c r="H660" s="30">
        <v>1564983021</v>
      </c>
      <c r="I660" s="30">
        <v>186200528</v>
      </c>
      <c r="J660" s="30">
        <v>1342546762</v>
      </c>
      <c r="K660" s="30">
        <v>0</v>
      </c>
      <c r="L660" s="30">
        <v>0</v>
      </c>
      <c r="M660" s="30">
        <v>0</v>
      </c>
      <c r="N660" s="30">
        <v>29229</v>
      </c>
      <c r="O660" s="30">
        <v>333907</v>
      </c>
      <c r="P660" s="30">
        <v>539240</v>
      </c>
      <c r="Q660" s="30">
        <v>3586443</v>
      </c>
      <c r="R660" s="30">
        <v>4287411</v>
      </c>
      <c r="S660" s="30">
        <v>843846</v>
      </c>
      <c r="T660" s="30">
        <v>667937053</v>
      </c>
      <c r="U660" s="30">
        <v>23375679</v>
      </c>
      <c r="V660" s="30">
        <v>1569604339</v>
      </c>
      <c r="W660" s="30">
        <v>187583614</v>
      </c>
      <c r="X660" s="30">
        <v>1757187953</v>
      </c>
      <c r="Y660" s="30">
        <v>31455633</v>
      </c>
      <c r="Z660" s="30">
        <v>21383753</v>
      </c>
      <c r="AA660" s="30">
        <v>52839386</v>
      </c>
      <c r="AB660" s="30">
        <v>22667784</v>
      </c>
      <c r="AC660" s="30">
        <v>52965391</v>
      </c>
      <c r="AD660" s="30">
        <v>102599317</v>
      </c>
      <c r="AE660" s="30">
        <v>147804377</v>
      </c>
      <c r="AF660" s="30">
        <v>90059753</v>
      </c>
      <c r="AG660" s="30">
        <v>1603449</v>
      </c>
      <c r="AH660" s="30">
        <v>151418034</v>
      </c>
      <c r="AI660" s="30">
        <v>7757754</v>
      </c>
      <c r="AJ660" s="30">
        <v>159175788</v>
      </c>
      <c r="AK660" s="30">
        <v>10295892</v>
      </c>
      <c r="AL660" s="30">
        <v>43128555</v>
      </c>
      <c r="AM660" s="30">
        <v>63522830</v>
      </c>
      <c r="AN660" s="30">
        <v>12413637</v>
      </c>
      <c r="AO660" s="30">
        <v>7037849</v>
      </c>
      <c r="AP660" s="30">
        <v>11352291</v>
      </c>
      <c r="AQ660" s="30">
        <v>1460393</v>
      </c>
      <c r="AR660" s="30">
        <v>1273361</v>
      </c>
      <c r="AS660" s="30">
        <v>173948</v>
      </c>
      <c r="AT660" s="30">
        <v>10274</v>
      </c>
      <c r="AU660" s="30" t="s">
        <v>316</v>
      </c>
      <c r="AW660" s="48">
        <f t="shared" si="360"/>
        <v>30803777</v>
      </c>
      <c r="AX660" s="49">
        <f t="shared" si="361"/>
        <v>30171602</v>
      </c>
      <c r="AY660" s="50">
        <f t="shared" si="362"/>
        <v>0.97947735435170824</v>
      </c>
      <c r="AZ660" s="12"/>
      <c r="BA660" s="48">
        <f t="shared" si="363"/>
        <v>1460393</v>
      </c>
      <c r="BB660" s="48">
        <f t="shared" si="364"/>
        <v>30171602</v>
      </c>
      <c r="BC660" s="51">
        <f t="shared" si="365"/>
        <v>20.659919624375082</v>
      </c>
      <c r="BD660" s="12"/>
      <c r="BE660" s="52">
        <f t="shared" si="366"/>
        <v>1460393</v>
      </c>
      <c r="BF660" s="48">
        <f t="shared" si="389"/>
        <v>147804377</v>
      </c>
      <c r="BG660" s="48">
        <f t="shared" si="389"/>
        <v>90059753</v>
      </c>
      <c r="BH660" s="48">
        <f t="shared" si="389"/>
        <v>1603449</v>
      </c>
      <c r="BI660" s="48">
        <f t="shared" si="367"/>
        <v>239467579</v>
      </c>
      <c r="BJ660" s="51">
        <f t="shared" si="368"/>
        <v>163.97475131694003</v>
      </c>
      <c r="BK660" s="12"/>
      <c r="BL660" s="1">
        <f t="shared" si="369"/>
        <v>19451486</v>
      </c>
      <c r="BM660" s="53">
        <f t="shared" si="370"/>
        <v>30803777</v>
      </c>
      <c r="BN660" s="48">
        <f t="shared" si="390"/>
        <v>147804377</v>
      </c>
      <c r="BO660" s="48">
        <f t="shared" si="390"/>
        <v>90059753</v>
      </c>
      <c r="BP660" s="48">
        <f t="shared" si="390"/>
        <v>1603449</v>
      </c>
      <c r="BQ660" s="48">
        <f t="shared" si="371"/>
        <v>239467579</v>
      </c>
      <c r="BR660" s="12">
        <f t="shared" si="372"/>
        <v>30803777</v>
      </c>
      <c r="BS660" s="54">
        <f t="shared" si="373"/>
        <v>7.7739680754084146</v>
      </c>
      <c r="BT660" s="12"/>
      <c r="BU660" s="48">
        <f t="shared" si="374"/>
        <v>30803777</v>
      </c>
      <c r="BV660" s="48">
        <f t="shared" si="375"/>
        <v>105751341</v>
      </c>
      <c r="BW660" s="54">
        <f t="shared" si="376"/>
        <v>3.4330641011977199</v>
      </c>
      <c r="BX660" s="12"/>
      <c r="BY660" s="52">
        <f t="shared" si="377"/>
        <v>1460393</v>
      </c>
      <c r="BZ660" s="48">
        <f t="shared" si="378"/>
        <v>105751341</v>
      </c>
      <c r="CA660" s="55">
        <f t="shared" si="379"/>
        <v>72.412933367935892</v>
      </c>
      <c r="CB660" s="12"/>
      <c r="CC660" s="48">
        <f t="shared" si="380"/>
        <v>1460393</v>
      </c>
      <c r="CD660" s="48">
        <f t="shared" si="381"/>
        <v>553623014</v>
      </c>
      <c r="CE660" s="55">
        <f t="shared" si="382"/>
        <v>379.09180200124212</v>
      </c>
      <c r="CF660" s="12"/>
      <c r="CG660" s="48">
        <f t="shared" si="383"/>
        <v>30803777</v>
      </c>
      <c r="CH660" s="48">
        <f t="shared" si="384"/>
        <v>19451486</v>
      </c>
      <c r="CI660" s="48">
        <f t="shared" si="385"/>
        <v>553623014</v>
      </c>
      <c r="CJ660" s="55">
        <f t="shared" si="386"/>
        <v>17.972569207990304</v>
      </c>
      <c r="CK660" s="46"/>
      <c r="CL660" s="48">
        <f t="shared" si="391"/>
        <v>30803777</v>
      </c>
      <c r="CM660" s="48">
        <f t="shared" si="391"/>
        <v>19451486</v>
      </c>
      <c r="CN660" s="48">
        <f t="shared" si="387"/>
        <v>964648533</v>
      </c>
      <c r="CO660" s="55">
        <f t="shared" si="388"/>
        <v>31.315917298063805</v>
      </c>
    </row>
    <row r="661" spans="1:93" x14ac:dyDescent="0.2">
      <c r="A661" s="30" t="s">
        <v>132</v>
      </c>
      <c r="B661" s="30">
        <v>1127</v>
      </c>
      <c r="C661" s="30">
        <v>2011</v>
      </c>
      <c r="D661" s="30" t="s">
        <v>60</v>
      </c>
      <c r="E661" s="30">
        <v>442978</v>
      </c>
      <c r="F661" s="30" t="s">
        <v>317</v>
      </c>
      <c r="G661" s="30">
        <v>141745304</v>
      </c>
      <c r="H661" s="30">
        <v>1808839315</v>
      </c>
      <c r="I661" s="30">
        <v>274214843</v>
      </c>
      <c r="J661" s="30">
        <v>1420996722</v>
      </c>
      <c r="K661" s="30">
        <v>0</v>
      </c>
      <c r="L661" s="30">
        <v>0</v>
      </c>
      <c r="M661" s="30">
        <v>0</v>
      </c>
      <c r="N661" s="30">
        <v>25443</v>
      </c>
      <c r="O661" s="30">
        <v>281219</v>
      </c>
      <c r="P661" s="30">
        <v>823583</v>
      </c>
      <c r="Q661" s="30">
        <v>2940639</v>
      </c>
      <c r="R661" s="30">
        <v>3679471</v>
      </c>
      <c r="S661" s="30">
        <v>1196788</v>
      </c>
      <c r="T661" s="30">
        <v>915325539</v>
      </c>
      <c r="U661" s="30">
        <v>20171331</v>
      </c>
      <c r="V661" s="30">
        <v>1812800005</v>
      </c>
      <c r="W661" s="30">
        <v>276235214</v>
      </c>
      <c r="X661" s="30">
        <v>2089035219</v>
      </c>
      <c r="Y661" s="30">
        <v>30923548</v>
      </c>
      <c r="Z661" s="30">
        <v>18637280</v>
      </c>
      <c r="AA661" s="30">
        <v>49560828</v>
      </c>
      <c r="AB661" s="30">
        <v>33282508</v>
      </c>
      <c r="AC661" s="30">
        <v>50517965</v>
      </c>
      <c r="AD661" s="30">
        <v>91227339</v>
      </c>
      <c r="AE661" s="30">
        <v>140198761</v>
      </c>
      <c r="AF661" s="30">
        <v>95988434</v>
      </c>
      <c r="AG661" s="30">
        <v>551788</v>
      </c>
      <c r="AH661" s="30">
        <v>156072117</v>
      </c>
      <c r="AI661" s="30">
        <v>7843633</v>
      </c>
      <c r="AJ661" s="30">
        <v>163915750</v>
      </c>
      <c r="AK661" s="30">
        <v>13989856</v>
      </c>
      <c r="AL661" s="30">
        <v>41913468</v>
      </c>
      <c r="AM661" s="30">
        <v>74461246</v>
      </c>
      <c r="AN661" s="30">
        <v>14950412</v>
      </c>
      <c r="AO661" s="30">
        <v>10726112</v>
      </c>
      <c r="AP661" s="30">
        <v>17698421</v>
      </c>
      <c r="AQ661" s="30">
        <v>1459875</v>
      </c>
      <c r="AR661" s="30">
        <v>1273589</v>
      </c>
      <c r="AS661" s="30">
        <v>173091</v>
      </c>
      <c r="AT661" s="30">
        <v>10377</v>
      </c>
      <c r="AU661" s="30" t="s">
        <v>316</v>
      </c>
      <c r="AW661" s="48">
        <f t="shared" si="360"/>
        <v>43374945</v>
      </c>
      <c r="AX661" s="49">
        <f t="shared" si="361"/>
        <v>16278320</v>
      </c>
      <c r="AY661" s="50">
        <f t="shared" si="362"/>
        <v>0.37529315599132174</v>
      </c>
      <c r="AZ661" s="12"/>
      <c r="BA661" s="48">
        <f t="shared" si="363"/>
        <v>1459875</v>
      </c>
      <c r="BB661" s="48">
        <f t="shared" si="364"/>
        <v>16278320</v>
      </c>
      <c r="BC661" s="51">
        <f t="shared" si="365"/>
        <v>11.150488911721894</v>
      </c>
      <c r="BD661" s="12"/>
      <c r="BE661" s="52">
        <f t="shared" si="366"/>
        <v>1459875</v>
      </c>
      <c r="BF661" s="48">
        <f t="shared" si="389"/>
        <v>140198761</v>
      </c>
      <c r="BG661" s="48">
        <f t="shared" si="389"/>
        <v>95988434</v>
      </c>
      <c r="BH661" s="48">
        <f t="shared" si="389"/>
        <v>551788</v>
      </c>
      <c r="BI661" s="48">
        <f t="shared" si="367"/>
        <v>236738983</v>
      </c>
      <c r="BJ661" s="51">
        <f t="shared" si="368"/>
        <v>162.16387224933641</v>
      </c>
      <c r="BK661" s="12"/>
      <c r="BL661" s="1">
        <f t="shared" si="369"/>
        <v>25676524</v>
      </c>
      <c r="BM661" s="53">
        <f t="shared" si="370"/>
        <v>43374945</v>
      </c>
      <c r="BN661" s="48">
        <f t="shared" si="390"/>
        <v>140198761</v>
      </c>
      <c r="BO661" s="48">
        <f t="shared" si="390"/>
        <v>95988434</v>
      </c>
      <c r="BP661" s="48">
        <f t="shared" si="390"/>
        <v>551788</v>
      </c>
      <c r="BQ661" s="48">
        <f t="shared" si="371"/>
        <v>236738983</v>
      </c>
      <c r="BR661" s="12">
        <f t="shared" si="372"/>
        <v>43374945</v>
      </c>
      <c r="BS661" s="54">
        <f t="shared" si="373"/>
        <v>5.4579661830118749</v>
      </c>
      <c r="BT661" s="12"/>
      <c r="BU661" s="48">
        <f t="shared" si="374"/>
        <v>43374945</v>
      </c>
      <c r="BV661" s="48">
        <f t="shared" si="375"/>
        <v>108012426</v>
      </c>
      <c r="BW661" s="54">
        <f t="shared" si="376"/>
        <v>2.4902031806610938</v>
      </c>
      <c r="BX661" s="12"/>
      <c r="BY661" s="52">
        <f t="shared" si="377"/>
        <v>1459875</v>
      </c>
      <c r="BZ661" s="48">
        <f t="shared" si="378"/>
        <v>108012426</v>
      </c>
      <c r="CA661" s="55">
        <f t="shared" si="379"/>
        <v>73.987448240431547</v>
      </c>
      <c r="CB661" s="12"/>
      <c r="CC661" s="48">
        <f t="shared" si="380"/>
        <v>1459875</v>
      </c>
      <c r="CD661" s="48">
        <f t="shared" si="381"/>
        <v>536057541</v>
      </c>
      <c r="CE661" s="55">
        <f t="shared" si="382"/>
        <v>367.19413716927818</v>
      </c>
      <c r="CF661" s="12"/>
      <c r="CG661" s="48">
        <f t="shared" si="383"/>
        <v>43374945</v>
      </c>
      <c r="CH661" s="48">
        <f t="shared" si="384"/>
        <v>25676524</v>
      </c>
      <c r="CI661" s="48">
        <f t="shared" si="385"/>
        <v>536057541</v>
      </c>
      <c r="CJ661" s="55">
        <f t="shared" si="386"/>
        <v>12.358690967792581</v>
      </c>
      <c r="CK661" s="46"/>
      <c r="CL661" s="48">
        <f t="shared" si="391"/>
        <v>43374945</v>
      </c>
      <c r="CM661" s="48">
        <f t="shared" si="391"/>
        <v>25676524</v>
      </c>
      <c r="CN661" s="48">
        <f t="shared" si="387"/>
        <v>1201129956</v>
      </c>
      <c r="CO661" s="55">
        <f t="shared" si="388"/>
        <v>27.691792024174326</v>
      </c>
    </row>
    <row r="662" spans="1:93" x14ac:dyDescent="0.2">
      <c r="A662" s="30" t="s">
        <v>132</v>
      </c>
      <c r="B662" s="30">
        <v>1127</v>
      </c>
      <c r="C662" s="30">
        <v>2010</v>
      </c>
      <c r="D662" s="30" t="s">
        <v>60</v>
      </c>
      <c r="E662" s="30">
        <v>442978</v>
      </c>
      <c r="F662" s="30" t="s">
        <v>317</v>
      </c>
      <c r="G662" s="30">
        <v>95761729</v>
      </c>
      <c r="H662" s="30">
        <v>1195429494</v>
      </c>
      <c r="I662" s="30">
        <v>160985980</v>
      </c>
      <c r="J662" s="30">
        <v>992562492</v>
      </c>
      <c r="K662" s="30">
        <v>0</v>
      </c>
      <c r="L662" s="30">
        <v>0</v>
      </c>
      <c r="M662" s="30">
        <v>0</v>
      </c>
      <c r="N662" s="30">
        <v>25443</v>
      </c>
      <c r="O662" s="30">
        <v>280140</v>
      </c>
      <c r="P662" s="30">
        <v>2319957</v>
      </c>
      <c r="Q662" s="30">
        <v>0</v>
      </c>
      <c r="R662" s="30">
        <v>0</v>
      </c>
      <c r="S662" s="30">
        <v>0</v>
      </c>
      <c r="T662" s="30">
        <v>376543838</v>
      </c>
      <c r="U662" s="30">
        <v>10771997</v>
      </c>
      <c r="V662" s="30">
        <v>1195709634</v>
      </c>
      <c r="W662" s="30">
        <v>163305937</v>
      </c>
      <c r="X662" s="30">
        <v>1359015571</v>
      </c>
      <c r="Y662" s="30">
        <v>40777998</v>
      </c>
      <c r="Z662" s="30">
        <v>14247255</v>
      </c>
      <c r="AA662" s="30">
        <v>55025253</v>
      </c>
      <c r="AB662" s="30">
        <v>14871676</v>
      </c>
      <c r="AC662" s="30">
        <v>40494003</v>
      </c>
      <c r="AD662" s="30">
        <v>55267726</v>
      </c>
      <c r="AE662" s="30">
        <v>54509216</v>
      </c>
      <c r="AF662" s="30">
        <v>32134863</v>
      </c>
      <c r="AG662" s="30">
        <v>220244</v>
      </c>
      <c r="AH662" s="30">
        <v>103852828</v>
      </c>
      <c r="AI662" s="30">
        <v>5534601</v>
      </c>
      <c r="AJ662" s="30">
        <v>109387429</v>
      </c>
      <c r="AK662" s="30">
        <v>6155580</v>
      </c>
      <c r="AL662" s="30">
        <v>33929111</v>
      </c>
      <c r="AM662" s="30">
        <v>54151721</v>
      </c>
      <c r="AN662" s="30">
        <v>7581518</v>
      </c>
      <c r="AO662" s="30">
        <v>5744556</v>
      </c>
      <c r="AP662" s="30">
        <v>12799871</v>
      </c>
      <c r="AQ662" s="30">
        <v>709272</v>
      </c>
      <c r="AR662" s="30">
        <v>606317</v>
      </c>
      <c r="AS662" s="30">
        <v>93262</v>
      </c>
      <c r="AT662" s="30">
        <v>7168</v>
      </c>
      <c r="AU662" s="30" t="s">
        <v>316</v>
      </c>
      <c r="AW662" s="48">
        <f t="shared" ref="AW662:AW725" si="392">+AN662+AO662+AP662</f>
        <v>26125945</v>
      </c>
      <c r="AX662" s="49">
        <f t="shared" ref="AX662:AX725" si="393">+AA662-AB662</f>
        <v>40153577</v>
      </c>
      <c r="AY662" s="50">
        <f t="shared" ref="AY662:AY725" si="394">IF(AW662=0,0,IF(AX662=0,0,AX662/AW662))</f>
        <v>1.5369234299467445</v>
      </c>
      <c r="AZ662" s="12"/>
      <c r="BA662" s="48">
        <f t="shared" ref="BA662:BA725" si="395">+AQ662</f>
        <v>709272</v>
      </c>
      <c r="BB662" s="48">
        <f t="shared" ref="BB662:BB725" si="396">+AX662</f>
        <v>40153577</v>
      </c>
      <c r="BC662" s="51">
        <f t="shared" ref="BC662:BC725" si="397">IF(BA662=0,0,IF(BB662=0,0,BB662/BA662))</f>
        <v>56.612381427717438</v>
      </c>
      <c r="BD662" s="12"/>
      <c r="BE662" s="52">
        <f t="shared" ref="BE662:BE725" si="398">+AQ662</f>
        <v>709272</v>
      </c>
      <c r="BF662" s="48">
        <f t="shared" si="389"/>
        <v>54509216</v>
      </c>
      <c r="BG662" s="48">
        <f t="shared" si="389"/>
        <v>32134863</v>
      </c>
      <c r="BH662" s="48">
        <f t="shared" si="389"/>
        <v>220244</v>
      </c>
      <c r="BI662" s="48">
        <f t="shared" ref="BI662:BI725" si="399">SUM(BF662:BH662)</f>
        <v>86864323</v>
      </c>
      <c r="BJ662" s="51">
        <f t="shared" ref="BJ662:BJ725" si="400">IF(BE662=0,0,IF(BI662=0,0,BI662/BE662))</f>
        <v>122.46969145828399</v>
      </c>
      <c r="BK662" s="12"/>
      <c r="BL662" s="1">
        <f t="shared" ref="BL662:BL725" si="401">AO662+AN662</f>
        <v>13326074</v>
      </c>
      <c r="BM662" s="53">
        <f t="shared" ref="BM662:BM725" si="402">+AN662+AO662+AP662</f>
        <v>26125945</v>
      </c>
      <c r="BN662" s="48">
        <f t="shared" si="390"/>
        <v>54509216</v>
      </c>
      <c r="BO662" s="48">
        <f t="shared" si="390"/>
        <v>32134863</v>
      </c>
      <c r="BP662" s="48">
        <f t="shared" si="390"/>
        <v>220244</v>
      </c>
      <c r="BQ662" s="48">
        <f t="shared" ref="BQ662:BQ725" si="403">SUM(BN662:BP662)</f>
        <v>86864323</v>
      </c>
      <c r="BR662" s="12">
        <f t="shared" ref="BR662:BR725" si="404">+BM662</f>
        <v>26125945</v>
      </c>
      <c r="BS662" s="54">
        <f t="shared" ref="BS662:BS725" si="405">+IF(BQ662=0,0,IF(BR662=0,0,BQ662/BR662))</f>
        <v>3.3248298961051934</v>
      </c>
      <c r="BT662" s="12"/>
      <c r="BU662" s="48">
        <f t="shared" ref="BU662:BU725" si="406">+AN662+AO662+AP662</f>
        <v>26125945</v>
      </c>
      <c r="BV662" s="48">
        <f t="shared" ref="BV662:BV725" si="407">+(AJ662)-AK662-AL662</f>
        <v>69302738</v>
      </c>
      <c r="BW662" s="54">
        <f t="shared" ref="BW662:BW725" si="408">IF(BU662=0,0,IF(BV662=0,0,BV662/BU662))</f>
        <v>2.6526404308054694</v>
      </c>
      <c r="BX662" s="12"/>
      <c r="BY662" s="52">
        <f t="shared" ref="BY662:BY725" si="409">+AQ662</f>
        <v>709272</v>
      </c>
      <c r="BZ662" s="48">
        <f t="shared" ref="BZ662:BZ725" si="410">+AJ662-AK662-AL662</f>
        <v>69302738</v>
      </c>
      <c r="CA662" s="55">
        <f t="shared" ref="CA662:CA725" si="411">IF(BY662=0,0,IF(BZ662=0,0,BZ662/BY662))</f>
        <v>97.709676964549573</v>
      </c>
      <c r="CB662" s="12"/>
      <c r="CC662" s="48">
        <f t="shared" ref="CC662:CC725" si="412">+AQ662</f>
        <v>709272</v>
      </c>
      <c r="CD662" s="48">
        <f t="shared" ref="CD662:CD725" si="413">+(AJ662-AK662-AL662)+(AC662+AD662)+(AA662)+(AE662+AF662+AG662)</f>
        <v>306954043</v>
      </c>
      <c r="CE662" s="55">
        <f t="shared" ref="CE662:CE725" si="414">IF(CC662=0,0,IF(CD662=0,0,CD662/CC662))</f>
        <v>432.77338313087222</v>
      </c>
      <c r="CF662" s="12"/>
      <c r="CG662" s="48">
        <f t="shared" ref="CG662:CG725" si="415">+AN662+AO662+AP662</f>
        <v>26125945</v>
      </c>
      <c r="CH662" s="48">
        <f t="shared" ref="CH662:CH725" si="416">+AN662+AO662</f>
        <v>13326074</v>
      </c>
      <c r="CI662" s="48">
        <f t="shared" ref="CI662:CI725" si="417">+(AJ662-AK662-AL662)+(AC662+AD662)+(AA662)+(AE662+AF662+AG662)</f>
        <v>306954043</v>
      </c>
      <c r="CJ662" s="55">
        <f t="shared" ref="CJ662:CJ725" si="418">IF(CG662=0,0,IF(CI662=0,0,CI662/CG662))</f>
        <v>11.749012064443985</v>
      </c>
      <c r="CK662" s="46"/>
      <c r="CL662" s="48">
        <f t="shared" si="391"/>
        <v>26125945</v>
      </c>
      <c r="CM662" s="48">
        <f t="shared" si="391"/>
        <v>13326074</v>
      </c>
      <c r="CN662" s="48">
        <f t="shared" ref="CN662:CN725" si="419">(AJ662-AK662-AL662)+(AC662+AD662)+(AA662)+(AE662+AF662+AG662)+(X662-Q662-N662-K662-J662)</f>
        <v>673381679</v>
      </c>
      <c r="CO662" s="55">
        <f t="shared" ref="CO662:CO725" si="420">IF(CL662=0,0,IF(CN662=0,0,CN662/CL662))</f>
        <v>25.774442953163991</v>
      </c>
    </row>
    <row r="663" spans="1:93" x14ac:dyDescent="0.2">
      <c r="A663" s="30" t="s">
        <v>132</v>
      </c>
      <c r="B663" s="30">
        <v>1127</v>
      </c>
      <c r="C663" s="30">
        <v>2009</v>
      </c>
      <c r="D663" s="30" t="s">
        <v>60</v>
      </c>
      <c r="E663" s="30">
        <v>442978</v>
      </c>
      <c r="F663" s="30" t="s">
        <v>317</v>
      </c>
      <c r="G663" s="30">
        <v>81524827</v>
      </c>
      <c r="H663" s="30">
        <v>1152469274</v>
      </c>
      <c r="I663" s="30">
        <v>147181847</v>
      </c>
      <c r="J663" s="30">
        <v>899340627</v>
      </c>
      <c r="K663" s="30">
        <v>0</v>
      </c>
      <c r="L663" s="30">
        <v>0</v>
      </c>
      <c r="M663" s="30">
        <v>0</v>
      </c>
      <c r="N663" s="30">
        <v>26882</v>
      </c>
      <c r="O663" s="30">
        <v>247478</v>
      </c>
      <c r="P663" s="30">
        <v>1457439</v>
      </c>
      <c r="Q663" s="30">
        <v>0</v>
      </c>
      <c r="R663" s="30">
        <v>0</v>
      </c>
      <c r="S663" s="30">
        <v>0</v>
      </c>
      <c r="T663" s="30">
        <v>331515752</v>
      </c>
      <c r="U663" s="30">
        <v>9065135</v>
      </c>
      <c r="V663" s="30">
        <v>1152716752</v>
      </c>
      <c r="W663" s="30">
        <v>148639286</v>
      </c>
      <c r="X663" s="30">
        <v>1301356038</v>
      </c>
      <c r="Y663" s="30">
        <v>31216058</v>
      </c>
      <c r="Z663" s="30">
        <v>14614182</v>
      </c>
      <c r="AA663" s="30">
        <v>45830240</v>
      </c>
      <c r="AB663" s="30">
        <v>12475994</v>
      </c>
      <c r="AC663" s="30">
        <v>25488219</v>
      </c>
      <c r="AD663" s="30">
        <v>56036608</v>
      </c>
      <c r="AE663" s="30">
        <v>45400887</v>
      </c>
      <c r="AF663" s="30">
        <v>3908013</v>
      </c>
      <c r="AG663" s="30">
        <v>26496</v>
      </c>
      <c r="AH663" s="30">
        <v>100883853</v>
      </c>
      <c r="AI663" s="30">
        <v>5149337</v>
      </c>
      <c r="AJ663" s="30">
        <v>106033190</v>
      </c>
      <c r="AK663" s="30">
        <v>8594719</v>
      </c>
      <c r="AL663" s="30">
        <v>39643136</v>
      </c>
      <c r="AM663" s="30">
        <v>53288948</v>
      </c>
      <c r="AN663" s="30">
        <v>7338988</v>
      </c>
      <c r="AO663" s="30">
        <v>5685770</v>
      </c>
      <c r="AP663" s="30">
        <v>11834235</v>
      </c>
      <c r="AQ663" s="30">
        <v>710161</v>
      </c>
      <c r="AR663" s="30">
        <v>607807</v>
      </c>
      <c r="AS663" s="30">
        <v>92567</v>
      </c>
      <c r="AT663" s="30">
        <v>7244</v>
      </c>
      <c r="AU663" s="30" t="s">
        <v>316</v>
      </c>
      <c r="AW663" s="48">
        <f t="shared" si="392"/>
        <v>24858993</v>
      </c>
      <c r="AX663" s="49">
        <f t="shared" si="393"/>
        <v>33354246</v>
      </c>
      <c r="AY663" s="50">
        <f t="shared" si="394"/>
        <v>1.3417376158398693</v>
      </c>
      <c r="AZ663" s="12"/>
      <c r="BA663" s="48">
        <f t="shared" si="395"/>
        <v>710161</v>
      </c>
      <c r="BB663" s="48">
        <f t="shared" si="396"/>
        <v>33354246</v>
      </c>
      <c r="BC663" s="51">
        <f t="shared" si="397"/>
        <v>46.967160967724219</v>
      </c>
      <c r="BD663" s="12"/>
      <c r="BE663" s="52">
        <f t="shared" si="398"/>
        <v>710161</v>
      </c>
      <c r="BF663" s="48">
        <f t="shared" si="389"/>
        <v>45400887</v>
      </c>
      <c r="BG663" s="48">
        <f t="shared" si="389"/>
        <v>3908013</v>
      </c>
      <c r="BH663" s="48">
        <f t="shared" si="389"/>
        <v>26496</v>
      </c>
      <c r="BI663" s="48">
        <f t="shared" si="399"/>
        <v>49335396</v>
      </c>
      <c r="BJ663" s="51">
        <f t="shared" si="400"/>
        <v>69.470720019826487</v>
      </c>
      <c r="BK663" s="12"/>
      <c r="BL663" s="1">
        <f t="shared" si="401"/>
        <v>13024758</v>
      </c>
      <c r="BM663" s="53">
        <f t="shared" si="402"/>
        <v>24858993</v>
      </c>
      <c r="BN663" s="48">
        <f t="shared" si="390"/>
        <v>45400887</v>
      </c>
      <c r="BO663" s="48">
        <f t="shared" si="390"/>
        <v>3908013</v>
      </c>
      <c r="BP663" s="48">
        <f t="shared" si="390"/>
        <v>26496</v>
      </c>
      <c r="BQ663" s="48">
        <f t="shared" si="403"/>
        <v>49335396</v>
      </c>
      <c r="BR663" s="12">
        <f t="shared" si="404"/>
        <v>24858993</v>
      </c>
      <c r="BS663" s="54">
        <f t="shared" si="405"/>
        <v>1.9846095937997166</v>
      </c>
      <c r="BT663" s="12"/>
      <c r="BU663" s="48">
        <f t="shared" si="406"/>
        <v>24858993</v>
      </c>
      <c r="BV663" s="48">
        <f t="shared" si="407"/>
        <v>57795335</v>
      </c>
      <c r="BW663" s="54">
        <f t="shared" si="408"/>
        <v>2.3249266372133417</v>
      </c>
      <c r="BX663" s="12"/>
      <c r="BY663" s="52">
        <f t="shared" si="409"/>
        <v>710161</v>
      </c>
      <c r="BZ663" s="48">
        <f t="shared" si="410"/>
        <v>57795335</v>
      </c>
      <c r="CA663" s="55">
        <f t="shared" si="411"/>
        <v>81.383425730221745</v>
      </c>
      <c r="CB663" s="12"/>
      <c r="CC663" s="48">
        <f t="shared" si="412"/>
        <v>710161</v>
      </c>
      <c r="CD663" s="48">
        <f t="shared" si="413"/>
        <v>234485798</v>
      </c>
      <c r="CE663" s="55">
        <f t="shared" si="414"/>
        <v>330.18681397598573</v>
      </c>
      <c r="CF663" s="12"/>
      <c r="CG663" s="48">
        <f t="shared" si="415"/>
        <v>24858993</v>
      </c>
      <c r="CH663" s="48">
        <f t="shared" si="416"/>
        <v>13024758</v>
      </c>
      <c r="CI663" s="48">
        <f t="shared" si="417"/>
        <v>234485798</v>
      </c>
      <c r="CJ663" s="55">
        <f t="shared" si="418"/>
        <v>9.4326346203967315</v>
      </c>
      <c r="CK663" s="46"/>
      <c r="CL663" s="48">
        <f t="shared" si="391"/>
        <v>24858993</v>
      </c>
      <c r="CM663" s="48">
        <f t="shared" si="391"/>
        <v>13024758</v>
      </c>
      <c r="CN663" s="48">
        <f t="shared" si="419"/>
        <v>636474327</v>
      </c>
      <c r="CO663" s="55">
        <f t="shared" si="420"/>
        <v>25.603383330933799</v>
      </c>
    </row>
    <row r="664" spans="1:93" x14ac:dyDescent="0.2">
      <c r="A664" s="30" t="s">
        <v>132</v>
      </c>
      <c r="B664" s="30">
        <v>1127</v>
      </c>
      <c r="C664" s="30">
        <v>2008</v>
      </c>
      <c r="D664" s="30" t="s">
        <v>60</v>
      </c>
      <c r="E664" s="30">
        <v>442978</v>
      </c>
      <c r="F664" s="30" t="s">
        <v>317</v>
      </c>
      <c r="G664" s="30">
        <v>69348959</v>
      </c>
      <c r="H664" s="30">
        <v>1356679966</v>
      </c>
      <c r="I664" s="30">
        <v>152619822</v>
      </c>
      <c r="J664" s="30">
        <v>1091473652</v>
      </c>
      <c r="K664" s="30">
        <v>0</v>
      </c>
      <c r="L664" s="30">
        <v>0</v>
      </c>
      <c r="M664" s="30">
        <v>0</v>
      </c>
      <c r="N664" s="30">
        <v>25375</v>
      </c>
      <c r="O664" s="30">
        <v>275222</v>
      </c>
      <c r="P664" s="30">
        <v>2600385</v>
      </c>
      <c r="Q664" s="30">
        <v>0</v>
      </c>
      <c r="R664" s="30">
        <v>0</v>
      </c>
      <c r="S664" s="30">
        <v>0</v>
      </c>
      <c r="T664" s="30">
        <v>414529099</v>
      </c>
      <c r="U664" s="30">
        <v>8434280</v>
      </c>
      <c r="V664" s="30">
        <v>1356955188</v>
      </c>
      <c r="W664" s="30">
        <v>155220207</v>
      </c>
      <c r="X664" s="30">
        <v>1512175395</v>
      </c>
      <c r="Y664" s="30">
        <v>46348836</v>
      </c>
      <c r="Z664" s="30">
        <v>15012420</v>
      </c>
      <c r="AA664" s="30">
        <v>61361256</v>
      </c>
      <c r="AB664" s="30">
        <v>15629134</v>
      </c>
      <c r="AC664" s="30">
        <v>30644260</v>
      </c>
      <c r="AD664" s="30">
        <v>38704699</v>
      </c>
      <c r="AE664" s="30">
        <v>55134349</v>
      </c>
      <c r="AF664" s="30">
        <v>4829798</v>
      </c>
      <c r="AG664" s="30">
        <v>72081</v>
      </c>
      <c r="AH664" s="30">
        <v>91192158</v>
      </c>
      <c r="AI664" s="30">
        <v>4494143</v>
      </c>
      <c r="AJ664" s="30">
        <v>95686301</v>
      </c>
      <c r="AK664" s="30">
        <v>5445059</v>
      </c>
      <c r="AL664" s="30">
        <v>25630628</v>
      </c>
      <c r="AM664" s="30">
        <v>60346827</v>
      </c>
      <c r="AN664" s="30">
        <v>7527989</v>
      </c>
      <c r="AO664" s="30">
        <v>5823797</v>
      </c>
      <c r="AP664" s="30">
        <v>14441162</v>
      </c>
      <c r="AQ664" s="30">
        <v>711447</v>
      </c>
      <c r="AR664" s="30">
        <v>609365</v>
      </c>
      <c r="AS664" s="30">
        <v>92205</v>
      </c>
      <c r="AT664" s="30">
        <v>7310</v>
      </c>
      <c r="AU664" s="30" t="s">
        <v>316</v>
      </c>
      <c r="AW664" s="48">
        <f t="shared" si="392"/>
        <v>27792948</v>
      </c>
      <c r="AX664" s="49">
        <f t="shared" si="393"/>
        <v>45732122</v>
      </c>
      <c r="AY664" s="50">
        <f t="shared" si="394"/>
        <v>1.6454577614436583</v>
      </c>
      <c r="AZ664" s="12"/>
      <c r="BA664" s="48">
        <f t="shared" si="395"/>
        <v>711447</v>
      </c>
      <c r="BB664" s="48">
        <f t="shared" si="396"/>
        <v>45732122</v>
      </c>
      <c r="BC664" s="51">
        <f t="shared" si="397"/>
        <v>64.280434101205003</v>
      </c>
      <c r="BD664" s="12"/>
      <c r="BE664" s="52">
        <f t="shared" si="398"/>
        <v>711447</v>
      </c>
      <c r="BF664" s="48">
        <f t="shared" si="389"/>
        <v>55134349</v>
      </c>
      <c r="BG664" s="48">
        <f t="shared" si="389"/>
        <v>4829798</v>
      </c>
      <c r="BH664" s="48">
        <f t="shared" si="389"/>
        <v>72081</v>
      </c>
      <c r="BI664" s="48">
        <f t="shared" si="399"/>
        <v>60036228</v>
      </c>
      <c r="BJ664" s="51">
        <f t="shared" si="400"/>
        <v>84.386086384509312</v>
      </c>
      <c r="BK664" s="12"/>
      <c r="BL664" s="1">
        <f t="shared" si="401"/>
        <v>13351786</v>
      </c>
      <c r="BM664" s="53">
        <f t="shared" si="402"/>
        <v>27792948</v>
      </c>
      <c r="BN664" s="48">
        <f t="shared" si="390"/>
        <v>55134349</v>
      </c>
      <c r="BO664" s="48">
        <f t="shared" si="390"/>
        <v>4829798</v>
      </c>
      <c r="BP664" s="48">
        <f t="shared" si="390"/>
        <v>72081</v>
      </c>
      <c r="BQ664" s="48">
        <f t="shared" si="403"/>
        <v>60036228</v>
      </c>
      <c r="BR664" s="12">
        <f t="shared" si="404"/>
        <v>27792948</v>
      </c>
      <c r="BS664" s="54">
        <f t="shared" si="405"/>
        <v>2.1601245035251386</v>
      </c>
      <c r="BT664" s="12"/>
      <c r="BU664" s="48">
        <f t="shared" si="406"/>
        <v>27792948</v>
      </c>
      <c r="BV664" s="48">
        <f t="shared" si="407"/>
        <v>64610614</v>
      </c>
      <c r="BW664" s="54">
        <f t="shared" si="408"/>
        <v>2.3247125134044793</v>
      </c>
      <c r="BX664" s="12"/>
      <c r="BY664" s="52">
        <f t="shared" si="409"/>
        <v>711447</v>
      </c>
      <c r="BZ664" s="48">
        <f t="shared" si="410"/>
        <v>64610614</v>
      </c>
      <c r="CA664" s="55">
        <f t="shared" si="411"/>
        <v>90.815779671570752</v>
      </c>
      <c r="CB664" s="12"/>
      <c r="CC664" s="48">
        <f t="shared" si="412"/>
        <v>711447</v>
      </c>
      <c r="CD664" s="48">
        <f t="shared" si="413"/>
        <v>255357057</v>
      </c>
      <c r="CE664" s="55">
        <f t="shared" si="414"/>
        <v>358.92632480002027</v>
      </c>
      <c r="CF664" s="12"/>
      <c r="CG664" s="48">
        <f t="shared" si="415"/>
        <v>27792948</v>
      </c>
      <c r="CH664" s="48">
        <f t="shared" si="416"/>
        <v>13351786</v>
      </c>
      <c r="CI664" s="48">
        <f t="shared" si="417"/>
        <v>255357057</v>
      </c>
      <c r="CJ664" s="55">
        <f t="shared" si="418"/>
        <v>9.1878363173276902</v>
      </c>
      <c r="CK664" s="46"/>
      <c r="CL664" s="48">
        <f t="shared" si="391"/>
        <v>27792948</v>
      </c>
      <c r="CM664" s="48">
        <f t="shared" si="391"/>
        <v>13351786</v>
      </c>
      <c r="CN664" s="48">
        <f t="shared" si="419"/>
        <v>676033425</v>
      </c>
      <c r="CO664" s="55">
        <f t="shared" si="420"/>
        <v>24.323919326586012</v>
      </c>
    </row>
    <row r="665" spans="1:93" x14ac:dyDescent="0.2">
      <c r="A665" s="30" t="s">
        <v>132</v>
      </c>
      <c r="B665" s="30">
        <v>1127</v>
      </c>
      <c r="C665" s="30">
        <v>2007</v>
      </c>
      <c r="D665" s="30" t="s">
        <v>60</v>
      </c>
      <c r="E665" s="30">
        <v>442978</v>
      </c>
      <c r="F665" s="30" t="s">
        <v>317</v>
      </c>
      <c r="G665" s="30">
        <v>68246337</v>
      </c>
      <c r="H665" s="30">
        <v>1087768882</v>
      </c>
      <c r="I665" s="30">
        <v>147644139</v>
      </c>
      <c r="J665" s="30">
        <v>832593317</v>
      </c>
      <c r="K665" s="30">
        <v>0</v>
      </c>
      <c r="L665" s="30">
        <v>0</v>
      </c>
      <c r="M665" s="30">
        <v>0</v>
      </c>
      <c r="N665" s="30">
        <v>25469</v>
      </c>
      <c r="O665" s="30">
        <v>290102</v>
      </c>
      <c r="P665" s="30">
        <v>913618</v>
      </c>
      <c r="Q665" s="30">
        <v>0</v>
      </c>
      <c r="R665" s="30">
        <v>0</v>
      </c>
      <c r="S665" s="30">
        <v>0</v>
      </c>
      <c r="T665" s="30">
        <v>328784466</v>
      </c>
      <c r="U665" s="30">
        <v>9136924</v>
      </c>
      <c r="V665" s="30">
        <v>1088058984</v>
      </c>
      <c r="W665" s="30">
        <v>148557757</v>
      </c>
      <c r="X665" s="30">
        <v>1236616741</v>
      </c>
      <c r="Y665" s="30">
        <v>11511008</v>
      </c>
      <c r="Z665" s="30">
        <v>13006997</v>
      </c>
      <c r="AA665" s="30">
        <v>24518005</v>
      </c>
      <c r="AB665" s="30">
        <v>9648321</v>
      </c>
      <c r="AC665" s="30">
        <v>25922009</v>
      </c>
      <c r="AD665" s="30">
        <v>42324328</v>
      </c>
      <c r="AE665" s="30">
        <v>41497021</v>
      </c>
      <c r="AF665" s="30">
        <v>4871987</v>
      </c>
      <c r="AG665" s="30">
        <v>24130</v>
      </c>
      <c r="AH665" s="30">
        <v>92683525</v>
      </c>
      <c r="AI665" s="30">
        <v>5128768</v>
      </c>
      <c r="AJ665" s="30">
        <v>97812293</v>
      </c>
      <c r="AK665" s="30">
        <v>5883184</v>
      </c>
      <c r="AL665" s="30">
        <v>22732455</v>
      </c>
      <c r="AM665" s="30">
        <v>59895793</v>
      </c>
      <c r="AN665" s="30">
        <v>7674434</v>
      </c>
      <c r="AO665" s="30">
        <v>6019559</v>
      </c>
      <c r="AP665" s="30">
        <v>13951534</v>
      </c>
      <c r="AQ665" s="30">
        <v>711406</v>
      </c>
      <c r="AR665" s="30">
        <v>609974</v>
      </c>
      <c r="AS665" s="30">
        <v>91523</v>
      </c>
      <c r="AT665" s="30">
        <v>7321</v>
      </c>
      <c r="AU665" s="30" t="s">
        <v>316</v>
      </c>
      <c r="AW665" s="48">
        <f t="shared" si="392"/>
        <v>27645527</v>
      </c>
      <c r="AX665" s="49">
        <f t="shared" si="393"/>
        <v>14869684</v>
      </c>
      <c r="AY665" s="50">
        <f t="shared" si="394"/>
        <v>0.53786943544248589</v>
      </c>
      <c r="AZ665" s="12"/>
      <c r="BA665" s="48">
        <f t="shared" si="395"/>
        <v>711406</v>
      </c>
      <c r="BB665" s="48">
        <f t="shared" si="396"/>
        <v>14869684</v>
      </c>
      <c r="BC665" s="51">
        <f t="shared" si="397"/>
        <v>20.901825399279737</v>
      </c>
      <c r="BD665" s="12"/>
      <c r="BE665" s="52">
        <f t="shared" si="398"/>
        <v>711406</v>
      </c>
      <c r="BF665" s="48">
        <f t="shared" si="389"/>
        <v>41497021</v>
      </c>
      <c r="BG665" s="48">
        <f t="shared" si="389"/>
        <v>4871987</v>
      </c>
      <c r="BH665" s="48">
        <f t="shared" si="389"/>
        <v>24130</v>
      </c>
      <c r="BI665" s="48">
        <f t="shared" si="399"/>
        <v>46393138</v>
      </c>
      <c r="BJ665" s="51">
        <f t="shared" si="400"/>
        <v>65.213307169183281</v>
      </c>
      <c r="BK665" s="12"/>
      <c r="BL665" s="1">
        <f t="shared" si="401"/>
        <v>13693993</v>
      </c>
      <c r="BM665" s="53">
        <f t="shared" si="402"/>
        <v>27645527</v>
      </c>
      <c r="BN665" s="48">
        <f t="shared" si="390"/>
        <v>41497021</v>
      </c>
      <c r="BO665" s="48">
        <f t="shared" si="390"/>
        <v>4871987</v>
      </c>
      <c r="BP665" s="48">
        <f t="shared" si="390"/>
        <v>24130</v>
      </c>
      <c r="BQ665" s="48">
        <f t="shared" si="403"/>
        <v>46393138</v>
      </c>
      <c r="BR665" s="12">
        <f t="shared" si="404"/>
        <v>27645527</v>
      </c>
      <c r="BS665" s="54">
        <f t="shared" si="405"/>
        <v>1.6781426521549037</v>
      </c>
      <c r="BT665" s="12"/>
      <c r="BU665" s="48">
        <f t="shared" si="406"/>
        <v>27645527</v>
      </c>
      <c r="BV665" s="48">
        <f t="shared" si="407"/>
        <v>69196654</v>
      </c>
      <c r="BW665" s="54">
        <f t="shared" si="408"/>
        <v>2.5029963798483568</v>
      </c>
      <c r="BX665" s="12"/>
      <c r="BY665" s="52">
        <f t="shared" si="409"/>
        <v>711406</v>
      </c>
      <c r="BZ665" s="48">
        <f t="shared" si="410"/>
        <v>69196654</v>
      </c>
      <c r="CA665" s="55">
        <f t="shared" si="411"/>
        <v>97.267459088059425</v>
      </c>
      <c r="CB665" s="12"/>
      <c r="CC665" s="48">
        <f t="shared" si="412"/>
        <v>711406</v>
      </c>
      <c r="CD665" s="48">
        <f t="shared" si="413"/>
        <v>208354134</v>
      </c>
      <c r="CE665" s="55">
        <f t="shared" si="414"/>
        <v>292.87654869371357</v>
      </c>
      <c r="CF665" s="12"/>
      <c r="CG665" s="48">
        <f t="shared" si="415"/>
        <v>27645527</v>
      </c>
      <c r="CH665" s="48">
        <f t="shared" si="416"/>
        <v>13693993</v>
      </c>
      <c r="CI665" s="48">
        <f t="shared" si="417"/>
        <v>208354134</v>
      </c>
      <c r="CJ665" s="55">
        <f t="shared" si="418"/>
        <v>7.5366309349067571</v>
      </c>
      <c r="CK665" s="46"/>
      <c r="CL665" s="48">
        <f t="shared" si="391"/>
        <v>27645527</v>
      </c>
      <c r="CM665" s="48">
        <f t="shared" si="391"/>
        <v>13693993</v>
      </c>
      <c r="CN665" s="48">
        <f t="shared" si="419"/>
        <v>612352089</v>
      </c>
      <c r="CO665" s="55">
        <f t="shared" si="420"/>
        <v>22.150132605538683</v>
      </c>
    </row>
    <row r="666" spans="1:93" x14ac:dyDescent="0.2">
      <c r="A666" s="30" t="s">
        <v>132</v>
      </c>
      <c r="B666" s="30">
        <v>1127</v>
      </c>
      <c r="C666" s="30">
        <v>2006</v>
      </c>
      <c r="D666" s="30" t="s">
        <v>60</v>
      </c>
      <c r="E666" s="30">
        <v>442978</v>
      </c>
      <c r="F666" s="30" t="s">
        <v>317</v>
      </c>
      <c r="G666" s="30">
        <v>62162378</v>
      </c>
      <c r="H666" s="30">
        <v>971286499</v>
      </c>
      <c r="I666" s="30">
        <v>160610622</v>
      </c>
      <c r="J666" s="30">
        <v>753229704</v>
      </c>
      <c r="K666" s="30">
        <v>0</v>
      </c>
      <c r="L666" s="30">
        <v>0</v>
      </c>
      <c r="M666" s="30">
        <v>0</v>
      </c>
      <c r="N666" s="30">
        <v>168784</v>
      </c>
      <c r="O666" s="30">
        <v>464444</v>
      </c>
      <c r="P666" s="30">
        <v>741599</v>
      </c>
      <c r="Q666" s="30">
        <v>0</v>
      </c>
      <c r="R666" s="30">
        <v>0</v>
      </c>
      <c r="S666" s="30">
        <v>0</v>
      </c>
      <c r="T666" s="30">
        <v>243784542</v>
      </c>
      <c r="U666" s="30">
        <v>12726275</v>
      </c>
      <c r="V666" s="30">
        <v>971750943</v>
      </c>
      <c r="W666" s="30">
        <v>161352221</v>
      </c>
      <c r="X666" s="30">
        <v>1133103164</v>
      </c>
      <c r="Y666" s="30">
        <v>24823028</v>
      </c>
      <c r="Z666" s="30">
        <v>14686973</v>
      </c>
      <c r="AA666" s="30">
        <v>39510001</v>
      </c>
      <c r="AB666" s="30">
        <v>10226773</v>
      </c>
      <c r="AC666" s="30">
        <v>25593887</v>
      </c>
      <c r="AD666" s="30">
        <v>36568491</v>
      </c>
      <c r="AE666" s="30">
        <v>43058948</v>
      </c>
      <c r="AF666" s="30">
        <v>4389975</v>
      </c>
      <c r="AG666" s="30">
        <v>63205</v>
      </c>
      <c r="AH666" s="30">
        <v>83677443</v>
      </c>
      <c r="AI666" s="30">
        <v>5245795</v>
      </c>
      <c r="AJ666" s="30">
        <v>88923238</v>
      </c>
      <c r="AK666" s="30">
        <v>-3838559</v>
      </c>
      <c r="AL666" s="30">
        <v>21804025</v>
      </c>
      <c r="AM666" s="30">
        <v>54381944</v>
      </c>
      <c r="AN666" s="30">
        <v>7207804</v>
      </c>
      <c r="AO666" s="30">
        <v>5650408</v>
      </c>
      <c r="AP666" s="30">
        <v>12321063</v>
      </c>
      <c r="AQ666" s="30">
        <v>710212</v>
      </c>
      <c r="AR666" s="30">
        <v>609476</v>
      </c>
      <c r="AS666" s="30">
        <v>90730</v>
      </c>
      <c r="AT666" s="30">
        <v>7400</v>
      </c>
      <c r="AU666" s="30" t="s">
        <v>316</v>
      </c>
      <c r="AW666" s="48">
        <f t="shared" si="392"/>
        <v>25179275</v>
      </c>
      <c r="AX666" s="49">
        <f t="shared" si="393"/>
        <v>29283228</v>
      </c>
      <c r="AY666" s="50">
        <f t="shared" si="394"/>
        <v>1.1629893235607458</v>
      </c>
      <c r="AZ666" s="12"/>
      <c r="BA666" s="48">
        <f t="shared" si="395"/>
        <v>710212</v>
      </c>
      <c r="BB666" s="48">
        <f t="shared" si="396"/>
        <v>29283228</v>
      </c>
      <c r="BC666" s="51">
        <f t="shared" si="397"/>
        <v>41.231671669867588</v>
      </c>
      <c r="BD666" s="12"/>
      <c r="BE666" s="52">
        <f t="shared" si="398"/>
        <v>710212</v>
      </c>
      <c r="BF666" s="48">
        <f t="shared" si="389"/>
        <v>43058948</v>
      </c>
      <c r="BG666" s="48">
        <f t="shared" si="389"/>
        <v>4389975</v>
      </c>
      <c r="BH666" s="48">
        <f t="shared" si="389"/>
        <v>63205</v>
      </c>
      <c r="BI666" s="48">
        <f t="shared" si="399"/>
        <v>47512128</v>
      </c>
      <c r="BJ666" s="51">
        <f t="shared" si="400"/>
        <v>66.898514809662473</v>
      </c>
      <c r="BK666" s="12"/>
      <c r="BL666" s="1">
        <f t="shared" si="401"/>
        <v>12858212</v>
      </c>
      <c r="BM666" s="53">
        <f t="shared" si="402"/>
        <v>25179275</v>
      </c>
      <c r="BN666" s="48">
        <f t="shared" si="390"/>
        <v>43058948</v>
      </c>
      <c r="BO666" s="48">
        <f t="shared" si="390"/>
        <v>4389975</v>
      </c>
      <c r="BP666" s="48">
        <f t="shared" si="390"/>
        <v>63205</v>
      </c>
      <c r="BQ666" s="48">
        <f t="shared" si="403"/>
        <v>47512128</v>
      </c>
      <c r="BR666" s="12">
        <f t="shared" si="404"/>
        <v>25179275</v>
      </c>
      <c r="BS666" s="54">
        <f t="shared" si="405"/>
        <v>1.886953774483181</v>
      </c>
      <c r="BT666" s="12"/>
      <c r="BU666" s="48">
        <f t="shared" si="406"/>
        <v>25179275</v>
      </c>
      <c r="BV666" s="48">
        <f t="shared" si="407"/>
        <v>70957772</v>
      </c>
      <c r="BW666" s="54">
        <f t="shared" si="408"/>
        <v>2.8181022686316424</v>
      </c>
      <c r="BX666" s="12"/>
      <c r="BY666" s="52">
        <f t="shared" si="409"/>
        <v>710212</v>
      </c>
      <c r="BZ666" s="48">
        <f t="shared" si="410"/>
        <v>70957772</v>
      </c>
      <c r="CA666" s="55">
        <f t="shared" si="411"/>
        <v>99.910691455509053</v>
      </c>
      <c r="CB666" s="12"/>
      <c r="CC666" s="48">
        <f t="shared" si="412"/>
        <v>710212</v>
      </c>
      <c r="CD666" s="48">
        <f t="shared" si="413"/>
        <v>220142279</v>
      </c>
      <c r="CE666" s="55">
        <f t="shared" si="414"/>
        <v>309.96699436224679</v>
      </c>
      <c r="CF666" s="12"/>
      <c r="CG666" s="48">
        <f t="shared" si="415"/>
        <v>25179275</v>
      </c>
      <c r="CH666" s="48">
        <f t="shared" si="416"/>
        <v>12858212</v>
      </c>
      <c r="CI666" s="48">
        <f t="shared" si="417"/>
        <v>220142279</v>
      </c>
      <c r="CJ666" s="55">
        <f t="shared" si="418"/>
        <v>8.7429951418378806</v>
      </c>
      <c r="CK666" s="46"/>
      <c r="CL666" s="48">
        <f t="shared" si="391"/>
        <v>25179275</v>
      </c>
      <c r="CM666" s="48">
        <f t="shared" si="391"/>
        <v>12858212</v>
      </c>
      <c r="CN666" s="48">
        <f t="shared" si="419"/>
        <v>599846955</v>
      </c>
      <c r="CO666" s="55">
        <f t="shared" si="420"/>
        <v>23.823043157517443</v>
      </c>
    </row>
    <row r="667" spans="1:93" x14ac:dyDescent="0.2">
      <c r="A667" s="30" t="s">
        <v>132</v>
      </c>
      <c r="B667" s="30">
        <v>1127</v>
      </c>
      <c r="C667" s="30">
        <v>2005</v>
      </c>
      <c r="D667" s="30" t="s">
        <v>60</v>
      </c>
      <c r="E667" s="30">
        <v>442978</v>
      </c>
      <c r="F667" s="30" t="s">
        <v>317</v>
      </c>
      <c r="G667" s="30">
        <v>81407468</v>
      </c>
      <c r="H667" s="30">
        <v>946481623</v>
      </c>
      <c r="I667" s="30">
        <v>127344111</v>
      </c>
      <c r="J667" s="30">
        <v>720635437</v>
      </c>
      <c r="K667" s="30">
        <v>0</v>
      </c>
      <c r="L667" s="30">
        <v>0</v>
      </c>
      <c r="M667" s="30">
        <v>0</v>
      </c>
      <c r="N667" s="30">
        <v>329912</v>
      </c>
      <c r="O667" s="30">
        <v>639189</v>
      </c>
      <c r="P667" s="30">
        <v>321436</v>
      </c>
      <c r="Q667" s="30">
        <v>0</v>
      </c>
      <c r="R667" s="30">
        <v>0</v>
      </c>
      <c r="S667" s="30">
        <v>0</v>
      </c>
      <c r="T667" s="30">
        <v>219464626</v>
      </c>
      <c r="U667" s="30">
        <v>13254708</v>
      </c>
      <c r="V667" s="30">
        <v>947120812</v>
      </c>
      <c r="W667" s="30">
        <v>127665547</v>
      </c>
      <c r="X667" s="30">
        <v>1074786359</v>
      </c>
      <c r="Y667" s="30">
        <v>19465826</v>
      </c>
      <c r="Z667" s="30">
        <v>14158659</v>
      </c>
      <c r="AA667" s="30">
        <v>33624485</v>
      </c>
      <c r="AB667" s="30">
        <v>8162210</v>
      </c>
      <c r="AC667" s="30">
        <v>28120708</v>
      </c>
      <c r="AD667" s="30">
        <v>53286760</v>
      </c>
      <c r="AE667" s="30">
        <v>39997968</v>
      </c>
      <c r="AF667" s="30">
        <v>6397266</v>
      </c>
      <c r="AG667" s="30">
        <v>39675</v>
      </c>
      <c r="AH667" s="30">
        <v>83060360</v>
      </c>
      <c r="AI667" s="30">
        <v>5365362</v>
      </c>
      <c r="AJ667" s="30">
        <v>88425722</v>
      </c>
      <c r="AK667" s="30">
        <v>6051872</v>
      </c>
      <c r="AL667" s="30">
        <v>17071647</v>
      </c>
      <c r="AM667" s="30">
        <v>57443126</v>
      </c>
      <c r="AN667" s="30">
        <v>7679308</v>
      </c>
      <c r="AO667" s="30">
        <v>5823885</v>
      </c>
      <c r="AP667" s="30">
        <v>15342519</v>
      </c>
      <c r="AQ667" s="30">
        <v>708823</v>
      </c>
      <c r="AR667" s="30">
        <v>608871</v>
      </c>
      <c r="AS667" s="30">
        <v>89844</v>
      </c>
      <c r="AT667" s="30">
        <v>7487</v>
      </c>
      <c r="AU667" s="30" t="s">
        <v>316</v>
      </c>
      <c r="AW667" s="48">
        <f t="shared" si="392"/>
        <v>28845712</v>
      </c>
      <c r="AX667" s="49">
        <f t="shared" si="393"/>
        <v>25462275</v>
      </c>
      <c r="AY667" s="50">
        <f t="shared" si="394"/>
        <v>0.88270572069775921</v>
      </c>
      <c r="AZ667" s="12"/>
      <c r="BA667" s="48">
        <f t="shared" si="395"/>
        <v>708823</v>
      </c>
      <c r="BB667" s="48">
        <f t="shared" si="396"/>
        <v>25462275</v>
      </c>
      <c r="BC667" s="51">
        <f t="shared" si="397"/>
        <v>35.921908572379849</v>
      </c>
      <c r="BD667" s="12"/>
      <c r="BE667" s="52">
        <f t="shared" si="398"/>
        <v>708823</v>
      </c>
      <c r="BF667" s="48">
        <f t="shared" si="389"/>
        <v>39997968</v>
      </c>
      <c r="BG667" s="48">
        <f t="shared" si="389"/>
        <v>6397266</v>
      </c>
      <c r="BH667" s="48">
        <f t="shared" si="389"/>
        <v>39675</v>
      </c>
      <c r="BI667" s="48">
        <f t="shared" si="399"/>
        <v>46434909</v>
      </c>
      <c r="BJ667" s="51">
        <f t="shared" si="400"/>
        <v>65.509879053021706</v>
      </c>
      <c r="BK667" s="12"/>
      <c r="BL667" s="1">
        <f t="shared" si="401"/>
        <v>13503193</v>
      </c>
      <c r="BM667" s="53">
        <f t="shared" si="402"/>
        <v>28845712</v>
      </c>
      <c r="BN667" s="48">
        <f t="shared" si="390"/>
        <v>39997968</v>
      </c>
      <c r="BO667" s="48">
        <f t="shared" si="390"/>
        <v>6397266</v>
      </c>
      <c r="BP667" s="48">
        <f t="shared" si="390"/>
        <v>39675</v>
      </c>
      <c r="BQ667" s="48">
        <f t="shared" si="403"/>
        <v>46434909</v>
      </c>
      <c r="BR667" s="12">
        <f t="shared" si="404"/>
        <v>28845712</v>
      </c>
      <c r="BS667" s="54">
        <f t="shared" si="405"/>
        <v>1.6097681693556394</v>
      </c>
      <c r="BT667" s="12"/>
      <c r="BU667" s="48">
        <f t="shared" si="406"/>
        <v>28845712</v>
      </c>
      <c r="BV667" s="48">
        <f t="shared" si="407"/>
        <v>65302203</v>
      </c>
      <c r="BW667" s="54">
        <f t="shared" si="408"/>
        <v>2.263844380058984</v>
      </c>
      <c r="BX667" s="12"/>
      <c r="BY667" s="52">
        <f t="shared" si="409"/>
        <v>708823</v>
      </c>
      <c r="BZ667" s="48">
        <f t="shared" si="410"/>
        <v>65302203</v>
      </c>
      <c r="CA667" s="55">
        <f t="shared" si="411"/>
        <v>92.127658103645061</v>
      </c>
      <c r="CB667" s="12"/>
      <c r="CC667" s="48">
        <f t="shared" si="412"/>
        <v>708823</v>
      </c>
      <c r="CD667" s="48">
        <f t="shared" si="413"/>
        <v>226769065</v>
      </c>
      <c r="CE667" s="55">
        <f t="shared" si="414"/>
        <v>319.92340118760256</v>
      </c>
      <c r="CF667" s="12"/>
      <c r="CG667" s="48">
        <f t="shared" si="415"/>
        <v>28845712</v>
      </c>
      <c r="CH667" s="48">
        <f t="shared" si="416"/>
        <v>13503193</v>
      </c>
      <c r="CI667" s="48">
        <f t="shared" si="417"/>
        <v>226769065</v>
      </c>
      <c r="CJ667" s="55">
        <f t="shared" si="418"/>
        <v>7.8614480030862124</v>
      </c>
      <c r="CK667" s="46"/>
      <c r="CL667" s="48">
        <f t="shared" si="391"/>
        <v>28845712</v>
      </c>
      <c r="CM667" s="48">
        <f t="shared" si="391"/>
        <v>13503193</v>
      </c>
      <c r="CN667" s="48">
        <f t="shared" si="419"/>
        <v>580590075</v>
      </c>
      <c r="CO667" s="55">
        <f t="shared" si="420"/>
        <v>20.127430898568218</v>
      </c>
    </row>
    <row r="668" spans="1:93" x14ac:dyDescent="0.2">
      <c r="A668" s="30" t="s">
        <v>133</v>
      </c>
      <c r="B668" s="30">
        <v>1130</v>
      </c>
      <c r="C668" s="30">
        <v>2014</v>
      </c>
      <c r="D668" s="30" t="s">
        <v>134</v>
      </c>
      <c r="E668" s="30">
        <v>446426</v>
      </c>
      <c r="F668" s="30" t="s">
        <v>317</v>
      </c>
      <c r="G668" s="30">
        <v>80857575</v>
      </c>
      <c r="H668" s="30">
        <v>480171360</v>
      </c>
      <c r="I668" s="30">
        <v>56262476</v>
      </c>
      <c r="J668" s="30">
        <v>445918672</v>
      </c>
      <c r="K668" s="30">
        <v>0</v>
      </c>
      <c r="L668" s="30">
        <v>0</v>
      </c>
      <c r="M668" s="30">
        <v>0</v>
      </c>
      <c r="N668" s="30">
        <v>0</v>
      </c>
      <c r="O668" s="30">
        <v>0</v>
      </c>
      <c r="P668" s="30">
        <v>0</v>
      </c>
      <c r="Q668" s="30">
        <v>187651314</v>
      </c>
      <c r="R668" s="30">
        <v>198816696</v>
      </c>
      <c r="S668" s="30">
        <v>23354659</v>
      </c>
      <c r="T668" s="30">
        <v>516312229</v>
      </c>
      <c r="U668" s="30">
        <v>5403441</v>
      </c>
      <c r="V668" s="30">
        <v>678988056</v>
      </c>
      <c r="W668" s="30">
        <v>79617135</v>
      </c>
      <c r="X668" s="30">
        <v>758605191</v>
      </c>
      <c r="Y668" s="30">
        <v>112459653</v>
      </c>
      <c r="Z668" s="30">
        <v>10265211</v>
      </c>
      <c r="AA668" s="30">
        <v>122724864</v>
      </c>
      <c r="AB668" s="30">
        <v>837840</v>
      </c>
      <c r="AC668" s="30">
        <v>23035607</v>
      </c>
      <c r="AD668" s="30">
        <v>57821968</v>
      </c>
      <c r="AE668" s="30">
        <v>21054120</v>
      </c>
      <c r="AF668" s="30">
        <v>35891638</v>
      </c>
      <c r="AG668" s="30">
        <v>8241699</v>
      </c>
      <c r="AH668" s="30">
        <v>116627565</v>
      </c>
      <c r="AI668" s="30">
        <v>1699463</v>
      </c>
      <c r="AJ668" s="30">
        <v>118327028</v>
      </c>
      <c r="AK668" s="30">
        <v>7206582</v>
      </c>
      <c r="AL668" s="30">
        <v>45813923</v>
      </c>
      <c r="AM668" s="30">
        <v>30234927</v>
      </c>
      <c r="AN668" s="30">
        <v>9391486</v>
      </c>
      <c r="AO668" s="30">
        <v>7200360</v>
      </c>
      <c r="AP668" s="30">
        <v>7254004</v>
      </c>
      <c r="AQ668" s="30">
        <v>811190</v>
      </c>
      <c r="AR668" s="30">
        <v>694005</v>
      </c>
      <c r="AS668" s="30">
        <v>91138</v>
      </c>
      <c r="AT668" s="30">
        <v>9361</v>
      </c>
      <c r="AU668" s="30" t="s">
        <v>354</v>
      </c>
      <c r="AW668" s="48">
        <f t="shared" si="392"/>
        <v>23845850</v>
      </c>
      <c r="AX668" s="49">
        <f t="shared" si="393"/>
        <v>121887024</v>
      </c>
      <c r="AY668" s="50">
        <f t="shared" si="394"/>
        <v>5.1114564588806859</v>
      </c>
      <c r="AZ668" s="12"/>
      <c r="BA668" s="48">
        <f t="shared" si="395"/>
        <v>811190</v>
      </c>
      <c r="BB668" s="48">
        <f t="shared" si="396"/>
        <v>121887024</v>
      </c>
      <c r="BC668" s="51">
        <f t="shared" si="397"/>
        <v>150.25705938189574</v>
      </c>
      <c r="BD668" s="12"/>
      <c r="BE668" s="52">
        <f t="shared" si="398"/>
        <v>811190</v>
      </c>
      <c r="BF668" s="48">
        <f t="shared" si="389"/>
        <v>21054120</v>
      </c>
      <c r="BG668" s="48">
        <f t="shared" si="389"/>
        <v>35891638</v>
      </c>
      <c r="BH668" s="48">
        <f t="shared" si="389"/>
        <v>8241699</v>
      </c>
      <c r="BI668" s="48">
        <f t="shared" si="399"/>
        <v>65187457</v>
      </c>
      <c r="BJ668" s="51">
        <f t="shared" si="400"/>
        <v>80.360281808207688</v>
      </c>
      <c r="BK668" s="12"/>
      <c r="BL668" s="1">
        <f t="shared" si="401"/>
        <v>16591846</v>
      </c>
      <c r="BM668" s="53">
        <f t="shared" si="402"/>
        <v>23845850</v>
      </c>
      <c r="BN668" s="48">
        <f t="shared" si="390"/>
        <v>21054120</v>
      </c>
      <c r="BO668" s="48">
        <f t="shared" si="390"/>
        <v>35891638</v>
      </c>
      <c r="BP668" s="48">
        <f t="shared" si="390"/>
        <v>8241699</v>
      </c>
      <c r="BQ668" s="48">
        <f t="shared" si="403"/>
        <v>65187457</v>
      </c>
      <c r="BR668" s="12">
        <f t="shared" si="404"/>
        <v>23845850</v>
      </c>
      <c r="BS668" s="54">
        <f t="shared" si="405"/>
        <v>2.7337023842723158</v>
      </c>
      <c r="BT668" s="12"/>
      <c r="BU668" s="48">
        <f t="shared" si="406"/>
        <v>23845850</v>
      </c>
      <c r="BV668" s="48">
        <f t="shared" si="407"/>
        <v>65306523</v>
      </c>
      <c r="BW668" s="54">
        <f t="shared" si="408"/>
        <v>2.7386955382173417</v>
      </c>
      <c r="BX668" s="12"/>
      <c r="BY668" s="52">
        <f t="shared" si="409"/>
        <v>811190</v>
      </c>
      <c r="BZ668" s="48">
        <f t="shared" si="410"/>
        <v>65306523</v>
      </c>
      <c r="CA668" s="55">
        <f t="shared" si="411"/>
        <v>80.50706123103096</v>
      </c>
      <c r="CB668" s="12"/>
      <c r="CC668" s="48">
        <f t="shared" si="412"/>
        <v>811190</v>
      </c>
      <c r="CD668" s="48">
        <f t="shared" si="413"/>
        <v>334076419</v>
      </c>
      <c r="CE668" s="55">
        <f t="shared" si="414"/>
        <v>411.8349819401127</v>
      </c>
      <c r="CF668" s="12"/>
      <c r="CG668" s="48">
        <f t="shared" si="415"/>
        <v>23845850</v>
      </c>
      <c r="CH668" s="48">
        <f t="shared" si="416"/>
        <v>16591846</v>
      </c>
      <c r="CI668" s="48">
        <f t="shared" si="417"/>
        <v>334076419</v>
      </c>
      <c r="CJ668" s="55">
        <f t="shared" si="418"/>
        <v>14.009834793056234</v>
      </c>
      <c r="CK668" s="46"/>
      <c r="CL668" s="48">
        <f t="shared" si="391"/>
        <v>23845850</v>
      </c>
      <c r="CM668" s="48">
        <f t="shared" si="391"/>
        <v>16591846</v>
      </c>
      <c r="CN668" s="48">
        <f t="shared" si="419"/>
        <v>459111624</v>
      </c>
      <c r="CO668" s="55">
        <f t="shared" si="420"/>
        <v>19.253313427703354</v>
      </c>
    </row>
    <row r="669" spans="1:93" x14ac:dyDescent="0.2">
      <c r="A669" s="30" t="s">
        <v>133</v>
      </c>
      <c r="B669" s="30">
        <v>1130</v>
      </c>
      <c r="C669" s="30">
        <v>2013</v>
      </c>
      <c r="D669" s="30" t="s">
        <v>134</v>
      </c>
      <c r="E669" s="30">
        <v>446426</v>
      </c>
      <c r="F669" s="30" t="s">
        <v>317</v>
      </c>
      <c r="G669" s="30">
        <v>80208858</v>
      </c>
      <c r="H669" s="30">
        <v>555747636</v>
      </c>
      <c r="I669" s="30">
        <v>53476757</v>
      </c>
      <c r="J669" s="30">
        <v>519828690</v>
      </c>
      <c r="K669" s="30">
        <v>0</v>
      </c>
      <c r="L669" s="30">
        <v>0</v>
      </c>
      <c r="M669" s="30">
        <v>0</v>
      </c>
      <c r="N669" s="30">
        <v>0</v>
      </c>
      <c r="O669" s="30">
        <v>0</v>
      </c>
      <c r="P669" s="30">
        <v>0</v>
      </c>
      <c r="Q669" s="30">
        <v>157137636</v>
      </c>
      <c r="R669" s="30">
        <v>170022819</v>
      </c>
      <c r="S669" s="30">
        <v>20424865</v>
      </c>
      <c r="T669" s="30">
        <v>346012142</v>
      </c>
      <c r="U669" s="30">
        <v>5480682</v>
      </c>
      <c r="V669" s="30">
        <v>725770455</v>
      </c>
      <c r="W669" s="30">
        <v>73901622</v>
      </c>
      <c r="X669" s="30">
        <v>799672077</v>
      </c>
      <c r="Y669" s="30">
        <v>96778727</v>
      </c>
      <c r="Z669" s="30">
        <v>12381667</v>
      </c>
      <c r="AA669" s="30">
        <v>109160394</v>
      </c>
      <c r="AB669" s="30">
        <v>547206</v>
      </c>
      <c r="AC669" s="30">
        <v>26320140</v>
      </c>
      <c r="AD669" s="30">
        <v>53888718</v>
      </c>
      <c r="AE669" s="30">
        <v>22210163</v>
      </c>
      <c r="AF669" s="30">
        <v>31268558</v>
      </c>
      <c r="AG669" s="30">
        <v>6106993</v>
      </c>
      <c r="AH669" s="30">
        <v>110245762</v>
      </c>
      <c r="AI669" s="30">
        <v>1513376</v>
      </c>
      <c r="AJ669" s="30">
        <v>111759138</v>
      </c>
      <c r="AK669" s="30">
        <v>5719909</v>
      </c>
      <c r="AL669" s="30">
        <v>45708661</v>
      </c>
      <c r="AM669" s="30">
        <v>28578159</v>
      </c>
      <c r="AN669" s="30">
        <v>9421829</v>
      </c>
      <c r="AO669" s="30">
        <v>7063421</v>
      </c>
      <c r="AP669" s="30">
        <v>7254869</v>
      </c>
      <c r="AQ669" s="30">
        <v>802834</v>
      </c>
      <c r="AR669" s="30">
        <v>687078</v>
      </c>
      <c r="AS669" s="30">
        <v>89623</v>
      </c>
      <c r="AT669" s="30">
        <v>9366</v>
      </c>
      <c r="AU669" s="30" t="s">
        <v>354</v>
      </c>
      <c r="AW669" s="48">
        <f t="shared" si="392"/>
        <v>23740119</v>
      </c>
      <c r="AX669" s="49">
        <f t="shared" si="393"/>
        <v>108613188</v>
      </c>
      <c r="AY669" s="50">
        <f t="shared" si="394"/>
        <v>4.575090293355311</v>
      </c>
      <c r="AZ669" s="12"/>
      <c r="BA669" s="48">
        <f t="shared" si="395"/>
        <v>802834</v>
      </c>
      <c r="BB669" s="48">
        <f t="shared" si="396"/>
        <v>108613188</v>
      </c>
      <c r="BC669" s="51">
        <f t="shared" si="397"/>
        <v>135.28722998776834</v>
      </c>
      <c r="BD669" s="12"/>
      <c r="BE669" s="52">
        <f t="shared" si="398"/>
        <v>802834</v>
      </c>
      <c r="BF669" s="48">
        <f t="shared" si="389"/>
        <v>22210163</v>
      </c>
      <c r="BG669" s="48">
        <f t="shared" si="389"/>
        <v>31268558</v>
      </c>
      <c r="BH669" s="48">
        <f t="shared" si="389"/>
        <v>6106993</v>
      </c>
      <c r="BI669" s="48">
        <f t="shared" si="399"/>
        <v>59585714</v>
      </c>
      <c r="BJ669" s="51">
        <f t="shared" si="400"/>
        <v>74.219220909926591</v>
      </c>
      <c r="BK669" s="12"/>
      <c r="BL669" s="1">
        <f t="shared" si="401"/>
        <v>16485250</v>
      </c>
      <c r="BM669" s="53">
        <f t="shared" si="402"/>
        <v>23740119</v>
      </c>
      <c r="BN669" s="48">
        <f t="shared" si="390"/>
        <v>22210163</v>
      </c>
      <c r="BO669" s="48">
        <f t="shared" si="390"/>
        <v>31268558</v>
      </c>
      <c r="BP669" s="48">
        <f t="shared" si="390"/>
        <v>6106993</v>
      </c>
      <c r="BQ669" s="48">
        <f t="shared" si="403"/>
        <v>59585714</v>
      </c>
      <c r="BR669" s="12">
        <f t="shared" si="404"/>
        <v>23740119</v>
      </c>
      <c r="BS669" s="54">
        <f t="shared" si="405"/>
        <v>2.509916399323862</v>
      </c>
      <c r="BT669" s="12"/>
      <c r="BU669" s="48">
        <f t="shared" si="406"/>
        <v>23740119</v>
      </c>
      <c r="BV669" s="48">
        <f t="shared" si="407"/>
        <v>60330568</v>
      </c>
      <c r="BW669" s="54">
        <f t="shared" si="408"/>
        <v>2.5412917264652295</v>
      </c>
      <c r="BX669" s="12"/>
      <c r="BY669" s="52">
        <f t="shared" si="409"/>
        <v>802834</v>
      </c>
      <c r="BZ669" s="48">
        <f t="shared" si="410"/>
        <v>60330568</v>
      </c>
      <c r="CA669" s="55">
        <f t="shared" si="411"/>
        <v>75.147001746313677</v>
      </c>
      <c r="CB669" s="12"/>
      <c r="CC669" s="48">
        <f t="shared" si="412"/>
        <v>802834</v>
      </c>
      <c r="CD669" s="48">
        <f t="shared" si="413"/>
        <v>309285534</v>
      </c>
      <c r="CE669" s="55">
        <f t="shared" si="414"/>
        <v>385.24219701706704</v>
      </c>
      <c r="CF669" s="12"/>
      <c r="CG669" s="48">
        <f t="shared" si="415"/>
        <v>23740119</v>
      </c>
      <c r="CH669" s="48">
        <f t="shared" si="416"/>
        <v>16485250</v>
      </c>
      <c r="CI669" s="48">
        <f t="shared" si="417"/>
        <v>309285534</v>
      </c>
      <c r="CJ669" s="55">
        <f t="shared" si="418"/>
        <v>13.027968983643259</v>
      </c>
      <c r="CK669" s="46"/>
      <c r="CL669" s="48">
        <f t="shared" si="391"/>
        <v>23740119</v>
      </c>
      <c r="CM669" s="48">
        <f t="shared" si="391"/>
        <v>16485250</v>
      </c>
      <c r="CN669" s="48">
        <f t="shared" si="419"/>
        <v>431991285</v>
      </c>
      <c r="CO669" s="55">
        <f t="shared" si="420"/>
        <v>18.19667732078344</v>
      </c>
    </row>
    <row r="670" spans="1:93" x14ac:dyDescent="0.2">
      <c r="A670" s="30" t="s">
        <v>133</v>
      </c>
      <c r="B670" s="30">
        <v>1130</v>
      </c>
      <c r="C670" s="30">
        <v>2012</v>
      </c>
      <c r="D670" s="30" t="s">
        <v>134</v>
      </c>
      <c r="E670" s="30">
        <v>446426</v>
      </c>
      <c r="F670" s="30" t="s">
        <v>317</v>
      </c>
      <c r="G670" s="30">
        <v>96636160</v>
      </c>
      <c r="H670" s="30">
        <v>543634988</v>
      </c>
      <c r="I670" s="30">
        <v>55167614</v>
      </c>
      <c r="J670" s="30">
        <v>503192355</v>
      </c>
      <c r="K670" s="30">
        <v>0</v>
      </c>
      <c r="L670" s="30">
        <v>0</v>
      </c>
      <c r="M670" s="30">
        <v>0</v>
      </c>
      <c r="N670" s="30">
        <v>0</v>
      </c>
      <c r="O670" s="30">
        <v>0</v>
      </c>
      <c r="P670" s="30">
        <v>0</v>
      </c>
      <c r="Q670" s="30">
        <v>143931479</v>
      </c>
      <c r="R670" s="30">
        <v>161590053</v>
      </c>
      <c r="S670" s="30">
        <v>11732299</v>
      </c>
      <c r="T670" s="30">
        <v>301170487</v>
      </c>
      <c r="U670" s="30">
        <v>2774041</v>
      </c>
      <c r="V670" s="30">
        <v>705225041</v>
      </c>
      <c r="W670" s="30">
        <v>66899913</v>
      </c>
      <c r="X670" s="30">
        <v>772124954</v>
      </c>
      <c r="Y670" s="30">
        <v>81237553</v>
      </c>
      <c r="Z670" s="30">
        <v>5760283</v>
      </c>
      <c r="AA670" s="30">
        <v>86997836</v>
      </c>
      <c r="AB670" s="30">
        <v>904819</v>
      </c>
      <c r="AC670" s="30">
        <v>32887661</v>
      </c>
      <c r="AD670" s="30">
        <v>63748499</v>
      </c>
      <c r="AE670" s="30">
        <v>27549045</v>
      </c>
      <c r="AF670" s="30">
        <v>24618354</v>
      </c>
      <c r="AG670" s="30">
        <v>5817165</v>
      </c>
      <c r="AH670" s="30">
        <v>122412876</v>
      </c>
      <c r="AI670" s="30">
        <v>2062204</v>
      </c>
      <c r="AJ670" s="30">
        <v>124475080</v>
      </c>
      <c r="AK670" s="30">
        <v>6693538</v>
      </c>
      <c r="AL670" s="30">
        <v>58048840</v>
      </c>
      <c r="AM670" s="30">
        <v>29446318</v>
      </c>
      <c r="AN670" s="30">
        <v>9157688</v>
      </c>
      <c r="AO670" s="30">
        <v>7010331</v>
      </c>
      <c r="AP670" s="30">
        <v>7361934</v>
      </c>
      <c r="AQ670" s="30">
        <v>794320</v>
      </c>
      <c r="AR670" s="30">
        <v>680214</v>
      </c>
      <c r="AS670" s="30">
        <v>88190</v>
      </c>
      <c r="AT670" s="30">
        <v>9404</v>
      </c>
      <c r="AU670" s="30" t="s">
        <v>354</v>
      </c>
      <c r="AW670" s="48">
        <f t="shared" si="392"/>
        <v>23529953</v>
      </c>
      <c r="AX670" s="49">
        <f t="shared" si="393"/>
        <v>86093017</v>
      </c>
      <c r="AY670" s="50">
        <f t="shared" si="394"/>
        <v>3.6588690593644619</v>
      </c>
      <c r="AZ670" s="12"/>
      <c r="BA670" s="48">
        <f t="shared" si="395"/>
        <v>794320</v>
      </c>
      <c r="BB670" s="48">
        <f t="shared" si="396"/>
        <v>86093017</v>
      </c>
      <c r="BC670" s="51">
        <f t="shared" si="397"/>
        <v>108.38581050458254</v>
      </c>
      <c r="BD670" s="12"/>
      <c r="BE670" s="52">
        <f t="shared" si="398"/>
        <v>794320</v>
      </c>
      <c r="BF670" s="48">
        <f t="shared" si="389"/>
        <v>27549045</v>
      </c>
      <c r="BG670" s="48">
        <f t="shared" si="389"/>
        <v>24618354</v>
      </c>
      <c r="BH670" s="48">
        <f t="shared" si="389"/>
        <v>5817165</v>
      </c>
      <c r="BI670" s="48">
        <f t="shared" si="399"/>
        <v>57984564</v>
      </c>
      <c r="BJ670" s="51">
        <f t="shared" si="400"/>
        <v>72.998997884983382</v>
      </c>
      <c r="BK670" s="12"/>
      <c r="BL670" s="1">
        <f t="shared" si="401"/>
        <v>16168019</v>
      </c>
      <c r="BM670" s="53">
        <f t="shared" si="402"/>
        <v>23529953</v>
      </c>
      <c r="BN670" s="48">
        <f t="shared" si="390"/>
        <v>27549045</v>
      </c>
      <c r="BO670" s="48">
        <f t="shared" si="390"/>
        <v>24618354</v>
      </c>
      <c r="BP670" s="48">
        <f t="shared" si="390"/>
        <v>5817165</v>
      </c>
      <c r="BQ670" s="48">
        <f t="shared" si="403"/>
        <v>57984564</v>
      </c>
      <c r="BR670" s="12">
        <f t="shared" si="404"/>
        <v>23529953</v>
      </c>
      <c r="BS670" s="54">
        <f t="shared" si="405"/>
        <v>2.4642872852317215</v>
      </c>
      <c r="BT670" s="12"/>
      <c r="BU670" s="48">
        <f t="shared" si="406"/>
        <v>23529953</v>
      </c>
      <c r="BV670" s="48">
        <f t="shared" si="407"/>
        <v>59732702</v>
      </c>
      <c r="BW670" s="54">
        <f t="shared" si="408"/>
        <v>2.5385814412803969</v>
      </c>
      <c r="BX670" s="12"/>
      <c r="BY670" s="52">
        <f t="shared" si="409"/>
        <v>794320</v>
      </c>
      <c r="BZ670" s="48">
        <f t="shared" si="410"/>
        <v>59732702</v>
      </c>
      <c r="CA670" s="55">
        <f t="shared" si="411"/>
        <v>75.199796051968974</v>
      </c>
      <c r="CB670" s="12"/>
      <c r="CC670" s="48">
        <f t="shared" si="412"/>
        <v>794320</v>
      </c>
      <c r="CD670" s="48">
        <f t="shared" si="413"/>
        <v>301351262</v>
      </c>
      <c r="CE670" s="55">
        <f t="shared" si="414"/>
        <v>379.38269463188641</v>
      </c>
      <c r="CF670" s="12"/>
      <c r="CG670" s="48">
        <f t="shared" si="415"/>
        <v>23529953</v>
      </c>
      <c r="CH670" s="48">
        <f t="shared" si="416"/>
        <v>16168019</v>
      </c>
      <c r="CI670" s="48">
        <f t="shared" si="417"/>
        <v>301351262</v>
      </c>
      <c r="CJ670" s="55">
        <f t="shared" si="418"/>
        <v>12.807134038899271</v>
      </c>
      <c r="CK670" s="46"/>
      <c r="CL670" s="48">
        <f t="shared" si="391"/>
        <v>23529953</v>
      </c>
      <c r="CM670" s="48">
        <f t="shared" si="391"/>
        <v>16168019</v>
      </c>
      <c r="CN670" s="48">
        <f t="shared" si="419"/>
        <v>426352382</v>
      </c>
      <c r="CO670" s="55">
        <f t="shared" si="420"/>
        <v>18.119559439833985</v>
      </c>
    </row>
    <row r="671" spans="1:93" x14ac:dyDescent="0.2">
      <c r="A671" s="30" t="s">
        <v>133</v>
      </c>
      <c r="B671" s="30">
        <v>1130</v>
      </c>
      <c r="C671" s="30">
        <v>2011</v>
      </c>
      <c r="D671" s="30" t="s">
        <v>134</v>
      </c>
      <c r="E671" s="30">
        <v>446426</v>
      </c>
      <c r="F671" s="30" t="s">
        <v>317</v>
      </c>
      <c r="G671" s="30">
        <v>87918766</v>
      </c>
      <c r="H671" s="30">
        <v>635146599</v>
      </c>
      <c r="I671" s="30">
        <v>57782243</v>
      </c>
      <c r="J671" s="30">
        <v>596660304</v>
      </c>
      <c r="K671" s="30">
        <v>0</v>
      </c>
      <c r="L671" s="30">
        <v>0</v>
      </c>
      <c r="M671" s="30">
        <v>0</v>
      </c>
      <c r="N671" s="30">
        <v>0</v>
      </c>
      <c r="O671" s="30">
        <v>0</v>
      </c>
      <c r="P671" s="30">
        <v>0</v>
      </c>
      <c r="Q671" s="30">
        <v>182799742</v>
      </c>
      <c r="R671" s="30">
        <v>192585258</v>
      </c>
      <c r="S671" s="30">
        <v>13458312</v>
      </c>
      <c r="T671" s="30">
        <v>312332523</v>
      </c>
      <c r="U671" s="30">
        <v>2039040</v>
      </c>
      <c r="V671" s="30">
        <v>827731857</v>
      </c>
      <c r="W671" s="30">
        <v>71240555</v>
      </c>
      <c r="X671" s="30">
        <v>898972412</v>
      </c>
      <c r="Y671" s="30">
        <v>64869087</v>
      </c>
      <c r="Z671" s="30">
        <v>7488088</v>
      </c>
      <c r="AA671" s="30">
        <v>72357175</v>
      </c>
      <c r="AB671" s="30">
        <v>641585</v>
      </c>
      <c r="AC671" s="30">
        <v>22778968</v>
      </c>
      <c r="AD671" s="30">
        <v>65139798</v>
      </c>
      <c r="AE671" s="30">
        <v>28257508</v>
      </c>
      <c r="AF671" s="30">
        <v>25291895</v>
      </c>
      <c r="AG671" s="30">
        <v>4186359</v>
      </c>
      <c r="AH671" s="30">
        <v>133258784</v>
      </c>
      <c r="AI671" s="30">
        <v>994630</v>
      </c>
      <c r="AJ671" s="30">
        <v>134253414</v>
      </c>
      <c r="AK671" s="30">
        <v>3285023</v>
      </c>
      <c r="AL671" s="30">
        <v>64561154</v>
      </c>
      <c r="AM671" s="30">
        <v>29509572</v>
      </c>
      <c r="AN671" s="30">
        <v>9919418</v>
      </c>
      <c r="AO671" s="30">
        <v>6875124</v>
      </c>
      <c r="AP671" s="30">
        <v>7049939</v>
      </c>
      <c r="AQ671" s="30">
        <v>786522</v>
      </c>
      <c r="AR671" s="30">
        <v>673655</v>
      </c>
      <c r="AS671" s="30">
        <v>87141</v>
      </c>
      <c r="AT671" s="30">
        <v>9433</v>
      </c>
      <c r="AU671" s="30" t="s">
        <v>354</v>
      </c>
      <c r="AW671" s="48">
        <f t="shared" si="392"/>
        <v>23844481</v>
      </c>
      <c r="AX671" s="49">
        <f t="shared" si="393"/>
        <v>71715590</v>
      </c>
      <c r="AY671" s="50">
        <f t="shared" si="394"/>
        <v>3.0076389584659022</v>
      </c>
      <c r="AZ671" s="12"/>
      <c r="BA671" s="48">
        <f t="shared" si="395"/>
        <v>786522</v>
      </c>
      <c r="BB671" s="48">
        <f t="shared" si="396"/>
        <v>71715590</v>
      </c>
      <c r="BC671" s="51">
        <f t="shared" si="397"/>
        <v>91.180653560866702</v>
      </c>
      <c r="BD671" s="12"/>
      <c r="BE671" s="52">
        <f t="shared" si="398"/>
        <v>786522</v>
      </c>
      <c r="BF671" s="48">
        <f t="shared" si="389"/>
        <v>28257508</v>
      </c>
      <c r="BG671" s="48">
        <f t="shared" si="389"/>
        <v>25291895</v>
      </c>
      <c r="BH671" s="48">
        <f t="shared" si="389"/>
        <v>4186359</v>
      </c>
      <c r="BI671" s="48">
        <f t="shared" si="399"/>
        <v>57735762</v>
      </c>
      <c r="BJ671" s="51">
        <f t="shared" si="400"/>
        <v>73.406417112299465</v>
      </c>
      <c r="BK671" s="12"/>
      <c r="BL671" s="1">
        <f t="shared" si="401"/>
        <v>16794542</v>
      </c>
      <c r="BM671" s="53">
        <f t="shared" si="402"/>
        <v>23844481</v>
      </c>
      <c r="BN671" s="48">
        <f t="shared" si="390"/>
        <v>28257508</v>
      </c>
      <c r="BO671" s="48">
        <f t="shared" si="390"/>
        <v>25291895</v>
      </c>
      <c r="BP671" s="48">
        <f t="shared" si="390"/>
        <v>4186359</v>
      </c>
      <c r="BQ671" s="48">
        <f t="shared" si="403"/>
        <v>57735762</v>
      </c>
      <c r="BR671" s="12">
        <f t="shared" si="404"/>
        <v>23844481</v>
      </c>
      <c r="BS671" s="54">
        <f t="shared" si="405"/>
        <v>2.4213469775249039</v>
      </c>
      <c r="BT671" s="12"/>
      <c r="BU671" s="48">
        <f t="shared" si="406"/>
        <v>23844481</v>
      </c>
      <c r="BV671" s="48">
        <f t="shared" si="407"/>
        <v>66407237</v>
      </c>
      <c r="BW671" s="54">
        <f t="shared" si="408"/>
        <v>2.7850149894224998</v>
      </c>
      <c r="BX671" s="12"/>
      <c r="BY671" s="52">
        <f t="shared" si="409"/>
        <v>786522</v>
      </c>
      <c r="BZ671" s="48">
        <f t="shared" si="410"/>
        <v>66407237</v>
      </c>
      <c r="CA671" s="55">
        <f t="shared" si="411"/>
        <v>84.431506048146147</v>
      </c>
      <c r="CB671" s="12"/>
      <c r="CC671" s="48">
        <f t="shared" si="412"/>
        <v>786522</v>
      </c>
      <c r="CD671" s="48">
        <f t="shared" si="413"/>
        <v>284418940</v>
      </c>
      <c r="CE671" s="55">
        <f t="shared" si="414"/>
        <v>361.61600056959628</v>
      </c>
      <c r="CF671" s="12"/>
      <c r="CG671" s="48">
        <f t="shared" si="415"/>
        <v>23844481</v>
      </c>
      <c r="CH671" s="48">
        <f t="shared" si="416"/>
        <v>16794542</v>
      </c>
      <c r="CI671" s="48">
        <f t="shared" si="417"/>
        <v>284418940</v>
      </c>
      <c r="CJ671" s="55">
        <f t="shared" si="418"/>
        <v>11.928082645204146</v>
      </c>
      <c r="CK671" s="46"/>
      <c r="CL671" s="48">
        <f t="shared" si="391"/>
        <v>23844481</v>
      </c>
      <c r="CM671" s="48">
        <f t="shared" si="391"/>
        <v>16794542</v>
      </c>
      <c r="CN671" s="48">
        <f t="shared" si="419"/>
        <v>403931306</v>
      </c>
      <c r="CO671" s="55">
        <f t="shared" si="420"/>
        <v>16.9402431531221</v>
      </c>
    </row>
    <row r="672" spans="1:93" x14ac:dyDescent="0.2">
      <c r="A672" s="30" t="s">
        <v>133</v>
      </c>
      <c r="B672" s="30">
        <v>1130</v>
      </c>
      <c r="C672" s="30">
        <v>2010</v>
      </c>
      <c r="D672" s="30" t="s">
        <v>134</v>
      </c>
      <c r="E672" s="30">
        <v>446426</v>
      </c>
      <c r="F672" s="30" t="s">
        <v>317</v>
      </c>
      <c r="G672" s="30">
        <v>82731540</v>
      </c>
      <c r="H672" s="30">
        <v>608554078</v>
      </c>
      <c r="I672" s="30">
        <v>70807653</v>
      </c>
      <c r="J672" s="30">
        <v>569415553</v>
      </c>
      <c r="K672" s="30">
        <v>0</v>
      </c>
      <c r="L672" s="30">
        <v>0</v>
      </c>
      <c r="M672" s="30">
        <v>0</v>
      </c>
      <c r="N672" s="30">
        <v>0</v>
      </c>
      <c r="O672" s="30">
        <v>0</v>
      </c>
      <c r="P672" s="30">
        <v>0</v>
      </c>
      <c r="Q672" s="30">
        <v>207181038</v>
      </c>
      <c r="R672" s="30">
        <v>217011309</v>
      </c>
      <c r="S672" s="30">
        <v>8038657</v>
      </c>
      <c r="T672" s="30">
        <v>303776671</v>
      </c>
      <c r="U672" s="30">
        <v>6218018</v>
      </c>
      <c r="V672" s="30">
        <v>825565387</v>
      </c>
      <c r="W672" s="30">
        <v>78846310</v>
      </c>
      <c r="X672" s="30">
        <v>904411697</v>
      </c>
      <c r="Y672" s="30">
        <v>39862626</v>
      </c>
      <c r="Z672" s="30">
        <v>9165502</v>
      </c>
      <c r="AA672" s="30">
        <v>49028128</v>
      </c>
      <c r="AB672" s="30">
        <v>-66166</v>
      </c>
      <c r="AC672" s="30">
        <v>13084415</v>
      </c>
      <c r="AD672" s="30">
        <v>69647125</v>
      </c>
      <c r="AE672" s="30">
        <v>26417671</v>
      </c>
      <c r="AF672" s="30">
        <v>19873466</v>
      </c>
      <c r="AG672" s="30">
        <v>2222170</v>
      </c>
      <c r="AH672" s="30">
        <v>133459736</v>
      </c>
      <c r="AI672" s="30">
        <v>62322</v>
      </c>
      <c r="AJ672" s="30">
        <v>133522058</v>
      </c>
      <c r="AK672" s="30">
        <v>10448147</v>
      </c>
      <c r="AL672" s="30">
        <v>64672107</v>
      </c>
      <c r="AM672" s="30">
        <v>28145638</v>
      </c>
      <c r="AN672" s="30">
        <v>9552783</v>
      </c>
      <c r="AO672" s="30">
        <v>6709171</v>
      </c>
      <c r="AP672" s="30">
        <v>6863182</v>
      </c>
      <c r="AQ672" s="30">
        <v>780181</v>
      </c>
      <c r="AR672" s="30">
        <v>668523</v>
      </c>
      <c r="AS672" s="30">
        <v>86012</v>
      </c>
      <c r="AT672" s="30">
        <v>9465</v>
      </c>
      <c r="AU672" s="30" t="s">
        <v>354</v>
      </c>
      <c r="AW672" s="48">
        <f t="shared" si="392"/>
        <v>23125136</v>
      </c>
      <c r="AX672" s="49">
        <f t="shared" si="393"/>
        <v>49094294</v>
      </c>
      <c r="AY672" s="50">
        <f t="shared" si="394"/>
        <v>2.1229840118561896</v>
      </c>
      <c r="AZ672" s="12"/>
      <c r="BA672" s="48">
        <f t="shared" si="395"/>
        <v>780181</v>
      </c>
      <c r="BB672" s="48">
        <f t="shared" si="396"/>
        <v>49094294</v>
      </c>
      <c r="BC672" s="51">
        <f t="shared" si="397"/>
        <v>62.926800319413061</v>
      </c>
      <c r="BD672" s="12"/>
      <c r="BE672" s="52">
        <f t="shared" si="398"/>
        <v>780181</v>
      </c>
      <c r="BF672" s="48">
        <f t="shared" si="389"/>
        <v>26417671</v>
      </c>
      <c r="BG672" s="48">
        <f t="shared" si="389"/>
        <v>19873466</v>
      </c>
      <c r="BH672" s="48">
        <f t="shared" si="389"/>
        <v>2222170</v>
      </c>
      <c r="BI672" s="48">
        <f t="shared" si="399"/>
        <v>48513307</v>
      </c>
      <c r="BJ672" s="51">
        <f t="shared" si="400"/>
        <v>62.182117995695869</v>
      </c>
      <c r="BK672" s="12"/>
      <c r="BL672" s="1">
        <f t="shared" si="401"/>
        <v>16261954</v>
      </c>
      <c r="BM672" s="53">
        <f t="shared" si="402"/>
        <v>23125136</v>
      </c>
      <c r="BN672" s="48">
        <f t="shared" si="390"/>
        <v>26417671</v>
      </c>
      <c r="BO672" s="48">
        <f t="shared" si="390"/>
        <v>19873466</v>
      </c>
      <c r="BP672" s="48">
        <f t="shared" si="390"/>
        <v>2222170</v>
      </c>
      <c r="BQ672" s="48">
        <f t="shared" si="403"/>
        <v>48513307</v>
      </c>
      <c r="BR672" s="12">
        <f t="shared" si="404"/>
        <v>23125136</v>
      </c>
      <c r="BS672" s="54">
        <f t="shared" si="405"/>
        <v>2.097860397448041</v>
      </c>
      <c r="BT672" s="12"/>
      <c r="BU672" s="48">
        <f t="shared" si="406"/>
        <v>23125136</v>
      </c>
      <c r="BV672" s="48">
        <f t="shared" si="407"/>
        <v>58401804</v>
      </c>
      <c r="BW672" s="54">
        <f t="shared" si="408"/>
        <v>2.5254685637308252</v>
      </c>
      <c r="BX672" s="12"/>
      <c r="BY672" s="52">
        <f t="shared" si="409"/>
        <v>780181</v>
      </c>
      <c r="BZ672" s="48">
        <f t="shared" si="410"/>
        <v>58401804</v>
      </c>
      <c r="CA672" s="55">
        <f t="shared" si="411"/>
        <v>74.85673709049567</v>
      </c>
      <c r="CB672" s="12"/>
      <c r="CC672" s="48">
        <f t="shared" si="412"/>
        <v>780181</v>
      </c>
      <c r="CD672" s="48">
        <f t="shared" si="413"/>
        <v>238674779</v>
      </c>
      <c r="CE672" s="55">
        <f t="shared" si="414"/>
        <v>305.92231674444776</v>
      </c>
      <c r="CF672" s="12"/>
      <c r="CG672" s="48">
        <f t="shared" si="415"/>
        <v>23125136</v>
      </c>
      <c r="CH672" s="48">
        <f t="shared" si="416"/>
        <v>16261954</v>
      </c>
      <c r="CI672" s="48">
        <f t="shared" si="417"/>
        <v>238674779</v>
      </c>
      <c r="CJ672" s="55">
        <f t="shared" si="418"/>
        <v>10.321010825622819</v>
      </c>
      <c r="CK672" s="46"/>
      <c r="CL672" s="48">
        <f t="shared" si="391"/>
        <v>23125136</v>
      </c>
      <c r="CM672" s="48">
        <f t="shared" si="391"/>
        <v>16261954</v>
      </c>
      <c r="CN672" s="48">
        <f t="shared" si="419"/>
        <v>366489885</v>
      </c>
      <c r="CO672" s="55">
        <f t="shared" si="420"/>
        <v>15.848118039176072</v>
      </c>
    </row>
    <row r="673" spans="1:93" x14ac:dyDescent="0.2">
      <c r="A673" s="30" t="s">
        <v>133</v>
      </c>
      <c r="B673" s="30">
        <v>1130</v>
      </c>
      <c r="C673" s="30">
        <v>2009</v>
      </c>
      <c r="D673" s="30" t="s">
        <v>134</v>
      </c>
      <c r="E673" s="30">
        <v>446426</v>
      </c>
      <c r="F673" s="30" t="s">
        <v>317</v>
      </c>
      <c r="G673" s="30">
        <v>76867128</v>
      </c>
      <c r="H673" s="30">
        <v>528260032</v>
      </c>
      <c r="I673" s="30">
        <v>49261142</v>
      </c>
      <c r="J673" s="30">
        <v>483326951</v>
      </c>
      <c r="K673" s="30">
        <v>0</v>
      </c>
      <c r="L673" s="30">
        <v>0</v>
      </c>
      <c r="M673" s="30">
        <v>0</v>
      </c>
      <c r="N673" s="30">
        <v>0</v>
      </c>
      <c r="O673" s="30">
        <v>0</v>
      </c>
      <c r="P673" s="30">
        <v>0</v>
      </c>
      <c r="Q673" s="30">
        <v>141532289</v>
      </c>
      <c r="R673" s="30">
        <v>150593853</v>
      </c>
      <c r="S673" s="30">
        <v>12897422</v>
      </c>
      <c r="T673" s="30">
        <v>260312563</v>
      </c>
      <c r="U673" s="30">
        <v>40149</v>
      </c>
      <c r="V673" s="30">
        <v>678853885</v>
      </c>
      <c r="W673" s="30">
        <v>62158564</v>
      </c>
      <c r="X673" s="30">
        <v>741012449</v>
      </c>
      <c r="Y673" s="30">
        <v>18803232</v>
      </c>
      <c r="Z673" s="30">
        <v>10882044</v>
      </c>
      <c r="AA673" s="30">
        <v>29685276</v>
      </c>
      <c r="AB673" s="30">
        <v>1058012</v>
      </c>
      <c r="AC673" s="30">
        <v>10331079</v>
      </c>
      <c r="AD673" s="30">
        <v>66536049</v>
      </c>
      <c r="AE673" s="30">
        <v>25823074</v>
      </c>
      <c r="AF673" s="30">
        <v>11226792</v>
      </c>
      <c r="AG673" s="30">
        <v>4793035</v>
      </c>
      <c r="AH673" s="30">
        <v>90790720</v>
      </c>
      <c r="AI673" s="30">
        <v>0</v>
      </c>
      <c r="AJ673" s="30">
        <v>90790720</v>
      </c>
      <c r="AK673" s="30">
        <v>6262522</v>
      </c>
      <c r="AL673" s="30">
        <v>48836999</v>
      </c>
      <c r="AM673" s="30">
        <v>26880647</v>
      </c>
      <c r="AN673" s="30">
        <v>8744394</v>
      </c>
      <c r="AO673" s="30">
        <v>6422374</v>
      </c>
      <c r="AP673" s="30">
        <v>6479629</v>
      </c>
      <c r="AQ673" s="30">
        <v>773897</v>
      </c>
      <c r="AR673" s="30">
        <v>663032</v>
      </c>
      <c r="AS673" s="30">
        <v>85399</v>
      </c>
      <c r="AT673" s="30">
        <v>9489</v>
      </c>
      <c r="AU673" s="30" t="s">
        <v>354</v>
      </c>
      <c r="AW673" s="48">
        <f t="shared" si="392"/>
        <v>21646397</v>
      </c>
      <c r="AX673" s="49">
        <f t="shared" si="393"/>
        <v>28627264</v>
      </c>
      <c r="AY673" s="50">
        <f t="shared" si="394"/>
        <v>1.3224955635803963</v>
      </c>
      <c r="AZ673" s="12"/>
      <c r="BA673" s="48">
        <f t="shared" si="395"/>
        <v>773897</v>
      </c>
      <c r="BB673" s="48">
        <f t="shared" si="396"/>
        <v>28627264</v>
      </c>
      <c r="BC673" s="51">
        <f t="shared" si="397"/>
        <v>36.991051780792532</v>
      </c>
      <c r="BD673" s="12"/>
      <c r="BE673" s="52">
        <f t="shared" si="398"/>
        <v>773897</v>
      </c>
      <c r="BF673" s="48">
        <f t="shared" si="389"/>
        <v>25823074</v>
      </c>
      <c r="BG673" s="48">
        <f t="shared" si="389"/>
        <v>11226792</v>
      </c>
      <c r="BH673" s="48">
        <f t="shared" si="389"/>
        <v>4793035</v>
      </c>
      <c r="BI673" s="48">
        <f t="shared" si="399"/>
        <v>41842901</v>
      </c>
      <c r="BJ673" s="51">
        <f t="shared" si="400"/>
        <v>54.067790674986462</v>
      </c>
      <c r="BK673" s="12"/>
      <c r="BL673" s="1">
        <f t="shared" si="401"/>
        <v>15166768</v>
      </c>
      <c r="BM673" s="53">
        <f t="shared" si="402"/>
        <v>21646397</v>
      </c>
      <c r="BN673" s="48">
        <f t="shared" si="390"/>
        <v>25823074</v>
      </c>
      <c r="BO673" s="48">
        <f t="shared" si="390"/>
        <v>11226792</v>
      </c>
      <c r="BP673" s="48">
        <f t="shared" si="390"/>
        <v>4793035</v>
      </c>
      <c r="BQ673" s="48">
        <f t="shared" si="403"/>
        <v>41842901</v>
      </c>
      <c r="BR673" s="12">
        <f t="shared" si="404"/>
        <v>21646397</v>
      </c>
      <c r="BS673" s="54">
        <f t="shared" si="405"/>
        <v>1.9330191994538399</v>
      </c>
      <c r="BT673" s="12"/>
      <c r="BU673" s="48">
        <f t="shared" si="406"/>
        <v>21646397</v>
      </c>
      <c r="BV673" s="48">
        <f t="shared" si="407"/>
        <v>35691199</v>
      </c>
      <c r="BW673" s="54">
        <f t="shared" si="408"/>
        <v>1.6488286249208124</v>
      </c>
      <c r="BX673" s="12"/>
      <c r="BY673" s="52">
        <f t="shared" si="409"/>
        <v>773897</v>
      </c>
      <c r="BZ673" s="48">
        <f t="shared" si="410"/>
        <v>35691199</v>
      </c>
      <c r="CA673" s="55">
        <f t="shared" si="411"/>
        <v>46.118797462711449</v>
      </c>
      <c r="CB673" s="12"/>
      <c r="CC673" s="48">
        <f t="shared" si="412"/>
        <v>773897</v>
      </c>
      <c r="CD673" s="48">
        <f t="shared" si="413"/>
        <v>184086504</v>
      </c>
      <c r="CE673" s="55">
        <f t="shared" si="414"/>
        <v>237.86951493545007</v>
      </c>
      <c r="CF673" s="12"/>
      <c r="CG673" s="48">
        <f t="shared" si="415"/>
        <v>21646397</v>
      </c>
      <c r="CH673" s="48">
        <f t="shared" si="416"/>
        <v>15166768</v>
      </c>
      <c r="CI673" s="48">
        <f t="shared" si="417"/>
        <v>184086504</v>
      </c>
      <c r="CJ673" s="55">
        <f t="shared" si="418"/>
        <v>8.5042561124606557</v>
      </c>
      <c r="CK673" s="46"/>
      <c r="CL673" s="48">
        <f t="shared" si="391"/>
        <v>21646397</v>
      </c>
      <c r="CM673" s="48">
        <f t="shared" si="391"/>
        <v>15166768</v>
      </c>
      <c r="CN673" s="48">
        <f t="shared" si="419"/>
        <v>300239713</v>
      </c>
      <c r="CO673" s="55">
        <f t="shared" si="420"/>
        <v>13.870193409092515</v>
      </c>
    </row>
    <row r="674" spans="1:93" x14ac:dyDescent="0.2">
      <c r="A674" s="30" t="s">
        <v>133</v>
      </c>
      <c r="B674" s="30">
        <v>1130</v>
      </c>
      <c r="C674" s="30">
        <v>2008</v>
      </c>
      <c r="D674" s="30" t="s">
        <v>134</v>
      </c>
      <c r="E674" s="30">
        <v>446426</v>
      </c>
      <c r="F674" s="30" t="s">
        <v>317</v>
      </c>
      <c r="G674" s="30">
        <v>59613708</v>
      </c>
      <c r="H674" s="30">
        <v>776010695</v>
      </c>
      <c r="I674" s="30">
        <v>51602304</v>
      </c>
      <c r="J674" s="30">
        <v>730717465</v>
      </c>
      <c r="K674" s="30">
        <v>0</v>
      </c>
      <c r="L674" s="30">
        <v>0</v>
      </c>
      <c r="M674" s="30">
        <v>0</v>
      </c>
      <c r="N674" s="30">
        <v>0</v>
      </c>
      <c r="O674" s="30">
        <v>0</v>
      </c>
      <c r="P674" s="30">
        <v>0</v>
      </c>
      <c r="Q674" s="30">
        <v>135007801</v>
      </c>
      <c r="R674" s="30">
        <v>141338063</v>
      </c>
      <c r="S674" s="30">
        <v>9469652</v>
      </c>
      <c r="T674" s="30">
        <v>331367272</v>
      </c>
      <c r="U674" s="30">
        <v>22341</v>
      </c>
      <c r="V674" s="30">
        <v>917348758</v>
      </c>
      <c r="W674" s="30">
        <v>61071956</v>
      </c>
      <c r="X674" s="30">
        <v>978420714</v>
      </c>
      <c r="Y674" s="30">
        <v>14473083</v>
      </c>
      <c r="Z674" s="30">
        <v>13241872</v>
      </c>
      <c r="AA674" s="30">
        <v>27714955</v>
      </c>
      <c r="AB674" s="30">
        <v>709113</v>
      </c>
      <c r="AC674" s="30">
        <v>11767181</v>
      </c>
      <c r="AD674" s="30">
        <v>47846527</v>
      </c>
      <c r="AE674" s="30">
        <v>28217956</v>
      </c>
      <c r="AF674" s="30">
        <v>8151199</v>
      </c>
      <c r="AG674" s="30">
        <v>5390731</v>
      </c>
      <c r="AH674" s="30">
        <v>103942461</v>
      </c>
      <c r="AI674" s="30">
        <v>0</v>
      </c>
      <c r="AJ674" s="30">
        <v>103942461</v>
      </c>
      <c r="AK674" s="30">
        <v>6562299</v>
      </c>
      <c r="AL674" s="30">
        <v>40124258</v>
      </c>
      <c r="AM674" s="30">
        <v>28162429</v>
      </c>
      <c r="AN674" s="30">
        <v>8962158</v>
      </c>
      <c r="AO674" s="30">
        <v>6471249</v>
      </c>
      <c r="AP674" s="30">
        <v>6966677</v>
      </c>
      <c r="AQ674" s="30">
        <v>766886</v>
      </c>
      <c r="AR674" s="30">
        <v>657391</v>
      </c>
      <c r="AS674" s="30">
        <v>84491</v>
      </c>
      <c r="AT674" s="30">
        <v>9480</v>
      </c>
      <c r="AU674" s="30" t="s">
        <v>354</v>
      </c>
      <c r="AW674" s="48">
        <f t="shared" si="392"/>
        <v>22400084</v>
      </c>
      <c r="AX674" s="49">
        <f t="shared" si="393"/>
        <v>27005842</v>
      </c>
      <c r="AY674" s="50">
        <f t="shared" si="394"/>
        <v>1.2056134253782262</v>
      </c>
      <c r="AZ674" s="12"/>
      <c r="BA674" s="48">
        <f t="shared" si="395"/>
        <v>766886</v>
      </c>
      <c r="BB674" s="48">
        <f t="shared" si="396"/>
        <v>27005842</v>
      </c>
      <c r="BC674" s="51">
        <f t="shared" si="397"/>
        <v>35.214936770263115</v>
      </c>
      <c r="BD674" s="12"/>
      <c r="BE674" s="52">
        <f t="shared" si="398"/>
        <v>766886</v>
      </c>
      <c r="BF674" s="48">
        <f t="shared" si="389"/>
        <v>28217956</v>
      </c>
      <c r="BG674" s="48">
        <f t="shared" si="389"/>
        <v>8151199</v>
      </c>
      <c r="BH674" s="48">
        <f t="shared" si="389"/>
        <v>5390731</v>
      </c>
      <c r="BI674" s="48">
        <f t="shared" si="399"/>
        <v>41759886</v>
      </c>
      <c r="BJ674" s="51">
        <f t="shared" si="400"/>
        <v>54.453837988957943</v>
      </c>
      <c r="BK674" s="12"/>
      <c r="BL674" s="1">
        <f t="shared" si="401"/>
        <v>15433407</v>
      </c>
      <c r="BM674" s="53">
        <f t="shared" si="402"/>
        <v>22400084</v>
      </c>
      <c r="BN674" s="48">
        <f t="shared" si="390"/>
        <v>28217956</v>
      </c>
      <c r="BO674" s="48">
        <f t="shared" si="390"/>
        <v>8151199</v>
      </c>
      <c r="BP674" s="48">
        <f t="shared" si="390"/>
        <v>5390731</v>
      </c>
      <c r="BQ674" s="48">
        <f t="shared" si="403"/>
        <v>41759886</v>
      </c>
      <c r="BR674" s="12">
        <f t="shared" si="404"/>
        <v>22400084</v>
      </c>
      <c r="BS674" s="54">
        <f t="shared" si="405"/>
        <v>1.8642736339738726</v>
      </c>
      <c r="BT674" s="12"/>
      <c r="BU674" s="48">
        <f t="shared" si="406"/>
        <v>22400084</v>
      </c>
      <c r="BV674" s="48">
        <f t="shared" si="407"/>
        <v>57255904</v>
      </c>
      <c r="BW674" s="54">
        <f t="shared" si="408"/>
        <v>2.5560575576413016</v>
      </c>
      <c r="BX674" s="12"/>
      <c r="BY674" s="52">
        <f t="shared" si="409"/>
        <v>766886</v>
      </c>
      <c r="BZ674" s="48">
        <f t="shared" si="410"/>
        <v>57255904</v>
      </c>
      <c r="CA674" s="55">
        <f t="shared" si="411"/>
        <v>74.660254588035244</v>
      </c>
      <c r="CB674" s="12"/>
      <c r="CC674" s="48">
        <f t="shared" si="412"/>
        <v>766886</v>
      </c>
      <c r="CD674" s="48">
        <f t="shared" si="413"/>
        <v>186344453</v>
      </c>
      <c r="CE674" s="55">
        <f t="shared" si="414"/>
        <v>242.98846634310706</v>
      </c>
      <c r="CF674" s="12"/>
      <c r="CG674" s="48">
        <f t="shared" si="415"/>
        <v>22400084</v>
      </c>
      <c r="CH674" s="48">
        <f t="shared" si="416"/>
        <v>15433407</v>
      </c>
      <c r="CI674" s="48">
        <f t="shared" si="417"/>
        <v>186344453</v>
      </c>
      <c r="CJ674" s="55">
        <f t="shared" si="418"/>
        <v>8.3189175987018622</v>
      </c>
      <c r="CK674" s="46"/>
      <c r="CL674" s="48">
        <f t="shared" si="391"/>
        <v>22400084</v>
      </c>
      <c r="CM674" s="48">
        <f t="shared" si="391"/>
        <v>15433407</v>
      </c>
      <c r="CN674" s="48">
        <f t="shared" si="419"/>
        <v>299039901</v>
      </c>
      <c r="CO674" s="55">
        <f t="shared" si="420"/>
        <v>13.34994551806145</v>
      </c>
    </row>
    <row r="675" spans="1:93" x14ac:dyDescent="0.2">
      <c r="A675" s="30" t="s">
        <v>133</v>
      </c>
      <c r="B675" s="30">
        <v>1130</v>
      </c>
      <c r="C675" s="30">
        <v>2007</v>
      </c>
      <c r="D675" s="30" t="s">
        <v>134</v>
      </c>
      <c r="E675" s="30">
        <v>446426</v>
      </c>
      <c r="F675" s="30" t="s">
        <v>317</v>
      </c>
      <c r="G675" s="30">
        <v>45198278</v>
      </c>
      <c r="H675" s="30">
        <v>676655806</v>
      </c>
      <c r="I675" s="30">
        <v>50562296</v>
      </c>
      <c r="J675" s="30">
        <v>638010994</v>
      </c>
      <c r="K675" s="30">
        <v>0</v>
      </c>
      <c r="L675" s="30">
        <v>0</v>
      </c>
      <c r="M675" s="30">
        <v>0</v>
      </c>
      <c r="N675" s="30">
        <v>0</v>
      </c>
      <c r="O675" s="30">
        <v>0</v>
      </c>
      <c r="P675" s="30">
        <v>0</v>
      </c>
      <c r="Q675" s="30">
        <v>125338296</v>
      </c>
      <c r="R675" s="30">
        <v>129052025</v>
      </c>
      <c r="S675" s="30">
        <v>7723287</v>
      </c>
      <c r="T675" s="30">
        <v>333008945</v>
      </c>
      <c r="U675" s="30">
        <v>0</v>
      </c>
      <c r="V675" s="30">
        <v>805707831</v>
      </c>
      <c r="W675" s="30">
        <v>58285583</v>
      </c>
      <c r="X675" s="30">
        <v>863993414</v>
      </c>
      <c r="Y675" s="30">
        <v>13883364</v>
      </c>
      <c r="Z675" s="30">
        <v>9921553</v>
      </c>
      <c r="AA675" s="30">
        <v>23804917</v>
      </c>
      <c r="AB675" s="30">
        <v>187595</v>
      </c>
      <c r="AC675" s="30">
        <v>6971101</v>
      </c>
      <c r="AD675" s="30">
        <v>38227177</v>
      </c>
      <c r="AE675" s="30">
        <v>27435888</v>
      </c>
      <c r="AF675" s="30">
        <v>7649878</v>
      </c>
      <c r="AG675" s="30">
        <v>4716642</v>
      </c>
      <c r="AH675" s="30">
        <v>105208480</v>
      </c>
      <c r="AI675" s="30">
        <v>9542</v>
      </c>
      <c r="AJ675" s="30">
        <v>105218022</v>
      </c>
      <c r="AK675" s="30">
        <v>6109778</v>
      </c>
      <c r="AL675" s="30">
        <v>42387480</v>
      </c>
      <c r="AM675" s="30">
        <v>27066293</v>
      </c>
      <c r="AN675" s="30">
        <v>8667389</v>
      </c>
      <c r="AO675" s="30">
        <v>6317091</v>
      </c>
      <c r="AP675" s="30">
        <v>7036938</v>
      </c>
      <c r="AQ675" s="30">
        <v>759575</v>
      </c>
      <c r="AR675" s="30">
        <v>651482</v>
      </c>
      <c r="AS675" s="30">
        <v>83537</v>
      </c>
      <c r="AT675" s="30">
        <v>9495</v>
      </c>
      <c r="AU675" s="30" t="s">
        <v>354</v>
      </c>
      <c r="AW675" s="48">
        <f t="shared" si="392"/>
        <v>22021418</v>
      </c>
      <c r="AX675" s="49">
        <f t="shared" si="393"/>
        <v>23617322</v>
      </c>
      <c r="AY675" s="50">
        <f t="shared" si="394"/>
        <v>1.0724705375466739</v>
      </c>
      <c r="AZ675" s="12"/>
      <c r="BA675" s="48">
        <f t="shared" si="395"/>
        <v>759575</v>
      </c>
      <c r="BB675" s="48">
        <f t="shared" si="396"/>
        <v>23617322</v>
      </c>
      <c r="BC675" s="51">
        <f t="shared" si="397"/>
        <v>31.092811111476813</v>
      </c>
      <c r="BD675" s="12"/>
      <c r="BE675" s="52">
        <f t="shared" si="398"/>
        <v>759575</v>
      </c>
      <c r="BF675" s="48">
        <f t="shared" si="389"/>
        <v>27435888</v>
      </c>
      <c r="BG675" s="48">
        <f t="shared" si="389"/>
        <v>7649878</v>
      </c>
      <c r="BH675" s="48">
        <f t="shared" si="389"/>
        <v>4716642</v>
      </c>
      <c r="BI675" s="48">
        <f t="shared" si="399"/>
        <v>39802408</v>
      </c>
      <c r="BJ675" s="51">
        <f t="shared" si="400"/>
        <v>52.400892604416946</v>
      </c>
      <c r="BK675" s="12"/>
      <c r="BL675" s="1">
        <f t="shared" si="401"/>
        <v>14984480</v>
      </c>
      <c r="BM675" s="53">
        <f t="shared" si="402"/>
        <v>22021418</v>
      </c>
      <c r="BN675" s="48">
        <f t="shared" si="390"/>
        <v>27435888</v>
      </c>
      <c r="BO675" s="48">
        <f t="shared" si="390"/>
        <v>7649878</v>
      </c>
      <c r="BP675" s="48">
        <f t="shared" si="390"/>
        <v>4716642</v>
      </c>
      <c r="BQ675" s="48">
        <f t="shared" si="403"/>
        <v>39802408</v>
      </c>
      <c r="BR675" s="12">
        <f t="shared" si="404"/>
        <v>22021418</v>
      </c>
      <c r="BS675" s="54">
        <f t="shared" si="405"/>
        <v>1.8074407379215998</v>
      </c>
      <c r="BT675" s="12"/>
      <c r="BU675" s="48">
        <f t="shared" si="406"/>
        <v>22021418</v>
      </c>
      <c r="BV675" s="48">
        <f t="shared" si="407"/>
        <v>56720764</v>
      </c>
      <c r="BW675" s="54">
        <f t="shared" si="408"/>
        <v>2.5757089756890315</v>
      </c>
      <c r="BX675" s="12"/>
      <c r="BY675" s="52">
        <f t="shared" si="409"/>
        <v>759575</v>
      </c>
      <c r="BZ675" s="48">
        <f t="shared" si="410"/>
        <v>56720764</v>
      </c>
      <c r="CA675" s="55">
        <f t="shared" si="411"/>
        <v>74.674342889115621</v>
      </c>
      <c r="CB675" s="12"/>
      <c r="CC675" s="48">
        <f t="shared" si="412"/>
        <v>759575</v>
      </c>
      <c r="CD675" s="48">
        <f t="shared" si="413"/>
        <v>165526367</v>
      </c>
      <c r="CE675" s="55">
        <f t="shared" si="414"/>
        <v>217.91971431392554</v>
      </c>
      <c r="CF675" s="12"/>
      <c r="CG675" s="48">
        <f t="shared" si="415"/>
        <v>22021418</v>
      </c>
      <c r="CH675" s="48">
        <f t="shared" si="416"/>
        <v>14984480</v>
      </c>
      <c r="CI675" s="48">
        <f t="shared" si="417"/>
        <v>165526367</v>
      </c>
      <c r="CJ675" s="55">
        <f t="shared" si="418"/>
        <v>7.5166080131624584</v>
      </c>
      <c r="CK675" s="46"/>
      <c r="CL675" s="48">
        <f t="shared" si="391"/>
        <v>22021418</v>
      </c>
      <c r="CM675" s="48">
        <f t="shared" si="391"/>
        <v>14984480</v>
      </c>
      <c r="CN675" s="48">
        <f t="shared" si="419"/>
        <v>266170491</v>
      </c>
      <c r="CO675" s="55">
        <f t="shared" si="420"/>
        <v>12.086891543496426</v>
      </c>
    </row>
    <row r="676" spans="1:93" x14ac:dyDescent="0.2">
      <c r="A676" s="30" t="s">
        <v>133</v>
      </c>
      <c r="B676" s="30">
        <v>1130</v>
      </c>
      <c r="C676" s="30">
        <v>2006</v>
      </c>
      <c r="D676" s="30" t="s">
        <v>134</v>
      </c>
      <c r="E676" s="30">
        <v>446426</v>
      </c>
      <c r="F676" s="30" t="s">
        <v>317</v>
      </c>
      <c r="G676" s="30">
        <v>37729195</v>
      </c>
      <c r="H676" s="30">
        <v>612326112</v>
      </c>
      <c r="I676" s="30">
        <v>43736436</v>
      </c>
      <c r="J676" s="30">
        <v>585076538</v>
      </c>
      <c r="K676" s="30">
        <v>0</v>
      </c>
      <c r="L676" s="30">
        <v>0</v>
      </c>
      <c r="M676" s="30">
        <v>0</v>
      </c>
      <c r="N676" s="30">
        <v>0</v>
      </c>
      <c r="O676" s="30">
        <v>0</v>
      </c>
      <c r="P676" s="30">
        <v>0</v>
      </c>
      <c r="Q676" s="30">
        <v>163204702</v>
      </c>
      <c r="R676" s="30">
        <v>166172456</v>
      </c>
      <c r="S676" s="30">
        <v>2928338</v>
      </c>
      <c r="T676" s="30">
        <v>226744962</v>
      </c>
      <c r="U676" s="30">
        <v>1057729</v>
      </c>
      <c r="V676" s="30">
        <v>778498568</v>
      </c>
      <c r="W676" s="30">
        <v>46664774</v>
      </c>
      <c r="X676" s="30">
        <v>825163342</v>
      </c>
      <c r="Y676" s="30">
        <v>7053050</v>
      </c>
      <c r="Z676" s="30">
        <v>10629204</v>
      </c>
      <c r="AA676" s="30">
        <v>17682254</v>
      </c>
      <c r="AB676" s="30">
        <v>0</v>
      </c>
      <c r="AC676" s="30">
        <v>11563144</v>
      </c>
      <c r="AD676" s="30">
        <v>26166051</v>
      </c>
      <c r="AE676" s="30">
        <v>28012416</v>
      </c>
      <c r="AF676" s="30">
        <v>8317399</v>
      </c>
      <c r="AG676" s="30">
        <v>2249620</v>
      </c>
      <c r="AH676" s="30">
        <v>133722074</v>
      </c>
      <c r="AI676" s="30">
        <v>24413</v>
      </c>
      <c r="AJ676" s="30">
        <v>133746487</v>
      </c>
      <c r="AK676" s="30">
        <v>7166110</v>
      </c>
      <c r="AL676" s="30">
        <v>41929023</v>
      </c>
      <c r="AM676" s="30">
        <v>26412872</v>
      </c>
      <c r="AN676" s="30">
        <v>8717214</v>
      </c>
      <c r="AO676" s="30">
        <v>6180734</v>
      </c>
      <c r="AP676" s="30">
        <v>7102003</v>
      </c>
      <c r="AQ676" s="30">
        <v>751043</v>
      </c>
      <c r="AR676" s="30">
        <v>644467</v>
      </c>
      <c r="AS676" s="30">
        <v>82413</v>
      </c>
      <c r="AT676" s="30">
        <v>9494</v>
      </c>
      <c r="AU676" s="30" t="s">
        <v>354</v>
      </c>
      <c r="AW676" s="48">
        <f t="shared" si="392"/>
        <v>21999951</v>
      </c>
      <c r="AX676" s="49">
        <f t="shared" si="393"/>
        <v>17682254</v>
      </c>
      <c r="AY676" s="50">
        <f t="shared" si="394"/>
        <v>0.80374060833135497</v>
      </c>
      <c r="AZ676" s="12"/>
      <c r="BA676" s="48">
        <f t="shared" si="395"/>
        <v>751043</v>
      </c>
      <c r="BB676" s="48">
        <f t="shared" si="396"/>
        <v>17682254</v>
      </c>
      <c r="BC676" s="51">
        <f t="shared" si="397"/>
        <v>23.543597370589968</v>
      </c>
      <c r="BD676" s="12"/>
      <c r="BE676" s="52">
        <f t="shared" si="398"/>
        <v>751043</v>
      </c>
      <c r="BF676" s="48">
        <f t="shared" si="389"/>
        <v>28012416</v>
      </c>
      <c r="BG676" s="48">
        <f t="shared" si="389"/>
        <v>8317399</v>
      </c>
      <c r="BH676" s="48">
        <f t="shared" si="389"/>
        <v>2249620</v>
      </c>
      <c r="BI676" s="48">
        <f t="shared" si="399"/>
        <v>38579435</v>
      </c>
      <c r="BJ676" s="51">
        <f t="shared" si="400"/>
        <v>51.367811163941347</v>
      </c>
      <c r="BK676" s="12"/>
      <c r="BL676" s="1">
        <f t="shared" si="401"/>
        <v>14897948</v>
      </c>
      <c r="BM676" s="53">
        <f t="shared" si="402"/>
        <v>21999951</v>
      </c>
      <c r="BN676" s="48">
        <f t="shared" si="390"/>
        <v>28012416</v>
      </c>
      <c r="BO676" s="48">
        <f t="shared" si="390"/>
        <v>8317399</v>
      </c>
      <c r="BP676" s="48">
        <f t="shared" si="390"/>
        <v>2249620</v>
      </c>
      <c r="BQ676" s="48">
        <f t="shared" si="403"/>
        <v>38579435</v>
      </c>
      <c r="BR676" s="12">
        <f t="shared" si="404"/>
        <v>21999951</v>
      </c>
      <c r="BS676" s="54">
        <f t="shared" si="405"/>
        <v>1.7536145875961269</v>
      </c>
      <c r="BT676" s="12"/>
      <c r="BU676" s="48">
        <f t="shared" si="406"/>
        <v>21999951</v>
      </c>
      <c r="BV676" s="48">
        <f t="shared" si="407"/>
        <v>84651354</v>
      </c>
      <c r="BW676" s="54">
        <f t="shared" si="408"/>
        <v>3.847797388276001</v>
      </c>
      <c r="BX676" s="12"/>
      <c r="BY676" s="52">
        <f t="shared" si="409"/>
        <v>751043</v>
      </c>
      <c r="BZ676" s="48">
        <f t="shared" si="410"/>
        <v>84651354</v>
      </c>
      <c r="CA676" s="55">
        <f t="shared" si="411"/>
        <v>112.71172755754331</v>
      </c>
      <c r="CB676" s="12"/>
      <c r="CC676" s="48">
        <f t="shared" si="412"/>
        <v>751043</v>
      </c>
      <c r="CD676" s="48">
        <f t="shared" si="413"/>
        <v>178642238</v>
      </c>
      <c r="CE676" s="55">
        <f t="shared" si="414"/>
        <v>237.85886826719641</v>
      </c>
      <c r="CF676" s="12"/>
      <c r="CG676" s="48">
        <f t="shared" si="415"/>
        <v>21999951</v>
      </c>
      <c r="CH676" s="48">
        <f t="shared" si="416"/>
        <v>14897948</v>
      </c>
      <c r="CI676" s="48">
        <f t="shared" si="417"/>
        <v>178642238</v>
      </c>
      <c r="CJ676" s="55">
        <f t="shared" si="418"/>
        <v>8.1201198129941297</v>
      </c>
      <c r="CK676" s="46"/>
      <c r="CL676" s="48">
        <f t="shared" si="391"/>
        <v>21999951</v>
      </c>
      <c r="CM676" s="48">
        <f t="shared" si="391"/>
        <v>14897948</v>
      </c>
      <c r="CN676" s="48">
        <f t="shared" si="419"/>
        <v>255524340</v>
      </c>
      <c r="CO676" s="55">
        <f t="shared" si="420"/>
        <v>11.614768596530055</v>
      </c>
    </row>
    <row r="677" spans="1:93" x14ac:dyDescent="0.2">
      <c r="A677" s="30" t="s">
        <v>133</v>
      </c>
      <c r="B677" s="30">
        <v>1130</v>
      </c>
      <c r="C677" s="30">
        <v>2005</v>
      </c>
      <c r="D677" s="30" t="s">
        <v>134</v>
      </c>
      <c r="E677" s="30">
        <v>446426</v>
      </c>
      <c r="F677" s="30" t="s">
        <v>317</v>
      </c>
      <c r="G677" s="30">
        <v>47729852</v>
      </c>
      <c r="H677" s="30">
        <v>633977700</v>
      </c>
      <c r="I677" s="30">
        <v>43036491</v>
      </c>
      <c r="J677" s="30">
        <v>607708890</v>
      </c>
      <c r="K677" s="30">
        <v>0</v>
      </c>
      <c r="L677" s="30">
        <v>0</v>
      </c>
      <c r="M677" s="30">
        <v>0</v>
      </c>
      <c r="N677" s="30">
        <v>0</v>
      </c>
      <c r="O677" s="30">
        <v>0</v>
      </c>
      <c r="P677" s="30">
        <v>0</v>
      </c>
      <c r="Q677" s="30">
        <v>204056931</v>
      </c>
      <c r="R677" s="30">
        <v>206018051</v>
      </c>
      <c r="S677" s="30">
        <v>5426798</v>
      </c>
      <c r="T677" s="30">
        <v>199730085</v>
      </c>
      <c r="U677" s="30">
        <v>6771</v>
      </c>
      <c r="V677" s="30">
        <v>839995751</v>
      </c>
      <c r="W677" s="30">
        <v>48463289</v>
      </c>
      <c r="X677" s="30">
        <v>888459040</v>
      </c>
      <c r="Y677" s="30">
        <v>15756529</v>
      </c>
      <c r="Z677" s="30">
        <v>9418969</v>
      </c>
      <c r="AA677" s="30">
        <v>25175498</v>
      </c>
      <c r="AB677" s="30">
        <v>0</v>
      </c>
      <c r="AC677" s="30">
        <v>16727748</v>
      </c>
      <c r="AD677" s="30">
        <v>31002104</v>
      </c>
      <c r="AE677" s="30">
        <v>24961721</v>
      </c>
      <c r="AF677" s="30">
        <v>9799817</v>
      </c>
      <c r="AG677" s="30">
        <v>2111845</v>
      </c>
      <c r="AH677" s="30">
        <v>113629703</v>
      </c>
      <c r="AI677" s="30">
        <v>30980</v>
      </c>
      <c r="AJ677" s="30">
        <v>113660683</v>
      </c>
      <c r="AK677" s="30">
        <v>4868825</v>
      </c>
      <c r="AL677" s="30">
        <v>39968163</v>
      </c>
      <c r="AM677" s="30">
        <v>26076616</v>
      </c>
      <c r="AN677" s="30">
        <v>8548939</v>
      </c>
      <c r="AO677" s="30">
        <v>6002299</v>
      </c>
      <c r="AP677" s="30">
        <v>7173585</v>
      </c>
      <c r="AQ677" s="30">
        <v>740597</v>
      </c>
      <c r="AR677" s="30">
        <v>635839</v>
      </c>
      <c r="AS677" s="30">
        <v>81300</v>
      </c>
      <c r="AT677" s="30">
        <v>9423</v>
      </c>
      <c r="AU677" s="30" t="s">
        <v>354</v>
      </c>
      <c r="AW677" s="48">
        <f t="shared" si="392"/>
        <v>21724823</v>
      </c>
      <c r="AX677" s="49">
        <f t="shared" si="393"/>
        <v>25175498</v>
      </c>
      <c r="AY677" s="50">
        <f t="shared" si="394"/>
        <v>1.1588355863704851</v>
      </c>
      <c r="AZ677" s="12"/>
      <c r="BA677" s="48">
        <f t="shared" si="395"/>
        <v>740597</v>
      </c>
      <c r="BB677" s="48">
        <f t="shared" si="396"/>
        <v>25175498</v>
      </c>
      <c r="BC677" s="51">
        <f t="shared" si="397"/>
        <v>33.993518742311949</v>
      </c>
      <c r="BD677" s="12"/>
      <c r="BE677" s="52">
        <f t="shared" si="398"/>
        <v>740597</v>
      </c>
      <c r="BF677" s="48">
        <f t="shared" si="389"/>
        <v>24961721</v>
      </c>
      <c r="BG677" s="48">
        <f t="shared" si="389"/>
        <v>9799817</v>
      </c>
      <c r="BH677" s="48">
        <f t="shared" si="389"/>
        <v>2111845</v>
      </c>
      <c r="BI677" s="48">
        <f t="shared" si="399"/>
        <v>36873383</v>
      </c>
      <c r="BJ677" s="51">
        <f t="shared" si="400"/>
        <v>49.788728552775666</v>
      </c>
      <c r="BK677" s="12"/>
      <c r="BL677" s="1">
        <f t="shared" si="401"/>
        <v>14551238</v>
      </c>
      <c r="BM677" s="53">
        <f t="shared" si="402"/>
        <v>21724823</v>
      </c>
      <c r="BN677" s="48">
        <f t="shared" si="390"/>
        <v>24961721</v>
      </c>
      <c r="BO677" s="48">
        <f t="shared" si="390"/>
        <v>9799817</v>
      </c>
      <c r="BP677" s="48">
        <f t="shared" si="390"/>
        <v>2111845</v>
      </c>
      <c r="BQ677" s="48">
        <f t="shared" si="403"/>
        <v>36873383</v>
      </c>
      <c r="BR677" s="12">
        <f t="shared" si="404"/>
        <v>21724823</v>
      </c>
      <c r="BS677" s="54">
        <f t="shared" si="405"/>
        <v>1.6972926775974193</v>
      </c>
      <c r="BT677" s="12"/>
      <c r="BU677" s="48">
        <f t="shared" si="406"/>
        <v>21724823</v>
      </c>
      <c r="BV677" s="48">
        <f t="shared" si="407"/>
        <v>68823695</v>
      </c>
      <c r="BW677" s="54">
        <f t="shared" si="408"/>
        <v>3.1679749473678105</v>
      </c>
      <c r="BX677" s="12"/>
      <c r="BY677" s="52">
        <f t="shared" si="409"/>
        <v>740597</v>
      </c>
      <c r="BZ677" s="48">
        <f t="shared" si="410"/>
        <v>68823695</v>
      </c>
      <c r="CA677" s="55">
        <f t="shared" si="411"/>
        <v>92.930021320637266</v>
      </c>
      <c r="CB677" s="12"/>
      <c r="CC677" s="48">
        <f t="shared" si="412"/>
        <v>740597</v>
      </c>
      <c r="CD677" s="48">
        <f t="shared" si="413"/>
        <v>178602428</v>
      </c>
      <c r="CE677" s="55">
        <f t="shared" si="414"/>
        <v>241.16007491253677</v>
      </c>
      <c r="CF677" s="12"/>
      <c r="CG677" s="48">
        <f t="shared" si="415"/>
        <v>21724823</v>
      </c>
      <c r="CH677" s="48">
        <f t="shared" si="416"/>
        <v>14551238</v>
      </c>
      <c r="CI677" s="48">
        <f t="shared" si="417"/>
        <v>178602428</v>
      </c>
      <c r="CJ677" s="55">
        <f t="shared" si="418"/>
        <v>8.2211223539082461</v>
      </c>
      <c r="CK677" s="46"/>
      <c r="CL677" s="48">
        <f t="shared" si="391"/>
        <v>21724823</v>
      </c>
      <c r="CM677" s="48">
        <f t="shared" si="391"/>
        <v>14551238</v>
      </c>
      <c r="CN677" s="48">
        <f t="shared" si="419"/>
        <v>255295647</v>
      </c>
      <c r="CO677" s="55">
        <f t="shared" si="420"/>
        <v>11.751333808335286</v>
      </c>
    </row>
    <row r="678" spans="1:93" x14ac:dyDescent="0.2">
      <c r="A678" s="30" t="s">
        <v>135</v>
      </c>
      <c r="B678" s="30">
        <v>1173</v>
      </c>
      <c r="C678" s="30">
        <v>2014</v>
      </c>
      <c r="D678" s="30" t="s">
        <v>189</v>
      </c>
      <c r="E678" s="30">
        <v>584550</v>
      </c>
      <c r="F678" s="30" t="s">
        <v>355</v>
      </c>
      <c r="G678" s="30">
        <v>200557378</v>
      </c>
      <c r="H678" s="30">
        <v>0</v>
      </c>
      <c r="I678" s="30">
        <v>0</v>
      </c>
      <c r="J678" s="30">
        <v>0</v>
      </c>
      <c r="K678" s="30">
        <v>0</v>
      </c>
      <c r="L678" s="30">
        <v>0</v>
      </c>
      <c r="M678" s="30">
        <v>0</v>
      </c>
      <c r="N678" s="30">
        <v>0</v>
      </c>
      <c r="O678" s="30">
        <v>0</v>
      </c>
      <c r="P678" s="30">
        <v>0</v>
      </c>
      <c r="Q678" s="30">
        <v>0</v>
      </c>
      <c r="R678" s="30">
        <v>0</v>
      </c>
      <c r="S678" s="30">
        <v>0</v>
      </c>
      <c r="T678" s="30">
        <v>0</v>
      </c>
      <c r="U678" s="30">
        <v>0</v>
      </c>
      <c r="V678" s="30">
        <v>0</v>
      </c>
      <c r="W678" s="30">
        <v>0</v>
      </c>
      <c r="X678" s="30">
        <v>0</v>
      </c>
      <c r="Y678" s="30">
        <v>798847264</v>
      </c>
      <c r="Z678" s="30">
        <v>16915389</v>
      </c>
      <c r="AA678" s="30">
        <v>815762653</v>
      </c>
      <c r="AB678" s="30">
        <v>755600694</v>
      </c>
      <c r="AC678" s="30">
        <v>119297303</v>
      </c>
      <c r="AD678" s="30">
        <v>81260075</v>
      </c>
      <c r="AE678" s="30">
        <v>21233759</v>
      </c>
      <c r="AF678" s="30">
        <v>63759789</v>
      </c>
      <c r="AG678" s="30">
        <v>86856</v>
      </c>
      <c r="AH678" s="30">
        <v>346972919</v>
      </c>
      <c r="AI678" s="30">
        <v>4584296</v>
      </c>
      <c r="AJ678" s="30">
        <v>351557215</v>
      </c>
      <c r="AK678" s="30">
        <v>11552706</v>
      </c>
      <c r="AL678" s="30">
        <v>77932578</v>
      </c>
      <c r="AM678" s="30">
        <v>114905829</v>
      </c>
      <c r="AN678" s="30">
        <v>42196193</v>
      </c>
      <c r="AO678" s="30">
        <v>45766168</v>
      </c>
      <c r="AP678" s="30">
        <v>26490829</v>
      </c>
      <c r="AQ678" s="30">
        <v>3310530</v>
      </c>
      <c r="AR678" s="30">
        <v>2813778</v>
      </c>
      <c r="AS678" s="30">
        <v>427550</v>
      </c>
      <c r="AT678" s="30">
        <v>6743</v>
      </c>
      <c r="AU678" s="30" t="s">
        <v>318</v>
      </c>
      <c r="AW678" s="48">
        <f t="shared" si="392"/>
        <v>114453190</v>
      </c>
      <c r="AX678" s="49">
        <f t="shared" si="393"/>
        <v>60161959</v>
      </c>
      <c r="AY678" s="50">
        <f t="shared" si="394"/>
        <v>0.52564685178281179</v>
      </c>
      <c r="AZ678" s="12"/>
      <c r="BA678" s="48">
        <f t="shared" si="395"/>
        <v>3310530</v>
      </c>
      <c r="BB678" s="48">
        <f t="shared" si="396"/>
        <v>60161959</v>
      </c>
      <c r="BC678" s="51">
        <f t="shared" si="397"/>
        <v>18.172908567510337</v>
      </c>
      <c r="BD678" s="12"/>
      <c r="BE678" s="52">
        <f t="shared" si="398"/>
        <v>3310530</v>
      </c>
      <c r="BF678" s="48">
        <f t="shared" si="389"/>
        <v>21233759</v>
      </c>
      <c r="BG678" s="48">
        <f t="shared" si="389"/>
        <v>63759789</v>
      </c>
      <c r="BH678" s="48">
        <f t="shared" si="389"/>
        <v>86856</v>
      </c>
      <c r="BI678" s="48">
        <f t="shared" si="399"/>
        <v>85080404</v>
      </c>
      <c r="BJ678" s="51">
        <f t="shared" si="400"/>
        <v>25.699934451583282</v>
      </c>
      <c r="BK678" s="12"/>
      <c r="BL678" s="1">
        <f t="shared" si="401"/>
        <v>87962361</v>
      </c>
      <c r="BM678" s="53">
        <f t="shared" si="402"/>
        <v>114453190</v>
      </c>
      <c r="BN678" s="48">
        <f t="shared" si="390"/>
        <v>21233759</v>
      </c>
      <c r="BO678" s="48">
        <f t="shared" si="390"/>
        <v>63759789</v>
      </c>
      <c r="BP678" s="48">
        <f t="shared" si="390"/>
        <v>86856</v>
      </c>
      <c r="BQ678" s="48">
        <f t="shared" si="403"/>
        <v>85080404</v>
      </c>
      <c r="BR678" s="12">
        <f t="shared" si="404"/>
        <v>114453190</v>
      </c>
      <c r="BS678" s="54">
        <f t="shared" si="405"/>
        <v>0.7433641998095466</v>
      </c>
      <c r="BT678" s="12"/>
      <c r="BU678" s="48">
        <f t="shared" si="406"/>
        <v>114453190</v>
      </c>
      <c r="BV678" s="48">
        <f t="shared" si="407"/>
        <v>262071931</v>
      </c>
      <c r="BW678" s="54">
        <f t="shared" si="408"/>
        <v>2.2897739329065447</v>
      </c>
      <c r="BX678" s="12"/>
      <c r="BY678" s="52">
        <f t="shared" si="409"/>
        <v>3310530</v>
      </c>
      <c r="BZ678" s="48">
        <f t="shared" si="410"/>
        <v>262071931</v>
      </c>
      <c r="CA678" s="55">
        <f t="shared" si="411"/>
        <v>79.163134301758333</v>
      </c>
      <c r="CB678" s="12"/>
      <c r="CC678" s="48">
        <f t="shared" si="412"/>
        <v>3310530</v>
      </c>
      <c r="CD678" s="48">
        <f t="shared" si="413"/>
        <v>1363472366</v>
      </c>
      <c r="CE678" s="55">
        <f t="shared" si="414"/>
        <v>411.85923885299331</v>
      </c>
      <c r="CF678" s="12"/>
      <c r="CG678" s="48">
        <f t="shared" si="415"/>
        <v>114453190</v>
      </c>
      <c r="CH678" s="48">
        <f t="shared" si="416"/>
        <v>87962361</v>
      </c>
      <c r="CI678" s="48">
        <f t="shared" si="417"/>
        <v>1363472366</v>
      </c>
      <c r="CJ678" s="55">
        <f t="shared" si="418"/>
        <v>11.91292585204484</v>
      </c>
      <c r="CK678" s="46"/>
      <c r="CL678" s="48">
        <f t="shared" si="391"/>
        <v>114453190</v>
      </c>
      <c r="CM678" s="48">
        <f t="shared" si="391"/>
        <v>87962361</v>
      </c>
      <c r="CN678" s="48">
        <f t="shared" si="419"/>
        <v>1363472366</v>
      </c>
      <c r="CO678" s="55">
        <f t="shared" si="420"/>
        <v>11.91292585204484</v>
      </c>
    </row>
    <row r="679" spans="1:93" x14ac:dyDescent="0.2">
      <c r="A679" s="30" t="s">
        <v>135</v>
      </c>
      <c r="B679" s="30">
        <v>1173</v>
      </c>
      <c r="C679" s="30">
        <v>2013</v>
      </c>
      <c r="D679" s="30" t="s">
        <v>189</v>
      </c>
      <c r="E679" s="30">
        <v>584550</v>
      </c>
      <c r="F679" s="30" t="s">
        <v>355</v>
      </c>
      <c r="G679" s="30">
        <v>191838562</v>
      </c>
      <c r="H679" s="30">
        <v>0</v>
      </c>
      <c r="I679" s="30">
        <v>0</v>
      </c>
      <c r="J679" s="30">
        <v>0</v>
      </c>
      <c r="K679" s="30">
        <v>0</v>
      </c>
      <c r="L679" s="30">
        <v>0</v>
      </c>
      <c r="M679" s="30">
        <v>0</v>
      </c>
      <c r="N679" s="30">
        <v>0</v>
      </c>
      <c r="O679" s="30">
        <v>0</v>
      </c>
      <c r="P679" s="30">
        <v>0</v>
      </c>
      <c r="Q679" s="30">
        <v>0</v>
      </c>
      <c r="R679" s="30">
        <v>0</v>
      </c>
      <c r="S679" s="30">
        <v>0</v>
      </c>
      <c r="T679" s="30">
        <v>0</v>
      </c>
      <c r="U679" s="30">
        <v>0</v>
      </c>
      <c r="V679" s="30">
        <v>0</v>
      </c>
      <c r="W679" s="30">
        <v>0</v>
      </c>
      <c r="X679" s="30">
        <v>0</v>
      </c>
      <c r="Y679" s="30">
        <v>631517641</v>
      </c>
      <c r="Z679" s="30">
        <v>17211908</v>
      </c>
      <c r="AA679" s="30">
        <v>648729549</v>
      </c>
      <c r="AB679" s="30">
        <v>588464316</v>
      </c>
      <c r="AC679" s="30">
        <v>120348305</v>
      </c>
      <c r="AD679" s="30">
        <v>71490257</v>
      </c>
      <c r="AE679" s="30">
        <v>19606495</v>
      </c>
      <c r="AF679" s="30">
        <v>64951680</v>
      </c>
      <c r="AG679" s="30">
        <v>1086</v>
      </c>
      <c r="AH679" s="30">
        <v>340424712</v>
      </c>
      <c r="AI679" s="30">
        <v>4118220</v>
      </c>
      <c r="AJ679" s="30">
        <v>344542932</v>
      </c>
      <c r="AK679" s="30">
        <v>11106575</v>
      </c>
      <c r="AL679" s="30">
        <v>79405418</v>
      </c>
      <c r="AM679" s="30">
        <v>112312279</v>
      </c>
      <c r="AN679" s="30">
        <v>41486332</v>
      </c>
      <c r="AO679" s="30">
        <v>45069999</v>
      </c>
      <c r="AP679" s="30">
        <v>25297036</v>
      </c>
      <c r="AQ679" s="30">
        <v>3266126</v>
      </c>
      <c r="AR679" s="30">
        <v>2775453</v>
      </c>
      <c r="AS679" s="30">
        <v>420414</v>
      </c>
      <c r="AT679" s="30">
        <v>6564</v>
      </c>
      <c r="AU679" s="30" t="s">
        <v>318</v>
      </c>
      <c r="AW679" s="48">
        <f t="shared" si="392"/>
        <v>111853367</v>
      </c>
      <c r="AX679" s="49">
        <f t="shared" si="393"/>
        <v>60265233</v>
      </c>
      <c r="AY679" s="50">
        <f t="shared" si="394"/>
        <v>0.53878783103596695</v>
      </c>
      <c r="AZ679" s="12"/>
      <c r="BA679" s="48">
        <f t="shared" si="395"/>
        <v>3266126</v>
      </c>
      <c r="BB679" s="48">
        <f t="shared" si="396"/>
        <v>60265233</v>
      </c>
      <c r="BC679" s="51">
        <f t="shared" si="397"/>
        <v>18.451594641480458</v>
      </c>
      <c r="BD679" s="12"/>
      <c r="BE679" s="52">
        <f t="shared" si="398"/>
        <v>3266126</v>
      </c>
      <c r="BF679" s="48">
        <f t="shared" si="389"/>
        <v>19606495</v>
      </c>
      <c r="BG679" s="48">
        <f t="shared" si="389"/>
        <v>64951680</v>
      </c>
      <c r="BH679" s="48">
        <f t="shared" si="389"/>
        <v>1086</v>
      </c>
      <c r="BI679" s="48">
        <f t="shared" si="399"/>
        <v>84559261</v>
      </c>
      <c r="BJ679" s="51">
        <f t="shared" si="400"/>
        <v>25.889773082851061</v>
      </c>
      <c r="BK679" s="12"/>
      <c r="BL679" s="1">
        <f t="shared" si="401"/>
        <v>86556331</v>
      </c>
      <c r="BM679" s="53">
        <f t="shared" si="402"/>
        <v>111853367</v>
      </c>
      <c r="BN679" s="48">
        <f t="shared" si="390"/>
        <v>19606495</v>
      </c>
      <c r="BO679" s="48">
        <f t="shared" si="390"/>
        <v>64951680</v>
      </c>
      <c r="BP679" s="48">
        <f t="shared" si="390"/>
        <v>1086</v>
      </c>
      <c r="BQ679" s="48">
        <f t="shared" si="403"/>
        <v>84559261</v>
      </c>
      <c r="BR679" s="12">
        <f t="shared" si="404"/>
        <v>111853367</v>
      </c>
      <c r="BS679" s="54">
        <f t="shared" si="405"/>
        <v>0.75598315247854808</v>
      </c>
      <c r="BT679" s="12"/>
      <c r="BU679" s="48">
        <f t="shared" si="406"/>
        <v>111853367</v>
      </c>
      <c r="BV679" s="48">
        <f t="shared" si="407"/>
        <v>254030939</v>
      </c>
      <c r="BW679" s="54">
        <f t="shared" si="408"/>
        <v>2.271106769633497</v>
      </c>
      <c r="BX679" s="12"/>
      <c r="BY679" s="52">
        <f t="shared" si="409"/>
        <v>3266126</v>
      </c>
      <c r="BZ679" s="48">
        <f t="shared" si="410"/>
        <v>254030939</v>
      </c>
      <c r="CA679" s="55">
        <f t="shared" si="411"/>
        <v>77.777446124246282</v>
      </c>
      <c r="CB679" s="12"/>
      <c r="CC679" s="48">
        <f t="shared" si="412"/>
        <v>3266126</v>
      </c>
      <c r="CD679" s="48">
        <f t="shared" si="413"/>
        <v>1179158311</v>
      </c>
      <c r="CE679" s="55">
        <f t="shared" si="414"/>
        <v>361.02658348147008</v>
      </c>
      <c r="CF679" s="12"/>
      <c r="CG679" s="48">
        <f t="shared" si="415"/>
        <v>111853367</v>
      </c>
      <c r="CH679" s="48">
        <f t="shared" si="416"/>
        <v>86556331</v>
      </c>
      <c r="CI679" s="48">
        <f t="shared" si="417"/>
        <v>1179158311</v>
      </c>
      <c r="CJ679" s="55">
        <f t="shared" si="418"/>
        <v>10.542001037840908</v>
      </c>
      <c r="CK679" s="46"/>
      <c r="CL679" s="48">
        <f t="shared" si="391"/>
        <v>111853367</v>
      </c>
      <c r="CM679" s="48">
        <f t="shared" si="391"/>
        <v>86556331</v>
      </c>
      <c r="CN679" s="48">
        <f t="shared" si="419"/>
        <v>1179158311</v>
      </c>
      <c r="CO679" s="55">
        <f t="shared" si="420"/>
        <v>10.542001037840908</v>
      </c>
    </row>
    <row r="680" spans="1:93" x14ac:dyDescent="0.2">
      <c r="A680" s="30" t="s">
        <v>135</v>
      </c>
      <c r="B680" s="30">
        <v>1173</v>
      </c>
      <c r="C680" s="30">
        <v>2012</v>
      </c>
      <c r="D680" s="30" t="s">
        <v>189</v>
      </c>
      <c r="E680" s="30">
        <v>584550</v>
      </c>
      <c r="F680" s="30" t="s">
        <v>355</v>
      </c>
      <c r="G680" s="30">
        <v>192500828</v>
      </c>
      <c r="H680" s="30">
        <v>0</v>
      </c>
      <c r="I680" s="30">
        <v>0</v>
      </c>
      <c r="J680" s="30">
        <v>0</v>
      </c>
      <c r="K680" s="30">
        <v>0</v>
      </c>
      <c r="L680" s="30">
        <v>0</v>
      </c>
      <c r="M680" s="30">
        <v>0</v>
      </c>
      <c r="N680" s="30">
        <v>0</v>
      </c>
      <c r="O680" s="30">
        <v>0</v>
      </c>
      <c r="P680" s="30">
        <v>0</v>
      </c>
      <c r="Q680" s="30">
        <v>0</v>
      </c>
      <c r="R680" s="30">
        <v>0</v>
      </c>
      <c r="S680" s="30">
        <v>0</v>
      </c>
      <c r="T680" s="30">
        <v>0</v>
      </c>
      <c r="U680" s="30">
        <v>0</v>
      </c>
      <c r="V680" s="30">
        <v>0</v>
      </c>
      <c r="W680" s="30">
        <v>0</v>
      </c>
      <c r="X680" s="30">
        <v>0</v>
      </c>
      <c r="Y680" s="30">
        <v>541964267</v>
      </c>
      <c r="Z680" s="30">
        <v>16402426</v>
      </c>
      <c r="AA680" s="30">
        <v>558366693</v>
      </c>
      <c r="AB680" s="30">
        <v>501936363</v>
      </c>
      <c r="AC680" s="30">
        <v>110111147</v>
      </c>
      <c r="AD680" s="30">
        <v>82389681</v>
      </c>
      <c r="AE680" s="30">
        <v>29183490</v>
      </c>
      <c r="AF680" s="30">
        <v>48099931</v>
      </c>
      <c r="AG680" s="30">
        <v>5</v>
      </c>
      <c r="AH680" s="30">
        <v>338041002</v>
      </c>
      <c r="AI680" s="30">
        <v>4300796</v>
      </c>
      <c r="AJ680" s="30">
        <v>342341798</v>
      </c>
      <c r="AK680" s="30">
        <v>10536111</v>
      </c>
      <c r="AL680" s="30">
        <v>76969181</v>
      </c>
      <c r="AM680" s="30">
        <v>111329397</v>
      </c>
      <c r="AN680" s="30">
        <v>40377144</v>
      </c>
      <c r="AO680" s="30">
        <v>45154637</v>
      </c>
      <c r="AP680" s="30">
        <v>24371347</v>
      </c>
      <c r="AQ680" s="30">
        <v>3224689</v>
      </c>
      <c r="AR680" s="30">
        <v>2741579</v>
      </c>
      <c r="AS680" s="30">
        <v>411765</v>
      </c>
      <c r="AT680" s="30">
        <v>6400</v>
      </c>
      <c r="AU680" s="30" t="s">
        <v>318</v>
      </c>
      <c r="AW680" s="48">
        <f t="shared" si="392"/>
        <v>109903128</v>
      </c>
      <c r="AX680" s="49">
        <f t="shared" si="393"/>
        <v>56430330</v>
      </c>
      <c r="AY680" s="50">
        <f t="shared" si="394"/>
        <v>0.51345517663519091</v>
      </c>
      <c r="AZ680" s="12"/>
      <c r="BA680" s="48">
        <f t="shared" si="395"/>
        <v>3224689</v>
      </c>
      <c r="BB680" s="48">
        <f t="shared" si="396"/>
        <v>56430330</v>
      </c>
      <c r="BC680" s="51">
        <f t="shared" si="397"/>
        <v>17.499464289424498</v>
      </c>
      <c r="BD680" s="12"/>
      <c r="BE680" s="52">
        <f t="shared" si="398"/>
        <v>3224689</v>
      </c>
      <c r="BF680" s="48">
        <f t="shared" si="389"/>
        <v>29183490</v>
      </c>
      <c r="BG680" s="48">
        <f t="shared" si="389"/>
        <v>48099931</v>
      </c>
      <c r="BH680" s="48">
        <f t="shared" si="389"/>
        <v>5</v>
      </c>
      <c r="BI680" s="48">
        <f t="shared" si="399"/>
        <v>77283426</v>
      </c>
      <c r="BJ680" s="51">
        <f t="shared" si="400"/>
        <v>23.966164178933223</v>
      </c>
      <c r="BK680" s="12"/>
      <c r="BL680" s="1">
        <f t="shared" si="401"/>
        <v>85531781</v>
      </c>
      <c r="BM680" s="53">
        <f t="shared" si="402"/>
        <v>109903128</v>
      </c>
      <c r="BN680" s="48">
        <f t="shared" si="390"/>
        <v>29183490</v>
      </c>
      <c r="BO680" s="48">
        <f t="shared" si="390"/>
        <v>48099931</v>
      </c>
      <c r="BP680" s="48">
        <f t="shared" si="390"/>
        <v>5</v>
      </c>
      <c r="BQ680" s="48">
        <f t="shared" si="403"/>
        <v>77283426</v>
      </c>
      <c r="BR680" s="12">
        <f t="shared" si="404"/>
        <v>109903128</v>
      </c>
      <c r="BS680" s="54">
        <f t="shared" si="405"/>
        <v>0.70319587264158667</v>
      </c>
      <c r="BT680" s="12"/>
      <c r="BU680" s="48">
        <f t="shared" si="406"/>
        <v>109903128</v>
      </c>
      <c r="BV680" s="48">
        <f t="shared" si="407"/>
        <v>254836506</v>
      </c>
      <c r="BW680" s="54">
        <f t="shared" si="408"/>
        <v>2.3187375158239356</v>
      </c>
      <c r="BX680" s="12"/>
      <c r="BY680" s="52">
        <f t="shared" si="409"/>
        <v>3224689</v>
      </c>
      <c r="BZ680" s="48">
        <f t="shared" si="410"/>
        <v>254836506</v>
      </c>
      <c r="CA680" s="55">
        <f t="shared" si="411"/>
        <v>79.026692496547724</v>
      </c>
      <c r="CB680" s="12"/>
      <c r="CC680" s="48">
        <f t="shared" si="412"/>
        <v>3224689</v>
      </c>
      <c r="CD680" s="48">
        <f t="shared" si="413"/>
        <v>1082987453</v>
      </c>
      <c r="CE680" s="55">
        <f t="shared" si="414"/>
        <v>335.84244961297043</v>
      </c>
      <c r="CF680" s="12"/>
      <c r="CG680" s="48">
        <f t="shared" si="415"/>
        <v>109903128</v>
      </c>
      <c r="CH680" s="48">
        <f t="shared" si="416"/>
        <v>85531781</v>
      </c>
      <c r="CI680" s="48">
        <f t="shared" si="417"/>
        <v>1082987453</v>
      </c>
      <c r="CJ680" s="55">
        <f t="shared" si="418"/>
        <v>9.8540184679729954</v>
      </c>
      <c r="CK680" s="46"/>
      <c r="CL680" s="48">
        <f t="shared" si="391"/>
        <v>109903128</v>
      </c>
      <c r="CM680" s="48">
        <f t="shared" si="391"/>
        <v>85531781</v>
      </c>
      <c r="CN680" s="48">
        <f t="shared" si="419"/>
        <v>1082987453</v>
      </c>
      <c r="CO680" s="55">
        <f t="shared" si="420"/>
        <v>9.8540184679729954</v>
      </c>
    </row>
    <row r="681" spans="1:93" x14ac:dyDescent="0.2">
      <c r="A681" s="30" t="s">
        <v>135</v>
      </c>
      <c r="B681" s="30">
        <v>1173</v>
      </c>
      <c r="C681" s="30">
        <v>2011</v>
      </c>
      <c r="D681" s="30" t="s">
        <v>189</v>
      </c>
      <c r="E681" s="30">
        <v>584550</v>
      </c>
      <c r="F681" s="30" t="s">
        <v>355</v>
      </c>
      <c r="G681" s="30">
        <v>204333773</v>
      </c>
      <c r="H681" s="30">
        <v>0</v>
      </c>
      <c r="I681" s="30">
        <v>0</v>
      </c>
      <c r="J681" s="30">
        <v>0</v>
      </c>
      <c r="K681" s="30">
        <v>0</v>
      </c>
      <c r="L681" s="30">
        <v>0</v>
      </c>
      <c r="M681" s="30">
        <v>0</v>
      </c>
      <c r="N681" s="30">
        <v>0</v>
      </c>
      <c r="O681" s="30">
        <v>0</v>
      </c>
      <c r="P681" s="30">
        <v>0</v>
      </c>
      <c r="Q681" s="30">
        <v>0</v>
      </c>
      <c r="R681" s="30">
        <v>0</v>
      </c>
      <c r="S681" s="30">
        <v>0</v>
      </c>
      <c r="T681" s="30">
        <v>0</v>
      </c>
      <c r="U681" s="30">
        <v>0</v>
      </c>
      <c r="V681" s="30">
        <v>0</v>
      </c>
      <c r="W681" s="30">
        <v>0</v>
      </c>
      <c r="X681" s="30">
        <v>0</v>
      </c>
      <c r="Y681" s="30">
        <v>477056968</v>
      </c>
      <c r="Z681" s="30">
        <v>16663579</v>
      </c>
      <c r="AA681" s="30">
        <v>493720547</v>
      </c>
      <c r="AB681" s="30">
        <v>439043263</v>
      </c>
      <c r="AC681" s="30">
        <v>124779609</v>
      </c>
      <c r="AD681" s="30">
        <v>79554164</v>
      </c>
      <c r="AE681" s="30">
        <v>32576561</v>
      </c>
      <c r="AF681" s="30">
        <v>42108694</v>
      </c>
      <c r="AG681" s="30">
        <v>0</v>
      </c>
      <c r="AH681" s="30">
        <v>309307834</v>
      </c>
      <c r="AI681" s="30">
        <v>15441495</v>
      </c>
      <c r="AJ681" s="30">
        <v>324749329</v>
      </c>
      <c r="AK681" s="30">
        <v>11843256</v>
      </c>
      <c r="AL681" s="30">
        <v>76633774</v>
      </c>
      <c r="AM681" s="30">
        <v>114956521</v>
      </c>
      <c r="AN681" s="30">
        <v>43887470</v>
      </c>
      <c r="AO681" s="30">
        <v>46057229</v>
      </c>
      <c r="AP681" s="30">
        <v>23429173</v>
      </c>
      <c r="AQ681" s="30">
        <v>3189759</v>
      </c>
      <c r="AR681" s="30">
        <v>2712506</v>
      </c>
      <c r="AS681" s="30">
        <v>404080</v>
      </c>
      <c r="AT681" s="30">
        <v>6317</v>
      </c>
      <c r="AU681" s="30" t="s">
        <v>318</v>
      </c>
      <c r="AW681" s="48">
        <f t="shared" si="392"/>
        <v>113373872</v>
      </c>
      <c r="AX681" s="49">
        <f t="shared" si="393"/>
        <v>54677284</v>
      </c>
      <c r="AY681" s="50">
        <f t="shared" si="394"/>
        <v>0.48227411691469796</v>
      </c>
      <c r="AZ681" s="12"/>
      <c r="BA681" s="48">
        <f t="shared" si="395"/>
        <v>3189759</v>
      </c>
      <c r="BB681" s="48">
        <f t="shared" si="396"/>
        <v>54677284</v>
      </c>
      <c r="BC681" s="51">
        <f t="shared" si="397"/>
        <v>17.141509436919844</v>
      </c>
      <c r="BD681" s="12"/>
      <c r="BE681" s="52">
        <f t="shared" si="398"/>
        <v>3189759</v>
      </c>
      <c r="BF681" s="48">
        <f t="shared" si="389"/>
        <v>32576561</v>
      </c>
      <c r="BG681" s="48">
        <f t="shared" si="389"/>
        <v>42108694</v>
      </c>
      <c r="BH681" s="48">
        <f t="shared" si="389"/>
        <v>0</v>
      </c>
      <c r="BI681" s="48">
        <f t="shared" si="399"/>
        <v>74685255</v>
      </c>
      <c r="BJ681" s="51">
        <f t="shared" si="400"/>
        <v>23.41407454293569</v>
      </c>
      <c r="BK681" s="12"/>
      <c r="BL681" s="1">
        <f t="shared" si="401"/>
        <v>89944699</v>
      </c>
      <c r="BM681" s="53">
        <f t="shared" si="402"/>
        <v>113373872</v>
      </c>
      <c r="BN681" s="48">
        <f t="shared" si="390"/>
        <v>32576561</v>
      </c>
      <c r="BO681" s="48">
        <f t="shared" si="390"/>
        <v>42108694</v>
      </c>
      <c r="BP681" s="48">
        <f t="shared" si="390"/>
        <v>0</v>
      </c>
      <c r="BQ681" s="48">
        <f t="shared" si="403"/>
        <v>74685255</v>
      </c>
      <c r="BR681" s="12">
        <f t="shared" si="404"/>
        <v>113373872</v>
      </c>
      <c r="BS681" s="54">
        <f t="shared" si="405"/>
        <v>0.65875191243358078</v>
      </c>
      <c r="BT681" s="12"/>
      <c r="BU681" s="48">
        <f t="shared" si="406"/>
        <v>113373872</v>
      </c>
      <c r="BV681" s="48">
        <f t="shared" si="407"/>
        <v>236272299</v>
      </c>
      <c r="BW681" s="54">
        <f t="shared" si="408"/>
        <v>2.0840101412431253</v>
      </c>
      <c r="BX681" s="12"/>
      <c r="BY681" s="52">
        <f t="shared" si="409"/>
        <v>3189759</v>
      </c>
      <c r="BZ681" s="48">
        <f t="shared" si="410"/>
        <v>236272299</v>
      </c>
      <c r="CA681" s="55">
        <f t="shared" si="411"/>
        <v>74.072147456908183</v>
      </c>
      <c r="CB681" s="12"/>
      <c r="CC681" s="48">
        <f t="shared" si="412"/>
        <v>3189759</v>
      </c>
      <c r="CD681" s="48">
        <f t="shared" si="413"/>
        <v>1009011874</v>
      </c>
      <c r="CE681" s="55">
        <f t="shared" si="414"/>
        <v>316.32856087246716</v>
      </c>
      <c r="CF681" s="12"/>
      <c r="CG681" s="48">
        <f t="shared" si="415"/>
        <v>113373872</v>
      </c>
      <c r="CH681" s="48">
        <f t="shared" si="416"/>
        <v>89944699</v>
      </c>
      <c r="CI681" s="48">
        <f t="shared" si="417"/>
        <v>1009011874</v>
      </c>
      <c r="CJ681" s="55">
        <f t="shared" si="418"/>
        <v>8.8998625185880567</v>
      </c>
      <c r="CK681" s="46"/>
      <c r="CL681" s="48">
        <f t="shared" si="391"/>
        <v>113373872</v>
      </c>
      <c r="CM681" s="48">
        <f t="shared" si="391"/>
        <v>89944699</v>
      </c>
      <c r="CN681" s="48">
        <f t="shared" si="419"/>
        <v>1009011874</v>
      </c>
      <c r="CO681" s="55">
        <f t="shared" si="420"/>
        <v>8.8998625185880567</v>
      </c>
    </row>
    <row r="682" spans="1:93" x14ac:dyDescent="0.2">
      <c r="A682" s="30" t="s">
        <v>135</v>
      </c>
      <c r="B682" s="30">
        <v>1173</v>
      </c>
      <c r="C682" s="30">
        <v>2010</v>
      </c>
      <c r="D682" s="30" t="s">
        <v>189</v>
      </c>
      <c r="E682" s="30">
        <v>584550</v>
      </c>
      <c r="F682" s="30" t="s">
        <v>355</v>
      </c>
      <c r="G682" s="30">
        <v>192936500</v>
      </c>
      <c r="H682" s="30">
        <v>0</v>
      </c>
      <c r="I682" s="30">
        <v>0</v>
      </c>
      <c r="J682" s="30">
        <v>0</v>
      </c>
      <c r="K682" s="30">
        <v>0</v>
      </c>
      <c r="L682" s="30">
        <v>0</v>
      </c>
      <c r="M682" s="30">
        <v>0</v>
      </c>
      <c r="N682" s="30">
        <v>0</v>
      </c>
      <c r="O682" s="30">
        <v>0</v>
      </c>
      <c r="P682" s="30">
        <v>0</v>
      </c>
      <c r="Q682" s="30">
        <v>0</v>
      </c>
      <c r="R682" s="30">
        <v>0</v>
      </c>
      <c r="S682" s="30">
        <v>0</v>
      </c>
      <c r="T682" s="30">
        <v>0</v>
      </c>
      <c r="U682" s="30">
        <v>0</v>
      </c>
      <c r="V682" s="30">
        <v>0</v>
      </c>
      <c r="W682" s="30">
        <v>0</v>
      </c>
      <c r="X682" s="30">
        <v>0</v>
      </c>
      <c r="Y682" s="30">
        <v>429177037</v>
      </c>
      <c r="Z682" s="30">
        <v>15324502</v>
      </c>
      <c r="AA682" s="30">
        <v>444501539</v>
      </c>
      <c r="AB682" s="30">
        <v>392868340</v>
      </c>
      <c r="AC682" s="30">
        <v>123253653</v>
      </c>
      <c r="AD682" s="30">
        <v>69682847</v>
      </c>
      <c r="AE682" s="30">
        <v>31991587</v>
      </c>
      <c r="AF682" s="30">
        <v>45992079</v>
      </c>
      <c r="AG682" s="30">
        <v>0</v>
      </c>
      <c r="AH682" s="30">
        <v>290554106</v>
      </c>
      <c r="AI682" s="30">
        <v>2853685</v>
      </c>
      <c r="AJ682" s="30">
        <v>293407791</v>
      </c>
      <c r="AK682" s="30">
        <v>9440048</v>
      </c>
      <c r="AL682" s="30">
        <v>76806109</v>
      </c>
      <c r="AM682" s="30">
        <v>110433101</v>
      </c>
      <c r="AN682" s="30">
        <v>41823026</v>
      </c>
      <c r="AO682" s="30">
        <v>44831667</v>
      </c>
      <c r="AP682" s="30">
        <v>22182979</v>
      </c>
      <c r="AQ682" s="30">
        <v>3160851</v>
      </c>
      <c r="AR682" s="30">
        <v>2686986</v>
      </c>
      <c r="AS682" s="30">
        <v>398538</v>
      </c>
      <c r="AT682" s="30">
        <v>6211</v>
      </c>
      <c r="AU682" s="30" t="s">
        <v>318</v>
      </c>
      <c r="AW682" s="48">
        <f t="shared" si="392"/>
        <v>108837672</v>
      </c>
      <c r="AX682" s="49">
        <f t="shared" si="393"/>
        <v>51633199</v>
      </c>
      <c r="AY682" s="50">
        <f t="shared" si="394"/>
        <v>0.47440558081764189</v>
      </c>
      <c r="AZ682" s="12"/>
      <c r="BA682" s="48">
        <f t="shared" si="395"/>
        <v>3160851</v>
      </c>
      <c r="BB682" s="48">
        <f t="shared" si="396"/>
        <v>51633199</v>
      </c>
      <c r="BC682" s="51">
        <f t="shared" si="397"/>
        <v>16.335220799715014</v>
      </c>
      <c r="BD682" s="12"/>
      <c r="BE682" s="52">
        <f t="shared" si="398"/>
        <v>3160851</v>
      </c>
      <c r="BF682" s="48">
        <f t="shared" si="389"/>
        <v>31991587</v>
      </c>
      <c r="BG682" s="48">
        <f t="shared" si="389"/>
        <v>45992079</v>
      </c>
      <c r="BH682" s="48">
        <f t="shared" si="389"/>
        <v>0</v>
      </c>
      <c r="BI682" s="48">
        <f t="shared" si="399"/>
        <v>77983666</v>
      </c>
      <c r="BJ682" s="51">
        <f t="shared" si="400"/>
        <v>24.671731125573462</v>
      </c>
      <c r="BK682" s="12"/>
      <c r="BL682" s="1">
        <f t="shared" si="401"/>
        <v>86654693</v>
      </c>
      <c r="BM682" s="53">
        <f t="shared" si="402"/>
        <v>108837672</v>
      </c>
      <c r="BN682" s="48">
        <f t="shared" si="390"/>
        <v>31991587</v>
      </c>
      <c r="BO682" s="48">
        <f t="shared" si="390"/>
        <v>45992079</v>
      </c>
      <c r="BP682" s="48">
        <f t="shared" si="390"/>
        <v>0</v>
      </c>
      <c r="BQ682" s="48">
        <f t="shared" si="403"/>
        <v>77983666</v>
      </c>
      <c r="BR682" s="12">
        <f t="shared" si="404"/>
        <v>108837672</v>
      </c>
      <c r="BS682" s="54">
        <f t="shared" si="405"/>
        <v>0.71651354321507355</v>
      </c>
      <c r="BT682" s="12"/>
      <c r="BU682" s="48">
        <f t="shared" si="406"/>
        <v>108837672</v>
      </c>
      <c r="BV682" s="48">
        <f t="shared" si="407"/>
        <v>207161634</v>
      </c>
      <c r="BW682" s="54">
        <f t="shared" si="408"/>
        <v>1.9034000837504133</v>
      </c>
      <c r="BX682" s="12"/>
      <c r="BY682" s="52">
        <f t="shared" si="409"/>
        <v>3160851</v>
      </c>
      <c r="BZ682" s="48">
        <f t="shared" si="410"/>
        <v>207161634</v>
      </c>
      <c r="CA682" s="55">
        <f t="shared" si="411"/>
        <v>65.539828989091859</v>
      </c>
      <c r="CB682" s="12"/>
      <c r="CC682" s="48">
        <f t="shared" si="412"/>
        <v>3160851</v>
      </c>
      <c r="CD682" s="48">
        <f t="shared" si="413"/>
        <v>922583339</v>
      </c>
      <c r="CE682" s="55">
        <f t="shared" si="414"/>
        <v>291.8781489541899</v>
      </c>
      <c r="CF682" s="12"/>
      <c r="CG682" s="48">
        <f t="shared" si="415"/>
        <v>108837672</v>
      </c>
      <c r="CH682" s="48">
        <f t="shared" si="416"/>
        <v>86654693</v>
      </c>
      <c r="CI682" s="48">
        <f t="shared" si="417"/>
        <v>922583339</v>
      </c>
      <c r="CJ682" s="55">
        <f t="shared" si="418"/>
        <v>8.4766912232374843</v>
      </c>
      <c r="CK682" s="46"/>
      <c r="CL682" s="48">
        <f t="shared" si="391"/>
        <v>108837672</v>
      </c>
      <c r="CM682" s="48">
        <f t="shared" si="391"/>
        <v>86654693</v>
      </c>
      <c r="CN682" s="48">
        <f t="shared" si="419"/>
        <v>922583339</v>
      </c>
      <c r="CO682" s="55">
        <f t="shared" si="420"/>
        <v>8.4766912232374843</v>
      </c>
    </row>
    <row r="683" spans="1:93" x14ac:dyDescent="0.2">
      <c r="A683" s="30" t="s">
        <v>135</v>
      </c>
      <c r="B683" s="30">
        <v>1173</v>
      </c>
      <c r="C683" s="30">
        <v>2009</v>
      </c>
      <c r="D683" s="30" t="s">
        <v>189</v>
      </c>
      <c r="E683" s="30">
        <v>584550</v>
      </c>
      <c r="F683" s="30" t="s">
        <v>355</v>
      </c>
      <c r="G683" s="30">
        <v>219479872</v>
      </c>
      <c r="H683" s="30">
        <v>0</v>
      </c>
      <c r="I683" s="30">
        <v>0</v>
      </c>
      <c r="J683" s="30">
        <v>0</v>
      </c>
      <c r="K683" s="30">
        <v>0</v>
      </c>
      <c r="L683" s="30">
        <v>0</v>
      </c>
      <c r="M683" s="30">
        <v>0</v>
      </c>
      <c r="N683" s="30">
        <v>0</v>
      </c>
      <c r="O683" s="30">
        <v>0</v>
      </c>
      <c r="P683" s="30">
        <v>0</v>
      </c>
      <c r="Q683" s="30">
        <v>0</v>
      </c>
      <c r="R683" s="30">
        <v>0</v>
      </c>
      <c r="S683" s="30">
        <v>0</v>
      </c>
      <c r="T683" s="30">
        <v>0</v>
      </c>
      <c r="U683" s="30">
        <v>0</v>
      </c>
      <c r="V683" s="30">
        <v>0</v>
      </c>
      <c r="W683" s="30">
        <v>0</v>
      </c>
      <c r="X683" s="30">
        <v>0</v>
      </c>
      <c r="Y683" s="30">
        <v>425350368</v>
      </c>
      <c r="Z683" s="30">
        <v>15627005</v>
      </c>
      <c r="AA683" s="30">
        <v>440977373</v>
      </c>
      <c r="AB683" s="30">
        <v>384054535</v>
      </c>
      <c r="AC683" s="30">
        <v>140533112</v>
      </c>
      <c r="AD683" s="30">
        <v>78946760</v>
      </c>
      <c r="AE683" s="30">
        <v>34025635</v>
      </c>
      <c r="AF683" s="30">
        <v>54414227</v>
      </c>
      <c r="AG683" s="30">
        <v>240851</v>
      </c>
      <c r="AH683" s="30">
        <v>236955554</v>
      </c>
      <c r="AI683" s="30">
        <v>535421</v>
      </c>
      <c r="AJ683" s="30">
        <v>237490975</v>
      </c>
      <c r="AK683" s="30">
        <v>11609375</v>
      </c>
      <c r="AL683" s="30">
        <v>48535357</v>
      </c>
      <c r="AM683" s="30">
        <v>104490504</v>
      </c>
      <c r="AN683" s="30">
        <v>38299457</v>
      </c>
      <c r="AO683" s="30">
        <v>43565223</v>
      </c>
      <c r="AP683" s="30">
        <v>21015406</v>
      </c>
      <c r="AQ683" s="30">
        <v>3135675</v>
      </c>
      <c r="AR683" s="30">
        <v>2660248</v>
      </c>
      <c r="AS683" s="30">
        <v>396739</v>
      </c>
      <c r="AT683" s="30">
        <v>6183</v>
      </c>
      <c r="AU683" s="30" t="s">
        <v>318</v>
      </c>
      <c r="AW683" s="48">
        <f t="shared" si="392"/>
        <v>102880086</v>
      </c>
      <c r="AX683" s="49">
        <f t="shared" si="393"/>
        <v>56922838</v>
      </c>
      <c r="AY683" s="50">
        <f t="shared" si="394"/>
        <v>0.55329306392687116</v>
      </c>
      <c r="AZ683" s="12"/>
      <c r="BA683" s="48">
        <f t="shared" si="395"/>
        <v>3135675</v>
      </c>
      <c r="BB683" s="48">
        <f t="shared" si="396"/>
        <v>56922838</v>
      </c>
      <c r="BC683" s="51">
        <f t="shared" si="397"/>
        <v>18.153296499158873</v>
      </c>
      <c r="BD683" s="12"/>
      <c r="BE683" s="52">
        <f t="shared" si="398"/>
        <v>3135675</v>
      </c>
      <c r="BF683" s="48">
        <f t="shared" si="389"/>
        <v>34025635</v>
      </c>
      <c r="BG683" s="48">
        <f t="shared" si="389"/>
        <v>54414227</v>
      </c>
      <c r="BH683" s="48">
        <f t="shared" si="389"/>
        <v>240851</v>
      </c>
      <c r="BI683" s="48">
        <f t="shared" si="399"/>
        <v>88680713</v>
      </c>
      <c r="BJ683" s="51">
        <f t="shared" si="400"/>
        <v>28.2812195141397</v>
      </c>
      <c r="BK683" s="12"/>
      <c r="BL683" s="1">
        <f t="shared" si="401"/>
        <v>81864680</v>
      </c>
      <c r="BM683" s="53">
        <f t="shared" si="402"/>
        <v>102880086</v>
      </c>
      <c r="BN683" s="48">
        <f t="shared" si="390"/>
        <v>34025635</v>
      </c>
      <c r="BO683" s="48">
        <f t="shared" si="390"/>
        <v>54414227</v>
      </c>
      <c r="BP683" s="48">
        <f t="shared" si="390"/>
        <v>240851</v>
      </c>
      <c r="BQ683" s="48">
        <f t="shared" si="403"/>
        <v>88680713</v>
      </c>
      <c r="BR683" s="12">
        <f t="shared" si="404"/>
        <v>102880086</v>
      </c>
      <c r="BS683" s="54">
        <f t="shared" si="405"/>
        <v>0.86198132649305914</v>
      </c>
      <c r="BT683" s="12"/>
      <c r="BU683" s="48">
        <f t="shared" si="406"/>
        <v>102880086</v>
      </c>
      <c r="BV683" s="48">
        <f t="shared" si="407"/>
        <v>177346243</v>
      </c>
      <c r="BW683" s="54">
        <f t="shared" si="408"/>
        <v>1.7238150734049735</v>
      </c>
      <c r="BX683" s="12"/>
      <c r="BY683" s="52">
        <f t="shared" si="409"/>
        <v>3135675</v>
      </c>
      <c r="BZ683" s="48">
        <f t="shared" si="410"/>
        <v>177346243</v>
      </c>
      <c r="CA683" s="55">
        <f t="shared" si="411"/>
        <v>56.557597008618558</v>
      </c>
      <c r="CB683" s="12"/>
      <c r="CC683" s="48">
        <f t="shared" si="412"/>
        <v>3135675</v>
      </c>
      <c r="CD683" s="48">
        <f t="shared" si="413"/>
        <v>926484201</v>
      </c>
      <c r="CE683" s="55">
        <f t="shared" si="414"/>
        <v>295.46563371522876</v>
      </c>
      <c r="CF683" s="12"/>
      <c r="CG683" s="48">
        <f t="shared" si="415"/>
        <v>102880086</v>
      </c>
      <c r="CH683" s="48">
        <f t="shared" si="416"/>
        <v>81864680</v>
      </c>
      <c r="CI683" s="48">
        <f t="shared" si="417"/>
        <v>926484201</v>
      </c>
      <c r="CJ683" s="55">
        <f t="shared" si="418"/>
        <v>9.0054765409119124</v>
      </c>
      <c r="CK683" s="46"/>
      <c r="CL683" s="48">
        <f t="shared" si="391"/>
        <v>102880086</v>
      </c>
      <c r="CM683" s="48">
        <f t="shared" si="391"/>
        <v>81864680</v>
      </c>
      <c r="CN683" s="48">
        <f t="shared" si="419"/>
        <v>926484201</v>
      </c>
      <c r="CO683" s="55">
        <f t="shared" si="420"/>
        <v>9.0054765409119124</v>
      </c>
    </row>
    <row r="684" spans="1:93" x14ac:dyDescent="0.2">
      <c r="A684" s="30" t="s">
        <v>135</v>
      </c>
      <c r="B684" s="30">
        <v>1173</v>
      </c>
      <c r="C684" s="30">
        <v>2008</v>
      </c>
      <c r="D684" s="30" t="s">
        <v>189</v>
      </c>
      <c r="E684" s="30">
        <v>584550</v>
      </c>
      <c r="F684" s="30" t="s">
        <v>355</v>
      </c>
      <c r="G684" s="30">
        <v>214142898</v>
      </c>
      <c r="H684" s="30">
        <v>0</v>
      </c>
      <c r="I684" s="30">
        <v>0</v>
      </c>
      <c r="J684" s="30">
        <v>0</v>
      </c>
      <c r="K684" s="30">
        <v>0</v>
      </c>
      <c r="L684" s="30">
        <v>0</v>
      </c>
      <c r="M684" s="30">
        <v>0</v>
      </c>
      <c r="N684" s="30">
        <v>0</v>
      </c>
      <c r="O684" s="30">
        <v>0</v>
      </c>
      <c r="P684" s="30">
        <v>0</v>
      </c>
      <c r="Q684" s="30">
        <v>0</v>
      </c>
      <c r="R684" s="30">
        <v>0</v>
      </c>
      <c r="S684" s="30">
        <v>0</v>
      </c>
      <c r="T684" s="30">
        <v>0</v>
      </c>
      <c r="U684" s="30">
        <v>0</v>
      </c>
      <c r="V684" s="30">
        <v>0</v>
      </c>
      <c r="W684" s="30">
        <v>0</v>
      </c>
      <c r="X684" s="30">
        <v>0</v>
      </c>
      <c r="Y684" s="30">
        <v>379798451</v>
      </c>
      <c r="Z684" s="30">
        <v>14906840</v>
      </c>
      <c r="AA684" s="30">
        <v>394705291</v>
      </c>
      <c r="AB684" s="30">
        <v>339286057</v>
      </c>
      <c r="AC684" s="30">
        <v>137637214</v>
      </c>
      <c r="AD684" s="30">
        <v>76505684</v>
      </c>
      <c r="AE684" s="30">
        <v>37785549</v>
      </c>
      <c r="AF684" s="30">
        <v>44204698</v>
      </c>
      <c r="AG684" s="30">
        <v>177803</v>
      </c>
      <c r="AH684" s="30">
        <v>159972306</v>
      </c>
      <c r="AI684" s="30">
        <v>0</v>
      </c>
      <c r="AJ684" s="30">
        <v>159972306</v>
      </c>
      <c r="AK684" s="30">
        <v>10350818</v>
      </c>
      <c r="AL684" s="30">
        <v>41243415</v>
      </c>
      <c r="AM684" s="30">
        <v>108994160</v>
      </c>
      <c r="AN684" s="30">
        <v>38727823</v>
      </c>
      <c r="AO684" s="30">
        <v>1442282</v>
      </c>
      <c r="AP684" s="30">
        <v>67159336</v>
      </c>
      <c r="AQ684" s="30">
        <v>3109701</v>
      </c>
      <c r="AR684" s="30">
        <v>2631163</v>
      </c>
      <c r="AS684" s="30">
        <v>220871</v>
      </c>
      <c r="AT684" s="30">
        <v>182018</v>
      </c>
      <c r="AU684" s="30" t="s">
        <v>318</v>
      </c>
      <c r="AW684" s="48">
        <f t="shared" si="392"/>
        <v>107329441</v>
      </c>
      <c r="AX684" s="49">
        <f t="shared" si="393"/>
        <v>55419234</v>
      </c>
      <c r="AY684" s="50">
        <f t="shared" si="394"/>
        <v>0.51634699187523025</v>
      </c>
      <c r="AZ684" s="12"/>
      <c r="BA684" s="48">
        <f t="shared" si="395"/>
        <v>3109701</v>
      </c>
      <c r="BB684" s="48">
        <f t="shared" si="396"/>
        <v>55419234</v>
      </c>
      <c r="BC684" s="51">
        <f t="shared" si="397"/>
        <v>17.82140276508899</v>
      </c>
      <c r="BD684" s="12"/>
      <c r="BE684" s="52">
        <f t="shared" si="398"/>
        <v>3109701</v>
      </c>
      <c r="BF684" s="48">
        <f t="shared" si="389"/>
        <v>37785549</v>
      </c>
      <c r="BG684" s="48">
        <f t="shared" si="389"/>
        <v>44204698</v>
      </c>
      <c r="BH684" s="48">
        <f t="shared" si="389"/>
        <v>177803</v>
      </c>
      <c r="BI684" s="48">
        <f t="shared" si="399"/>
        <v>82168050</v>
      </c>
      <c r="BJ684" s="51">
        <f t="shared" si="400"/>
        <v>26.423135214607449</v>
      </c>
      <c r="BK684" s="12"/>
      <c r="BL684" s="1">
        <f t="shared" si="401"/>
        <v>40170105</v>
      </c>
      <c r="BM684" s="53">
        <f t="shared" si="402"/>
        <v>107329441</v>
      </c>
      <c r="BN684" s="48">
        <f t="shared" si="390"/>
        <v>37785549</v>
      </c>
      <c r="BO684" s="48">
        <f t="shared" si="390"/>
        <v>44204698</v>
      </c>
      <c r="BP684" s="48">
        <f t="shared" si="390"/>
        <v>177803</v>
      </c>
      <c r="BQ684" s="48">
        <f t="shared" si="403"/>
        <v>82168050</v>
      </c>
      <c r="BR684" s="12">
        <f t="shared" si="404"/>
        <v>107329441</v>
      </c>
      <c r="BS684" s="54">
        <f t="shared" si="405"/>
        <v>0.76556860107004565</v>
      </c>
      <c r="BT684" s="12"/>
      <c r="BU684" s="48">
        <f t="shared" si="406"/>
        <v>107329441</v>
      </c>
      <c r="BV684" s="48">
        <f t="shared" si="407"/>
        <v>108378073</v>
      </c>
      <c r="BW684" s="54">
        <f t="shared" si="408"/>
        <v>1.0097702176609678</v>
      </c>
      <c r="BX684" s="12"/>
      <c r="BY684" s="52">
        <f t="shared" si="409"/>
        <v>3109701</v>
      </c>
      <c r="BZ684" s="48">
        <f t="shared" si="410"/>
        <v>108378073</v>
      </c>
      <c r="CA684" s="55">
        <f t="shared" si="411"/>
        <v>34.851605668840833</v>
      </c>
      <c r="CB684" s="12"/>
      <c r="CC684" s="48">
        <f t="shared" si="412"/>
        <v>3109701</v>
      </c>
      <c r="CD684" s="48">
        <f t="shared" si="413"/>
        <v>799394312</v>
      </c>
      <c r="CE684" s="55">
        <f t="shared" si="414"/>
        <v>257.06468628334363</v>
      </c>
      <c r="CF684" s="12"/>
      <c r="CG684" s="48">
        <f t="shared" si="415"/>
        <v>107329441</v>
      </c>
      <c r="CH684" s="48">
        <f t="shared" si="416"/>
        <v>40170105</v>
      </c>
      <c r="CI684" s="48">
        <f t="shared" si="417"/>
        <v>799394312</v>
      </c>
      <c r="CJ684" s="55">
        <f t="shared" si="418"/>
        <v>7.4480431888208569</v>
      </c>
      <c r="CK684" s="46"/>
      <c r="CL684" s="48">
        <f t="shared" si="391"/>
        <v>107329441</v>
      </c>
      <c r="CM684" s="48">
        <f t="shared" si="391"/>
        <v>40170105</v>
      </c>
      <c r="CN684" s="48">
        <f t="shared" si="419"/>
        <v>799394312</v>
      </c>
      <c r="CO684" s="55">
        <f t="shared" si="420"/>
        <v>7.4480431888208569</v>
      </c>
    </row>
    <row r="685" spans="1:93" x14ac:dyDescent="0.2">
      <c r="A685" s="30" t="s">
        <v>135</v>
      </c>
      <c r="B685" s="30">
        <v>1173</v>
      </c>
      <c r="C685" s="30">
        <v>2007</v>
      </c>
      <c r="D685" s="30" t="s">
        <v>189</v>
      </c>
      <c r="E685" s="30">
        <v>584550</v>
      </c>
      <c r="F685" s="30" t="s">
        <v>355</v>
      </c>
      <c r="G685" s="30">
        <v>206151085</v>
      </c>
      <c r="H685" s="30">
        <v>0</v>
      </c>
      <c r="I685" s="30">
        <v>0</v>
      </c>
      <c r="J685" s="30">
        <v>0</v>
      </c>
      <c r="K685" s="30">
        <v>0</v>
      </c>
      <c r="L685" s="30">
        <v>0</v>
      </c>
      <c r="M685" s="30">
        <v>0</v>
      </c>
      <c r="N685" s="30">
        <v>0</v>
      </c>
      <c r="O685" s="30">
        <v>0</v>
      </c>
      <c r="P685" s="30">
        <v>0</v>
      </c>
      <c r="Q685" s="30">
        <v>0</v>
      </c>
      <c r="R685" s="30">
        <v>0</v>
      </c>
      <c r="S685" s="30">
        <v>0</v>
      </c>
      <c r="T685" s="30">
        <v>0</v>
      </c>
      <c r="U685" s="30">
        <v>0</v>
      </c>
      <c r="V685" s="30">
        <v>0</v>
      </c>
      <c r="W685" s="30">
        <v>0</v>
      </c>
      <c r="X685" s="30">
        <v>0</v>
      </c>
      <c r="Y685" s="30">
        <v>374027012</v>
      </c>
      <c r="Z685" s="30">
        <v>14237674</v>
      </c>
      <c r="AA685" s="30">
        <v>388264686</v>
      </c>
      <c r="AB685" s="30">
        <v>334457583</v>
      </c>
      <c r="AC685" s="30">
        <v>123797847</v>
      </c>
      <c r="AD685" s="30">
        <v>82353238</v>
      </c>
      <c r="AE685" s="30">
        <v>42228590</v>
      </c>
      <c r="AF685" s="30">
        <v>42160656</v>
      </c>
      <c r="AG685" s="30">
        <v>55550</v>
      </c>
      <c r="AH685" s="30">
        <v>171091878</v>
      </c>
      <c r="AI685" s="30">
        <v>-14209</v>
      </c>
      <c r="AJ685" s="30">
        <v>171077669</v>
      </c>
      <c r="AK685" s="30">
        <v>13996874</v>
      </c>
      <c r="AL685" s="30">
        <v>33046806</v>
      </c>
      <c r="AM685" s="30">
        <v>106556966</v>
      </c>
      <c r="AN685" s="30">
        <v>37450416</v>
      </c>
      <c r="AO685" s="30">
        <v>1412965</v>
      </c>
      <c r="AP685" s="30">
        <v>66064681</v>
      </c>
      <c r="AQ685" s="30">
        <v>3077913</v>
      </c>
      <c r="AR685" s="30">
        <v>2595460</v>
      </c>
      <c r="AS685" s="30">
        <v>220143</v>
      </c>
      <c r="AT685" s="30">
        <v>180867</v>
      </c>
      <c r="AU685" s="30" t="s">
        <v>318</v>
      </c>
      <c r="AW685" s="48">
        <f t="shared" si="392"/>
        <v>104928062</v>
      </c>
      <c r="AX685" s="49">
        <f t="shared" si="393"/>
        <v>53807103</v>
      </c>
      <c r="AY685" s="50">
        <f t="shared" si="394"/>
        <v>0.51279993144255342</v>
      </c>
      <c r="AZ685" s="12"/>
      <c r="BA685" s="48">
        <f t="shared" si="395"/>
        <v>3077913</v>
      </c>
      <c r="BB685" s="48">
        <f t="shared" si="396"/>
        <v>53807103</v>
      </c>
      <c r="BC685" s="51">
        <f t="shared" si="397"/>
        <v>17.481684180157139</v>
      </c>
      <c r="BD685" s="12"/>
      <c r="BE685" s="52">
        <f t="shared" si="398"/>
        <v>3077913</v>
      </c>
      <c r="BF685" s="48">
        <f t="shared" si="389"/>
        <v>42228590</v>
      </c>
      <c r="BG685" s="48">
        <f t="shared" si="389"/>
        <v>42160656</v>
      </c>
      <c r="BH685" s="48">
        <f t="shared" si="389"/>
        <v>55550</v>
      </c>
      <c r="BI685" s="48">
        <f t="shared" si="399"/>
        <v>84444796</v>
      </c>
      <c r="BJ685" s="51">
        <f t="shared" si="400"/>
        <v>27.435731939141881</v>
      </c>
      <c r="BK685" s="12"/>
      <c r="BL685" s="1">
        <f t="shared" si="401"/>
        <v>38863381</v>
      </c>
      <c r="BM685" s="53">
        <f t="shared" si="402"/>
        <v>104928062</v>
      </c>
      <c r="BN685" s="48">
        <f t="shared" si="390"/>
        <v>42228590</v>
      </c>
      <c r="BO685" s="48">
        <f t="shared" si="390"/>
        <v>42160656</v>
      </c>
      <c r="BP685" s="48">
        <f t="shared" si="390"/>
        <v>55550</v>
      </c>
      <c r="BQ685" s="48">
        <f t="shared" si="403"/>
        <v>84444796</v>
      </c>
      <c r="BR685" s="12">
        <f t="shared" si="404"/>
        <v>104928062</v>
      </c>
      <c r="BS685" s="54">
        <f t="shared" si="405"/>
        <v>0.80478753148037752</v>
      </c>
      <c r="BT685" s="12"/>
      <c r="BU685" s="48">
        <f t="shared" si="406"/>
        <v>104928062</v>
      </c>
      <c r="BV685" s="48">
        <f t="shared" si="407"/>
        <v>124033989</v>
      </c>
      <c r="BW685" s="54">
        <f t="shared" si="408"/>
        <v>1.182085960951037</v>
      </c>
      <c r="BX685" s="12"/>
      <c r="BY685" s="52">
        <f t="shared" si="409"/>
        <v>3077913</v>
      </c>
      <c r="BZ685" s="48">
        <f t="shared" si="410"/>
        <v>124033989</v>
      </c>
      <c r="CA685" s="55">
        <f t="shared" si="411"/>
        <v>40.298081524721461</v>
      </c>
      <c r="CB685" s="12"/>
      <c r="CC685" s="48">
        <f t="shared" si="412"/>
        <v>3077913</v>
      </c>
      <c r="CD685" s="48">
        <f t="shared" si="413"/>
        <v>802894556</v>
      </c>
      <c r="CE685" s="55">
        <f t="shared" si="414"/>
        <v>260.85680654391467</v>
      </c>
      <c r="CF685" s="12"/>
      <c r="CG685" s="48">
        <f t="shared" si="415"/>
        <v>104928062</v>
      </c>
      <c r="CH685" s="48">
        <f t="shared" si="416"/>
        <v>38863381</v>
      </c>
      <c r="CI685" s="48">
        <f t="shared" si="417"/>
        <v>802894556</v>
      </c>
      <c r="CJ685" s="55">
        <f t="shared" si="418"/>
        <v>7.6518572886631606</v>
      </c>
      <c r="CK685" s="46"/>
      <c r="CL685" s="48">
        <f t="shared" si="391"/>
        <v>104928062</v>
      </c>
      <c r="CM685" s="48">
        <f t="shared" si="391"/>
        <v>38863381</v>
      </c>
      <c r="CN685" s="48">
        <f t="shared" si="419"/>
        <v>802894556</v>
      </c>
      <c r="CO685" s="55">
        <f t="shared" si="420"/>
        <v>7.6518572886631606</v>
      </c>
    </row>
    <row r="686" spans="1:93" x14ac:dyDescent="0.2">
      <c r="A686" s="30" t="s">
        <v>135</v>
      </c>
      <c r="B686" s="30">
        <v>1173</v>
      </c>
      <c r="C686" s="30">
        <v>2006</v>
      </c>
      <c r="D686" s="30" t="s">
        <v>189</v>
      </c>
      <c r="E686" s="30">
        <v>584550</v>
      </c>
      <c r="F686" s="30" t="s">
        <v>355</v>
      </c>
      <c r="G686" s="30">
        <v>197960487</v>
      </c>
      <c r="H686" s="30">
        <v>0</v>
      </c>
      <c r="I686" s="30">
        <v>0</v>
      </c>
      <c r="J686" s="30">
        <v>0</v>
      </c>
      <c r="K686" s="30">
        <v>0</v>
      </c>
      <c r="L686" s="30">
        <v>0</v>
      </c>
      <c r="M686" s="30">
        <v>0</v>
      </c>
      <c r="N686" s="30">
        <v>0</v>
      </c>
      <c r="O686" s="30">
        <v>0</v>
      </c>
      <c r="P686" s="30">
        <v>0</v>
      </c>
      <c r="Q686" s="30">
        <v>0</v>
      </c>
      <c r="R686" s="30">
        <v>0</v>
      </c>
      <c r="S686" s="30">
        <v>0</v>
      </c>
      <c r="T686" s="30">
        <v>0</v>
      </c>
      <c r="U686" s="30">
        <v>0</v>
      </c>
      <c r="V686" s="30">
        <v>0</v>
      </c>
      <c r="W686" s="30">
        <v>0</v>
      </c>
      <c r="X686" s="30">
        <v>0</v>
      </c>
      <c r="Y686" s="30">
        <v>344598740</v>
      </c>
      <c r="Z686" s="30">
        <v>12557778</v>
      </c>
      <c r="AA686" s="30">
        <v>357156518</v>
      </c>
      <c r="AB686" s="30">
        <v>308351538</v>
      </c>
      <c r="AC686" s="30">
        <v>113713431</v>
      </c>
      <c r="AD686" s="30">
        <v>84247056</v>
      </c>
      <c r="AE686" s="30">
        <v>42969560</v>
      </c>
      <c r="AF686" s="30">
        <v>45291448</v>
      </c>
      <c r="AG686" s="30">
        <v>259285</v>
      </c>
      <c r="AH686" s="30">
        <v>160649408</v>
      </c>
      <c r="AI686" s="30">
        <v>-1714</v>
      </c>
      <c r="AJ686" s="30">
        <v>160647694</v>
      </c>
      <c r="AK686" s="30">
        <v>15590091</v>
      </c>
      <c r="AL686" s="30">
        <v>31442148</v>
      </c>
      <c r="AM686" s="30">
        <v>107985212</v>
      </c>
      <c r="AN686" s="30">
        <v>38622368</v>
      </c>
      <c r="AO686" s="30">
        <v>1408015</v>
      </c>
      <c r="AP686" s="30">
        <v>66296690</v>
      </c>
      <c r="AQ686" s="30">
        <v>3038381</v>
      </c>
      <c r="AR686" s="30">
        <v>2552951</v>
      </c>
      <c r="AS686" s="30">
        <v>217474</v>
      </c>
      <c r="AT686" s="30">
        <v>180431</v>
      </c>
      <c r="AU686" s="30" t="s">
        <v>318</v>
      </c>
      <c r="AW686" s="48">
        <f t="shared" si="392"/>
        <v>106327073</v>
      </c>
      <c r="AX686" s="49">
        <f t="shared" si="393"/>
        <v>48804980</v>
      </c>
      <c r="AY686" s="50">
        <f t="shared" si="394"/>
        <v>0.45900802705252686</v>
      </c>
      <c r="AZ686" s="12"/>
      <c r="BA686" s="48">
        <f t="shared" si="395"/>
        <v>3038381</v>
      </c>
      <c r="BB686" s="48">
        <f t="shared" si="396"/>
        <v>48804980</v>
      </c>
      <c r="BC686" s="51">
        <f t="shared" si="397"/>
        <v>16.062824247518662</v>
      </c>
      <c r="BD686" s="12"/>
      <c r="BE686" s="52">
        <f t="shared" si="398"/>
        <v>3038381</v>
      </c>
      <c r="BF686" s="48">
        <f t="shared" si="389"/>
        <v>42969560</v>
      </c>
      <c r="BG686" s="48">
        <f t="shared" si="389"/>
        <v>45291448</v>
      </c>
      <c r="BH686" s="48">
        <f t="shared" si="389"/>
        <v>259285</v>
      </c>
      <c r="BI686" s="48">
        <f t="shared" si="399"/>
        <v>88520293</v>
      </c>
      <c r="BJ686" s="51">
        <f t="shared" si="400"/>
        <v>29.134033223614814</v>
      </c>
      <c r="BK686" s="12"/>
      <c r="BL686" s="1">
        <f t="shared" si="401"/>
        <v>40030383</v>
      </c>
      <c r="BM686" s="53">
        <f t="shared" si="402"/>
        <v>106327073</v>
      </c>
      <c r="BN686" s="48">
        <f t="shared" si="390"/>
        <v>42969560</v>
      </c>
      <c r="BO686" s="48">
        <f t="shared" si="390"/>
        <v>45291448</v>
      </c>
      <c r="BP686" s="48">
        <f t="shared" si="390"/>
        <v>259285</v>
      </c>
      <c r="BQ686" s="48">
        <f t="shared" si="403"/>
        <v>88520293</v>
      </c>
      <c r="BR686" s="12">
        <f t="shared" si="404"/>
        <v>106327073</v>
      </c>
      <c r="BS686" s="54">
        <f t="shared" si="405"/>
        <v>0.83252825928914642</v>
      </c>
      <c r="BT686" s="12"/>
      <c r="BU686" s="48">
        <f t="shared" si="406"/>
        <v>106327073</v>
      </c>
      <c r="BV686" s="48">
        <f t="shared" si="407"/>
        <v>113615455</v>
      </c>
      <c r="BW686" s="54">
        <f t="shared" si="408"/>
        <v>1.0685468130962281</v>
      </c>
      <c r="BX686" s="12"/>
      <c r="BY686" s="52">
        <f t="shared" si="409"/>
        <v>3038381</v>
      </c>
      <c r="BZ686" s="48">
        <f t="shared" si="410"/>
        <v>113615455</v>
      </c>
      <c r="CA686" s="55">
        <f t="shared" si="411"/>
        <v>37.393419390129154</v>
      </c>
      <c r="CB686" s="12"/>
      <c r="CC686" s="48">
        <f t="shared" si="412"/>
        <v>3038381</v>
      </c>
      <c r="CD686" s="48">
        <f t="shared" si="413"/>
        <v>757252753</v>
      </c>
      <c r="CE686" s="55">
        <f t="shared" si="414"/>
        <v>249.22903118470001</v>
      </c>
      <c r="CF686" s="12"/>
      <c r="CG686" s="48">
        <f t="shared" si="415"/>
        <v>106327073</v>
      </c>
      <c r="CH686" s="48">
        <f t="shared" si="416"/>
        <v>40030383</v>
      </c>
      <c r="CI686" s="48">
        <f t="shared" si="417"/>
        <v>757252753</v>
      </c>
      <c r="CJ686" s="55">
        <f t="shared" si="418"/>
        <v>7.1219185446777038</v>
      </c>
      <c r="CK686" s="46"/>
      <c r="CL686" s="48">
        <f t="shared" si="391"/>
        <v>106327073</v>
      </c>
      <c r="CM686" s="48">
        <f t="shared" si="391"/>
        <v>40030383</v>
      </c>
      <c r="CN686" s="48">
        <f t="shared" si="419"/>
        <v>757252753</v>
      </c>
      <c r="CO686" s="55">
        <f t="shared" si="420"/>
        <v>7.1219185446777038</v>
      </c>
    </row>
    <row r="687" spans="1:93" x14ac:dyDescent="0.2">
      <c r="A687" s="30" t="s">
        <v>135</v>
      </c>
      <c r="B687" s="30">
        <v>1173</v>
      </c>
      <c r="C687" s="30">
        <v>2005</v>
      </c>
      <c r="D687" s="30" t="s">
        <v>189</v>
      </c>
      <c r="E687" s="30">
        <v>584550</v>
      </c>
      <c r="F687" s="30" t="s">
        <v>355</v>
      </c>
      <c r="G687" s="30">
        <v>200704632</v>
      </c>
      <c r="H687" s="30">
        <v>0</v>
      </c>
      <c r="I687" s="30">
        <v>0</v>
      </c>
      <c r="J687" s="30">
        <v>0</v>
      </c>
      <c r="K687" s="30">
        <v>0</v>
      </c>
      <c r="L687" s="30">
        <v>0</v>
      </c>
      <c r="M687" s="30">
        <v>0</v>
      </c>
      <c r="N687" s="30">
        <v>0</v>
      </c>
      <c r="O687" s="30">
        <v>0</v>
      </c>
      <c r="P687" s="30">
        <v>0</v>
      </c>
      <c r="Q687" s="30">
        <v>0</v>
      </c>
      <c r="R687" s="30">
        <v>0</v>
      </c>
      <c r="S687" s="30">
        <v>0</v>
      </c>
      <c r="T687" s="30">
        <v>0</v>
      </c>
      <c r="U687" s="30">
        <v>0</v>
      </c>
      <c r="V687" s="30">
        <v>0</v>
      </c>
      <c r="W687" s="30">
        <v>0</v>
      </c>
      <c r="X687" s="30">
        <v>0</v>
      </c>
      <c r="Y687" s="30">
        <v>327448719</v>
      </c>
      <c r="Z687" s="30">
        <v>19503116</v>
      </c>
      <c r="AA687" s="30">
        <v>346951835</v>
      </c>
      <c r="AB687" s="30">
        <v>289242068</v>
      </c>
      <c r="AC687" s="30">
        <v>115221594</v>
      </c>
      <c r="AD687" s="30">
        <v>85483038</v>
      </c>
      <c r="AE687" s="30">
        <v>44591425</v>
      </c>
      <c r="AF687" s="30">
        <v>49057255</v>
      </c>
      <c r="AG687" s="30">
        <v>1030025</v>
      </c>
      <c r="AH687" s="30">
        <v>170761949</v>
      </c>
      <c r="AI687" s="30">
        <v>211</v>
      </c>
      <c r="AJ687" s="30">
        <v>170762160</v>
      </c>
      <c r="AK687" s="30">
        <v>12843464</v>
      </c>
      <c r="AL687" s="30">
        <v>31283069</v>
      </c>
      <c r="AM687" s="30">
        <v>106188534</v>
      </c>
      <c r="AN687" s="30">
        <v>39009610</v>
      </c>
      <c r="AO687" s="30">
        <v>1555122</v>
      </c>
      <c r="AP687" s="30">
        <v>65124834</v>
      </c>
      <c r="AQ687" s="30">
        <v>2996718</v>
      </c>
      <c r="AR687" s="30">
        <v>2511502</v>
      </c>
      <c r="AS687" s="30">
        <v>214725</v>
      </c>
      <c r="AT687" s="30">
        <v>177486</v>
      </c>
      <c r="AU687" s="30" t="s">
        <v>318</v>
      </c>
      <c r="AW687" s="48">
        <f t="shared" si="392"/>
        <v>105689566</v>
      </c>
      <c r="AX687" s="49">
        <f t="shared" si="393"/>
        <v>57709767</v>
      </c>
      <c r="AY687" s="50">
        <f t="shared" si="394"/>
        <v>0.54603088255656196</v>
      </c>
      <c r="AZ687" s="12"/>
      <c r="BA687" s="48">
        <f t="shared" si="395"/>
        <v>2996718</v>
      </c>
      <c r="BB687" s="48">
        <f t="shared" si="396"/>
        <v>57709767</v>
      </c>
      <c r="BC687" s="51">
        <f t="shared" si="397"/>
        <v>19.257656876623024</v>
      </c>
      <c r="BD687" s="12"/>
      <c r="BE687" s="52">
        <f t="shared" si="398"/>
        <v>2996718</v>
      </c>
      <c r="BF687" s="48">
        <f t="shared" si="389"/>
        <v>44591425</v>
      </c>
      <c r="BG687" s="48">
        <f t="shared" si="389"/>
        <v>49057255</v>
      </c>
      <c r="BH687" s="48">
        <f t="shared" si="389"/>
        <v>1030025</v>
      </c>
      <c r="BI687" s="48">
        <f t="shared" si="399"/>
        <v>94678705</v>
      </c>
      <c r="BJ687" s="51">
        <f t="shared" si="400"/>
        <v>31.594132314084941</v>
      </c>
      <c r="BK687" s="12"/>
      <c r="BL687" s="1">
        <f t="shared" si="401"/>
        <v>40564732</v>
      </c>
      <c r="BM687" s="53">
        <f t="shared" si="402"/>
        <v>105689566</v>
      </c>
      <c r="BN687" s="48">
        <f t="shared" si="390"/>
        <v>44591425</v>
      </c>
      <c r="BO687" s="48">
        <f t="shared" si="390"/>
        <v>49057255</v>
      </c>
      <c r="BP687" s="48">
        <f t="shared" si="390"/>
        <v>1030025</v>
      </c>
      <c r="BQ687" s="48">
        <f t="shared" si="403"/>
        <v>94678705</v>
      </c>
      <c r="BR687" s="12">
        <f t="shared" si="404"/>
        <v>105689566</v>
      </c>
      <c r="BS687" s="54">
        <f t="shared" si="405"/>
        <v>0.89581884554242563</v>
      </c>
      <c r="BT687" s="12"/>
      <c r="BU687" s="48">
        <f t="shared" si="406"/>
        <v>105689566</v>
      </c>
      <c r="BV687" s="48">
        <f t="shared" si="407"/>
        <v>126635627</v>
      </c>
      <c r="BW687" s="54">
        <f t="shared" si="408"/>
        <v>1.1981847574243989</v>
      </c>
      <c r="BX687" s="12"/>
      <c r="BY687" s="52">
        <f t="shared" si="409"/>
        <v>2996718</v>
      </c>
      <c r="BZ687" s="48">
        <f t="shared" si="410"/>
        <v>126635627</v>
      </c>
      <c r="CA687" s="55">
        <f t="shared" si="411"/>
        <v>42.258106034668593</v>
      </c>
      <c r="CB687" s="12"/>
      <c r="CC687" s="48">
        <f t="shared" si="412"/>
        <v>2996718</v>
      </c>
      <c r="CD687" s="48">
        <f t="shared" si="413"/>
        <v>768970799</v>
      </c>
      <c r="CE687" s="55">
        <f t="shared" si="414"/>
        <v>256.60432479799567</v>
      </c>
      <c r="CF687" s="12"/>
      <c r="CG687" s="48">
        <f t="shared" si="415"/>
        <v>105689566</v>
      </c>
      <c r="CH687" s="48">
        <f t="shared" si="416"/>
        <v>40564732</v>
      </c>
      <c r="CI687" s="48">
        <f t="shared" si="417"/>
        <v>768970799</v>
      </c>
      <c r="CJ687" s="55">
        <f t="shared" si="418"/>
        <v>7.2757494244985352</v>
      </c>
      <c r="CK687" s="46"/>
      <c r="CL687" s="48">
        <f t="shared" si="391"/>
        <v>105689566</v>
      </c>
      <c r="CM687" s="48">
        <f t="shared" si="391"/>
        <v>40564732</v>
      </c>
      <c r="CN687" s="48">
        <f t="shared" si="419"/>
        <v>768970799</v>
      </c>
      <c r="CO687" s="55">
        <f t="shared" si="420"/>
        <v>7.2757494244985352</v>
      </c>
    </row>
    <row r="688" spans="1:93" x14ac:dyDescent="0.2">
      <c r="A688" s="30" t="s">
        <v>136</v>
      </c>
      <c r="B688" s="30">
        <v>1131</v>
      </c>
      <c r="C688" s="30">
        <v>2014</v>
      </c>
      <c r="D688" s="30" t="s">
        <v>81</v>
      </c>
      <c r="E688" s="30">
        <v>442919</v>
      </c>
      <c r="F688" s="30" t="s">
        <v>317</v>
      </c>
      <c r="G688" s="30">
        <v>52867120</v>
      </c>
      <c r="H688" s="30">
        <v>0</v>
      </c>
      <c r="I688" s="30">
        <v>0</v>
      </c>
      <c r="J688" s="30">
        <v>0</v>
      </c>
      <c r="K688" s="30">
        <v>0</v>
      </c>
      <c r="L688" s="30">
        <v>0</v>
      </c>
      <c r="M688" s="30">
        <v>0</v>
      </c>
      <c r="N688" s="30">
        <v>0</v>
      </c>
      <c r="O688" s="30">
        <v>0</v>
      </c>
      <c r="P688" s="30">
        <v>0</v>
      </c>
      <c r="Q688" s="30">
        <v>0</v>
      </c>
      <c r="R688" s="30">
        <v>0</v>
      </c>
      <c r="S688" s="30">
        <v>0</v>
      </c>
      <c r="T688" s="30">
        <v>167704531</v>
      </c>
      <c r="U688" s="30">
        <v>0</v>
      </c>
      <c r="V688" s="30">
        <v>0</v>
      </c>
      <c r="W688" s="30">
        <v>0</v>
      </c>
      <c r="X688" s="30">
        <v>0</v>
      </c>
      <c r="Y688" s="30">
        <v>10356648</v>
      </c>
      <c r="Z688" s="30">
        <v>4394084</v>
      </c>
      <c r="AA688" s="30">
        <v>14750732</v>
      </c>
      <c r="AB688" s="30">
        <v>-1863</v>
      </c>
      <c r="AC688" s="30">
        <v>16452383</v>
      </c>
      <c r="AD688" s="30">
        <v>36414737</v>
      </c>
      <c r="AE688" s="30">
        <v>18444163</v>
      </c>
      <c r="AF688" s="30">
        <v>32499157</v>
      </c>
      <c r="AG688" s="30">
        <v>12914</v>
      </c>
      <c r="AH688" s="30">
        <v>78323963</v>
      </c>
      <c r="AI688" s="30">
        <v>803073</v>
      </c>
      <c r="AJ688" s="30">
        <v>79127036</v>
      </c>
      <c r="AK688" s="30">
        <v>5279575</v>
      </c>
      <c r="AL688" s="30">
        <v>41569623</v>
      </c>
      <c r="AM688" s="30">
        <v>4256408</v>
      </c>
      <c r="AN688" s="30">
        <v>1625933</v>
      </c>
      <c r="AO688" s="30">
        <v>1822577</v>
      </c>
      <c r="AP688" s="30">
        <v>416290</v>
      </c>
      <c r="AQ688" s="30">
        <v>226808</v>
      </c>
      <c r="AR688" s="30">
        <v>195446</v>
      </c>
      <c r="AS688" s="30">
        <v>30667</v>
      </c>
      <c r="AT688" s="30">
        <v>116</v>
      </c>
      <c r="AU688" s="30" t="s">
        <v>330</v>
      </c>
      <c r="AW688" s="48">
        <f t="shared" si="392"/>
        <v>3864800</v>
      </c>
      <c r="AX688" s="49">
        <f t="shared" si="393"/>
        <v>14752595</v>
      </c>
      <c r="AY688" s="50">
        <f t="shared" si="394"/>
        <v>3.8171690643759058</v>
      </c>
      <c r="AZ688" s="12"/>
      <c r="BA688" s="48">
        <f t="shared" si="395"/>
        <v>226808</v>
      </c>
      <c r="BB688" s="48">
        <f t="shared" si="396"/>
        <v>14752595</v>
      </c>
      <c r="BC688" s="51">
        <f t="shared" si="397"/>
        <v>65.044420831716693</v>
      </c>
      <c r="BD688" s="12"/>
      <c r="BE688" s="52">
        <f t="shared" si="398"/>
        <v>226808</v>
      </c>
      <c r="BF688" s="48">
        <f t="shared" si="389"/>
        <v>18444163</v>
      </c>
      <c r="BG688" s="48">
        <f t="shared" si="389"/>
        <v>32499157</v>
      </c>
      <c r="BH688" s="48">
        <f t="shared" si="389"/>
        <v>12914</v>
      </c>
      <c r="BI688" s="48">
        <f t="shared" si="399"/>
        <v>50956234</v>
      </c>
      <c r="BJ688" s="51">
        <f t="shared" si="400"/>
        <v>224.66682833057035</v>
      </c>
      <c r="BK688" s="12"/>
      <c r="BL688" s="1">
        <f t="shared" si="401"/>
        <v>3448510</v>
      </c>
      <c r="BM688" s="53">
        <f t="shared" si="402"/>
        <v>3864800</v>
      </c>
      <c r="BN688" s="48">
        <f t="shared" si="390"/>
        <v>18444163</v>
      </c>
      <c r="BO688" s="48">
        <f t="shared" si="390"/>
        <v>32499157</v>
      </c>
      <c r="BP688" s="48">
        <f t="shared" si="390"/>
        <v>12914</v>
      </c>
      <c r="BQ688" s="48">
        <f t="shared" si="403"/>
        <v>50956234</v>
      </c>
      <c r="BR688" s="12">
        <f t="shared" si="404"/>
        <v>3864800</v>
      </c>
      <c r="BS688" s="54">
        <f t="shared" si="405"/>
        <v>13.184701407576071</v>
      </c>
      <c r="BT688" s="12"/>
      <c r="BU688" s="48">
        <f t="shared" si="406"/>
        <v>3864800</v>
      </c>
      <c r="BV688" s="48">
        <f t="shared" si="407"/>
        <v>32277838</v>
      </c>
      <c r="BW688" s="54">
        <f t="shared" si="408"/>
        <v>8.3517486027737533</v>
      </c>
      <c r="BX688" s="12"/>
      <c r="BY688" s="52">
        <f t="shared" si="409"/>
        <v>226808</v>
      </c>
      <c r="BZ688" s="48">
        <f t="shared" si="410"/>
        <v>32277838</v>
      </c>
      <c r="CA688" s="55">
        <f t="shared" si="411"/>
        <v>142.31348982399209</v>
      </c>
      <c r="CB688" s="12"/>
      <c r="CC688" s="48">
        <f t="shared" si="412"/>
        <v>226808</v>
      </c>
      <c r="CD688" s="48">
        <f t="shared" si="413"/>
        <v>150851924</v>
      </c>
      <c r="CE688" s="55">
        <f t="shared" si="414"/>
        <v>665.10847941871543</v>
      </c>
      <c r="CF688" s="12"/>
      <c r="CG688" s="48">
        <f t="shared" si="415"/>
        <v>3864800</v>
      </c>
      <c r="CH688" s="48">
        <f t="shared" si="416"/>
        <v>3448510</v>
      </c>
      <c r="CI688" s="48">
        <f t="shared" si="417"/>
        <v>150851924</v>
      </c>
      <c r="CJ688" s="55">
        <f t="shared" si="418"/>
        <v>39.032271786379631</v>
      </c>
      <c r="CK688" s="46"/>
      <c r="CL688" s="48">
        <f t="shared" si="391"/>
        <v>3864800</v>
      </c>
      <c r="CM688" s="48">
        <f t="shared" si="391"/>
        <v>3448510</v>
      </c>
      <c r="CN688" s="48">
        <f t="shared" si="419"/>
        <v>150851924</v>
      </c>
      <c r="CO688" s="55">
        <f t="shared" si="420"/>
        <v>39.032271786379631</v>
      </c>
    </row>
    <row r="689" spans="1:93" x14ac:dyDescent="0.2">
      <c r="A689" s="30" t="s">
        <v>136</v>
      </c>
      <c r="B689" s="30">
        <v>1131</v>
      </c>
      <c r="C689" s="30">
        <v>2013</v>
      </c>
      <c r="D689" s="30" t="s">
        <v>81</v>
      </c>
      <c r="E689" s="30">
        <v>442919</v>
      </c>
      <c r="F689" s="30" t="s">
        <v>317</v>
      </c>
      <c r="G689" s="30">
        <v>50833878</v>
      </c>
      <c r="H689" s="30">
        <v>0</v>
      </c>
      <c r="I689" s="30">
        <v>0</v>
      </c>
      <c r="J689" s="30">
        <v>0</v>
      </c>
      <c r="K689" s="30">
        <v>0</v>
      </c>
      <c r="L689" s="30">
        <v>0</v>
      </c>
      <c r="M689" s="30">
        <v>0</v>
      </c>
      <c r="N689" s="30">
        <v>0</v>
      </c>
      <c r="O689" s="30">
        <v>0</v>
      </c>
      <c r="P689" s="30">
        <v>0</v>
      </c>
      <c r="Q689" s="30">
        <v>0</v>
      </c>
      <c r="R689" s="30">
        <v>0</v>
      </c>
      <c r="S689" s="30">
        <v>0</v>
      </c>
      <c r="T689" s="30">
        <v>139564717</v>
      </c>
      <c r="U689" s="30">
        <v>0</v>
      </c>
      <c r="V689" s="30">
        <v>0</v>
      </c>
      <c r="W689" s="30">
        <v>0</v>
      </c>
      <c r="X689" s="30">
        <v>0</v>
      </c>
      <c r="Y689" s="30">
        <v>8837671</v>
      </c>
      <c r="Z689" s="30">
        <v>4076896</v>
      </c>
      <c r="AA689" s="30">
        <v>12914567</v>
      </c>
      <c r="AB689" s="30">
        <v>-10819</v>
      </c>
      <c r="AC689" s="30">
        <v>15457431</v>
      </c>
      <c r="AD689" s="30">
        <v>35376447</v>
      </c>
      <c r="AE689" s="30">
        <v>14564320</v>
      </c>
      <c r="AF689" s="30">
        <v>27905293</v>
      </c>
      <c r="AG689" s="30">
        <v>8758</v>
      </c>
      <c r="AH689" s="30">
        <v>76534745</v>
      </c>
      <c r="AI689" s="30">
        <v>787496</v>
      </c>
      <c r="AJ689" s="30">
        <v>77322241</v>
      </c>
      <c r="AK689" s="30">
        <v>3704286</v>
      </c>
      <c r="AL689" s="30">
        <v>39820803</v>
      </c>
      <c r="AM689" s="30">
        <v>4263699</v>
      </c>
      <c r="AN689" s="30">
        <v>1677643</v>
      </c>
      <c r="AO689" s="30">
        <v>1802777</v>
      </c>
      <c r="AP689" s="30">
        <v>403369</v>
      </c>
      <c r="AQ689" s="30">
        <v>226446</v>
      </c>
      <c r="AR689" s="30">
        <v>195267</v>
      </c>
      <c r="AS689" s="30">
        <v>30502</v>
      </c>
      <c r="AT689" s="30">
        <v>97</v>
      </c>
      <c r="AU689" s="30" t="s">
        <v>330</v>
      </c>
      <c r="AW689" s="48">
        <f t="shared" si="392"/>
        <v>3883789</v>
      </c>
      <c r="AX689" s="49">
        <f t="shared" si="393"/>
        <v>12925386</v>
      </c>
      <c r="AY689" s="50">
        <f t="shared" si="394"/>
        <v>3.3280350709062723</v>
      </c>
      <c r="AZ689" s="12"/>
      <c r="BA689" s="48">
        <f t="shared" si="395"/>
        <v>226446</v>
      </c>
      <c r="BB689" s="48">
        <f t="shared" si="396"/>
        <v>12925386</v>
      </c>
      <c r="BC689" s="51">
        <f t="shared" si="397"/>
        <v>57.0793301714316</v>
      </c>
      <c r="BD689" s="12"/>
      <c r="BE689" s="52">
        <f t="shared" si="398"/>
        <v>226446</v>
      </c>
      <c r="BF689" s="48">
        <f t="shared" si="389"/>
        <v>14564320</v>
      </c>
      <c r="BG689" s="48">
        <f t="shared" si="389"/>
        <v>27905293</v>
      </c>
      <c r="BH689" s="48">
        <f t="shared" si="389"/>
        <v>8758</v>
      </c>
      <c r="BI689" s="48">
        <f t="shared" si="399"/>
        <v>42478371</v>
      </c>
      <c r="BJ689" s="51">
        <f t="shared" si="400"/>
        <v>187.58719959725497</v>
      </c>
      <c r="BK689" s="12"/>
      <c r="BL689" s="1">
        <f t="shared" si="401"/>
        <v>3480420</v>
      </c>
      <c r="BM689" s="53">
        <f t="shared" si="402"/>
        <v>3883789</v>
      </c>
      <c r="BN689" s="48">
        <f t="shared" si="390"/>
        <v>14564320</v>
      </c>
      <c r="BO689" s="48">
        <f t="shared" si="390"/>
        <v>27905293</v>
      </c>
      <c r="BP689" s="48">
        <f t="shared" si="390"/>
        <v>8758</v>
      </c>
      <c r="BQ689" s="48">
        <f t="shared" si="403"/>
        <v>42478371</v>
      </c>
      <c r="BR689" s="12">
        <f t="shared" si="404"/>
        <v>3883789</v>
      </c>
      <c r="BS689" s="54">
        <f t="shared" si="405"/>
        <v>10.937352930347142</v>
      </c>
      <c r="BT689" s="12"/>
      <c r="BU689" s="48">
        <f t="shared" si="406"/>
        <v>3883789</v>
      </c>
      <c r="BV689" s="48">
        <f t="shared" si="407"/>
        <v>33797152</v>
      </c>
      <c r="BW689" s="54">
        <f t="shared" si="408"/>
        <v>8.7021081732298029</v>
      </c>
      <c r="BX689" s="12"/>
      <c r="BY689" s="52">
        <f t="shared" si="409"/>
        <v>226446</v>
      </c>
      <c r="BZ689" s="48">
        <f t="shared" si="410"/>
        <v>33797152</v>
      </c>
      <c r="CA689" s="55">
        <f t="shared" si="411"/>
        <v>149.2503819895251</v>
      </c>
      <c r="CB689" s="12"/>
      <c r="CC689" s="48">
        <f t="shared" si="412"/>
        <v>226446</v>
      </c>
      <c r="CD689" s="48">
        <f t="shared" si="413"/>
        <v>140023968</v>
      </c>
      <c r="CE689" s="55">
        <f t="shared" si="414"/>
        <v>618.35478657163299</v>
      </c>
      <c r="CF689" s="12"/>
      <c r="CG689" s="48">
        <f t="shared" si="415"/>
        <v>3883789</v>
      </c>
      <c r="CH689" s="48">
        <f t="shared" si="416"/>
        <v>3480420</v>
      </c>
      <c r="CI689" s="48">
        <f t="shared" si="417"/>
        <v>140023968</v>
      </c>
      <c r="CJ689" s="55">
        <f t="shared" si="418"/>
        <v>36.053443686049889</v>
      </c>
      <c r="CK689" s="46"/>
      <c r="CL689" s="48">
        <f t="shared" si="391"/>
        <v>3883789</v>
      </c>
      <c r="CM689" s="48">
        <f t="shared" si="391"/>
        <v>3480420</v>
      </c>
      <c r="CN689" s="48">
        <f t="shared" si="419"/>
        <v>140023968</v>
      </c>
      <c r="CO689" s="55">
        <f t="shared" si="420"/>
        <v>36.053443686049889</v>
      </c>
    </row>
    <row r="690" spans="1:93" x14ac:dyDescent="0.2">
      <c r="A690" s="30" t="s">
        <v>136</v>
      </c>
      <c r="B690" s="30">
        <v>1131</v>
      </c>
      <c r="C690" s="30">
        <v>2012</v>
      </c>
      <c r="D690" s="30" t="s">
        <v>81</v>
      </c>
      <c r="E690" s="30">
        <v>442919</v>
      </c>
      <c r="F690" s="30" t="s">
        <v>317</v>
      </c>
      <c r="G690" s="30">
        <v>42113367</v>
      </c>
      <c r="H690" s="30">
        <v>0</v>
      </c>
      <c r="I690" s="30">
        <v>0</v>
      </c>
      <c r="J690" s="30">
        <v>0</v>
      </c>
      <c r="K690" s="30">
        <v>0</v>
      </c>
      <c r="L690" s="30">
        <v>0</v>
      </c>
      <c r="M690" s="30">
        <v>0</v>
      </c>
      <c r="N690" s="30">
        <v>0</v>
      </c>
      <c r="O690" s="30">
        <v>0</v>
      </c>
      <c r="P690" s="30">
        <v>0</v>
      </c>
      <c r="Q690" s="30">
        <v>0</v>
      </c>
      <c r="R690" s="30">
        <v>0</v>
      </c>
      <c r="S690" s="30">
        <v>0</v>
      </c>
      <c r="T690" s="30">
        <v>114099134</v>
      </c>
      <c r="U690" s="30">
        <v>0</v>
      </c>
      <c r="V690" s="30">
        <v>0</v>
      </c>
      <c r="W690" s="30">
        <v>0</v>
      </c>
      <c r="X690" s="30">
        <v>0</v>
      </c>
      <c r="Y690" s="30">
        <v>7632357</v>
      </c>
      <c r="Z690" s="30">
        <v>3879520</v>
      </c>
      <c r="AA690" s="30">
        <v>11511877</v>
      </c>
      <c r="AB690" s="30">
        <v>-188817</v>
      </c>
      <c r="AC690" s="30">
        <v>13212107</v>
      </c>
      <c r="AD690" s="30">
        <v>28901260</v>
      </c>
      <c r="AE690" s="30">
        <v>14812036</v>
      </c>
      <c r="AF690" s="30">
        <v>20593593</v>
      </c>
      <c r="AG690" s="30">
        <v>19485</v>
      </c>
      <c r="AH690" s="30">
        <v>83586167</v>
      </c>
      <c r="AI690" s="30">
        <v>0</v>
      </c>
      <c r="AJ690" s="30">
        <v>83586167</v>
      </c>
      <c r="AK690" s="30">
        <v>3825180</v>
      </c>
      <c r="AL690" s="30">
        <v>46094632</v>
      </c>
      <c r="AM690" s="30">
        <v>4300462</v>
      </c>
      <c r="AN690" s="30">
        <v>1665381</v>
      </c>
      <c r="AO690" s="30">
        <v>1807604</v>
      </c>
      <c r="AP690" s="30">
        <v>414778</v>
      </c>
      <c r="AQ690" s="30">
        <v>225279</v>
      </c>
      <c r="AR690" s="30">
        <v>194236</v>
      </c>
      <c r="AS690" s="30">
        <v>30356</v>
      </c>
      <c r="AT690" s="30">
        <v>96</v>
      </c>
      <c r="AU690" s="30" t="s">
        <v>330</v>
      </c>
      <c r="AW690" s="48">
        <f t="shared" si="392"/>
        <v>3887763</v>
      </c>
      <c r="AX690" s="49">
        <f t="shared" si="393"/>
        <v>11700694</v>
      </c>
      <c r="AY690" s="50">
        <f t="shared" si="394"/>
        <v>3.009621214050342</v>
      </c>
      <c r="AZ690" s="12"/>
      <c r="BA690" s="48">
        <f t="shared" si="395"/>
        <v>225279</v>
      </c>
      <c r="BB690" s="48">
        <f t="shared" si="396"/>
        <v>11700694</v>
      </c>
      <c r="BC690" s="51">
        <f t="shared" si="397"/>
        <v>51.938680480648443</v>
      </c>
      <c r="BD690" s="12"/>
      <c r="BE690" s="52">
        <f t="shared" si="398"/>
        <v>225279</v>
      </c>
      <c r="BF690" s="48">
        <f t="shared" si="389"/>
        <v>14812036</v>
      </c>
      <c r="BG690" s="48">
        <f t="shared" si="389"/>
        <v>20593593</v>
      </c>
      <c r="BH690" s="48">
        <f t="shared" si="389"/>
        <v>19485</v>
      </c>
      <c r="BI690" s="48">
        <f t="shared" si="399"/>
        <v>35425114</v>
      </c>
      <c r="BJ690" s="51">
        <f t="shared" si="400"/>
        <v>157.24996115927362</v>
      </c>
      <c r="BK690" s="12"/>
      <c r="BL690" s="1">
        <f t="shared" si="401"/>
        <v>3472985</v>
      </c>
      <c r="BM690" s="53">
        <f t="shared" si="402"/>
        <v>3887763</v>
      </c>
      <c r="BN690" s="48">
        <f t="shared" si="390"/>
        <v>14812036</v>
      </c>
      <c r="BO690" s="48">
        <f t="shared" si="390"/>
        <v>20593593</v>
      </c>
      <c r="BP690" s="48">
        <f t="shared" si="390"/>
        <v>19485</v>
      </c>
      <c r="BQ690" s="48">
        <f t="shared" si="403"/>
        <v>35425114</v>
      </c>
      <c r="BR690" s="12">
        <f t="shared" si="404"/>
        <v>3887763</v>
      </c>
      <c r="BS690" s="54">
        <f t="shared" si="405"/>
        <v>9.1119530691557067</v>
      </c>
      <c r="BT690" s="12"/>
      <c r="BU690" s="48">
        <f t="shared" si="406"/>
        <v>3887763</v>
      </c>
      <c r="BV690" s="48">
        <f t="shared" si="407"/>
        <v>33666355</v>
      </c>
      <c r="BW690" s="54">
        <f t="shared" si="408"/>
        <v>8.6595697834461625</v>
      </c>
      <c r="BX690" s="12"/>
      <c r="BY690" s="52">
        <f t="shared" si="409"/>
        <v>225279</v>
      </c>
      <c r="BZ690" s="48">
        <f t="shared" si="410"/>
        <v>33666355</v>
      </c>
      <c r="CA690" s="55">
        <f t="shared" si="411"/>
        <v>149.4429352047905</v>
      </c>
      <c r="CB690" s="12"/>
      <c r="CC690" s="48">
        <f t="shared" si="412"/>
        <v>225279</v>
      </c>
      <c r="CD690" s="48">
        <f t="shared" si="413"/>
        <v>122716713</v>
      </c>
      <c r="CE690" s="55">
        <f t="shared" si="414"/>
        <v>544.73214547294685</v>
      </c>
      <c r="CF690" s="12"/>
      <c r="CG690" s="48">
        <f t="shared" si="415"/>
        <v>3887763</v>
      </c>
      <c r="CH690" s="48">
        <f t="shared" si="416"/>
        <v>3472985</v>
      </c>
      <c r="CI690" s="48">
        <f t="shared" si="417"/>
        <v>122716713</v>
      </c>
      <c r="CJ690" s="55">
        <f t="shared" si="418"/>
        <v>31.564864679251283</v>
      </c>
      <c r="CK690" s="46"/>
      <c r="CL690" s="48">
        <f t="shared" si="391"/>
        <v>3887763</v>
      </c>
      <c r="CM690" s="48">
        <f t="shared" si="391"/>
        <v>3472985</v>
      </c>
      <c r="CN690" s="48">
        <f t="shared" si="419"/>
        <v>122716713</v>
      </c>
      <c r="CO690" s="55">
        <f t="shared" si="420"/>
        <v>31.564864679251283</v>
      </c>
    </row>
    <row r="691" spans="1:93" x14ac:dyDescent="0.2">
      <c r="A691" s="30" t="s">
        <v>136</v>
      </c>
      <c r="B691" s="30">
        <v>1131</v>
      </c>
      <c r="C691" s="30">
        <v>2011</v>
      </c>
      <c r="D691" s="30" t="s">
        <v>81</v>
      </c>
      <c r="E691" s="30">
        <v>442919</v>
      </c>
      <c r="F691" s="30" t="s">
        <v>317</v>
      </c>
      <c r="G691" s="30">
        <v>38886945</v>
      </c>
      <c r="H691" s="30">
        <v>0</v>
      </c>
      <c r="I691" s="30">
        <v>0</v>
      </c>
      <c r="J691" s="30">
        <v>0</v>
      </c>
      <c r="K691" s="30">
        <v>0</v>
      </c>
      <c r="L691" s="30">
        <v>0</v>
      </c>
      <c r="M691" s="30">
        <v>0</v>
      </c>
      <c r="N691" s="30">
        <v>0</v>
      </c>
      <c r="O691" s="30">
        <v>0</v>
      </c>
      <c r="P691" s="30">
        <v>0</v>
      </c>
      <c r="Q691" s="30">
        <v>0</v>
      </c>
      <c r="R691" s="30">
        <v>0</v>
      </c>
      <c r="S691" s="30">
        <v>0</v>
      </c>
      <c r="T691" s="30">
        <v>175754926</v>
      </c>
      <c r="U691" s="30">
        <v>0</v>
      </c>
      <c r="V691" s="30">
        <v>0</v>
      </c>
      <c r="W691" s="30">
        <v>0</v>
      </c>
      <c r="X691" s="30">
        <v>0</v>
      </c>
      <c r="Y691" s="30">
        <v>8096814</v>
      </c>
      <c r="Z691" s="30">
        <v>2860251</v>
      </c>
      <c r="AA691" s="30">
        <v>10957065</v>
      </c>
      <c r="AB691" s="30">
        <v>0</v>
      </c>
      <c r="AC691" s="30">
        <v>13024124</v>
      </c>
      <c r="AD691" s="30">
        <v>25862821</v>
      </c>
      <c r="AE691" s="30">
        <v>15009780</v>
      </c>
      <c r="AF691" s="30">
        <v>18924181</v>
      </c>
      <c r="AG691" s="30">
        <v>57704</v>
      </c>
      <c r="AH691" s="30">
        <v>79368332</v>
      </c>
      <c r="AI691" s="30">
        <v>0</v>
      </c>
      <c r="AJ691" s="30">
        <v>79368332</v>
      </c>
      <c r="AK691" s="30">
        <v>5799003</v>
      </c>
      <c r="AL691" s="30">
        <v>37053135</v>
      </c>
      <c r="AM691" s="30">
        <v>4486052</v>
      </c>
      <c r="AN691" s="30">
        <v>1668869</v>
      </c>
      <c r="AO691" s="30">
        <v>1842995</v>
      </c>
      <c r="AP691" s="30">
        <v>412445</v>
      </c>
      <c r="AQ691" s="30">
        <v>224608</v>
      </c>
      <c r="AR691" s="30">
        <v>193652</v>
      </c>
      <c r="AS691" s="30">
        <v>30261</v>
      </c>
      <c r="AT691" s="30">
        <v>99</v>
      </c>
      <c r="AU691" s="30" t="s">
        <v>330</v>
      </c>
      <c r="AW691" s="48">
        <f t="shared" si="392"/>
        <v>3924309</v>
      </c>
      <c r="AX691" s="49">
        <f t="shared" si="393"/>
        <v>10957065</v>
      </c>
      <c r="AY691" s="50">
        <f t="shared" si="394"/>
        <v>2.7921004691526585</v>
      </c>
      <c r="AZ691" s="12"/>
      <c r="BA691" s="48">
        <f t="shared" si="395"/>
        <v>224608</v>
      </c>
      <c r="BB691" s="48">
        <f t="shared" si="396"/>
        <v>10957065</v>
      </c>
      <c r="BC691" s="51">
        <f t="shared" si="397"/>
        <v>48.783057593674314</v>
      </c>
      <c r="BD691" s="12"/>
      <c r="BE691" s="52">
        <f t="shared" si="398"/>
        <v>224608</v>
      </c>
      <c r="BF691" s="48">
        <f t="shared" si="389"/>
        <v>15009780</v>
      </c>
      <c r="BG691" s="48">
        <f t="shared" si="389"/>
        <v>18924181</v>
      </c>
      <c r="BH691" s="48">
        <f t="shared" si="389"/>
        <v>57704</v>
      </c>
      <c r="BI691" s="48">
        <f t="shared" si="399"/>
        <v>33991665</v>
      </c>
      <c r="BJ691" s="51">
        <f t="shared" si="400"/>
        <v>151.33773062402051</v>
      </c>
      <c r="BK691" s="12"/>
      <c r="BL691" s="1">
        <f t="shared" si="401"/>
        <v>3511864</v>
      </c>
      <c r="BM691" s="53">
        <f t="shared" si="402"/>
        <v>3924309</v>
      </c>
      <c r="BN691" s="48">
        <f t="shared" si="390"/>
        <v>15009780</v>
      </c>
      <c r="BO691" s="48">
        <f t="shared" si="390"/>
        <v>18924181</v>
      </c>
      <c r="BP691" s="48">
        <f t="shared" si="390"/>
        <v>57704</v>
      </c>
      <c r="BQ691" s="48">
        <f t="shared" si="403"/>
        <v>33991665</v>
      </c>
      <c r="BR691" s="12">
        <f t="shared" si="404"/>
        <v>3924309</v>
      </c>
      <c r="BS691" s="54">
        <f t="shared" si="405"/>
        <v>8.661821737279098</v>
      </c>
      <c r="BT691" s="12"/>
      <c r="BU691" s="48">
        <f t="shared" si="406"/>
        <v>3924309</v>
      </c>
      <c r="BV691" s="48">
        <f t="shared" si="407"/>
        <v>36516194</v>
      </c>
      <c r="BW691" s="54">
        <f t="shared" si="408"/>
        <v>9.3051270937125494</v>
      </c>
      <c r="BX691" s="12"/>
      <c r="BY691" s="52">
        <f t="shared" si="409"/>
        <v>224608</v>
      </c>
      <c r="BZ691" s="48">
        <f t="shared" si="410"/>
        <v>36516194</v>
      </c>
      <c r="CA691" s="55">
        <f t="shared" si="411"/>
        <v>162.57744158712066</v>
      </c>
      <c r="CB691" s="12"/>
      <c r="CC691" s="48">
        <f t="shared" si="412"/>
        <v>224608</v>
      </c>
      <c r="CD691" s="48">
        <f t="shared" si="413"/>
        <v>120351869</v>
      </c>
      <c r="CE691" s="55">
        <f t="shared" si="414"/>
        <v>535.830731763784</v>
      </c>
      <c r="CF691" s="12"/>
      <c r="CG691" s="48">
        <f t="shared" si="415"/>
        <v>3924309</v>
      </c>
      <c r="CH691" s="48">
        <f t="shared" si="416"/>
        <v>3511864</v>
      </c>
      <c r="CI691" s="48">
        <f t="shared" si="417"/>
        <v>120351869</v>
      </c>
      <c r="CJ691" s="55">
        <f t="shared" si="418"/>
        <v>30.668295743276076</v>
      </c>
      <c r="CK691" s="46"/>
      <c r="CL691" s="48">
        <f t="shared" si="391"/>
        <v>3924309</v>
      </c>
      <c r="CM691" s="48">
        <f t="shared" si="391"/>
        <v>3511864</v>
      </c>
      <c r="CN691" s="48">
        <f t="shared" si="419"/>
        <v>120351869</v>
      </c>
      <c r="CO691" s="55">
        <f t="shared" si="420"/>
        <v>30.668295743276076</v>
      </c>
    </row>
    <row r="692" spans="1:93" x14ac:dyDescent="0.2">
      <c r="A692" s="30" t="s">
        <v>136</v>
      </c>
      <c r="B692" s="30">
        <v>1131</v>
      </c>
      <c r="C692" s="30">
        <v>2010</v>
      </c>
      <c r="D692" s="30" t="s">
        <v>81</v>
      </c>
      <c r="E692" s="30">
        <v>442919</v>
      </c>
      <c r="F692" s="30" t="s">
        <v>317</v>
      </c>
      <c r="G692" s="30">
        <v>37481772</v>
      </c>
      <c r="H692" s="30">
        <v>0</v>
      </c>
      <c r="I692" s="30">
        <v>0</v>
      </c>
      <c r="J692" s="30">
        <v>0</v>
      </c>
      <c r="K692" s="30">
        <v>0</v>
      </c>
      <c r="L692" s="30">
        <v>0</v>
      </c>
      <c r="M692" s="30">
        <v>0</v>
      </c>
      <c r="N692" s="30">
        <v>0</v>
      </c>
      <c r="O692" s="30">
        <v>0</v>
      </c>
      <c r="P692" s="30">
        <v>0</v>
      </c>
      <c r="Q692" s="30">
        <v>0</v>
      </c>
      <c r="R692" s="30">
        <v>0</v>
      </c>
      <c r="S692" s="30">
        <v>0</v>
      </c>
      <c r="T692" s="30">
        <v>214801038</v>
      </c>
      <c r="U692" s="30">
        <v>0</v>
      </c>
      <c r="V692" s="30">
        <v>0</v>
      </c>
      <c r="W692" s="30">
        <v>0</v>
      </c>
      <c r="X692" s="30">
        <v>0</v>
      </c>
      <c r="Y692" s="30">
        <v>7444527</v>
      </c>
      <c r="Z692" s="30">
        <v>2198544</v>
      </c>
      <c r="AA692" s="30">
        <v>9643071</v>
      </c>
      <c r="AB692" s="30">
        <v>0</v>
      </c>
      <c r="AC692" s="30">
        <v>13590331</v>
      </c>
      <c r="AD692" s="30">
        <v>23891441</v>
      </c>
      <c r="AE692" s="30">
        <v>15202680</v>
      </c>
      <c r="AF692" s="30">
        <v>22958305</v>
      </c>
      <c r="AG692" s="30">
        <v>112200</v>
      </c>
      <c r="AH692" s="30">
        <v>78977783</v>
      </c>
      <c r="AI692" s="30">
        <v>0</v>
      </c>
      <c r="AJ692" s="30">
        <v>78977783</v>
      </c>
      <c r="AK692" s="30">
        <v>6897150</v>
      </c>
      <c r="AL692" s="30">
        <v>34853649</v>
      </c>
      <c r="AM692" s="30">
        <v>4427722</v>
      </c>
      <c r="AN692" s="30">
        <v>1690174</v>
      </c>
      <c r="AO692" s="30">
        <v>1845310</v>
      </c>
      <c r="AP692" s="30">
        <v>420991</v>
      </c>
      <c r="AQ692" s="30">
        <v>223908</v>
      </c>
      <c r="AR692" s="30">
        <v>193070</v>
      </c>
      <c r="AS692" s="30">
        <v>30140</v>
      </c>
      <c r="AT692" s="30">
        <v>103</v>
      </c>
      <c r="AU692" s="30" t="s">
        <v>330</v>
      </c>
      <c r="AW692" s="48">
        <f t="shared" si="392"/>
        <v>3956475</v>
      </c>
      <c r="AX692" s="49">
        <f t="shared" si="393"/>
        <v>9643071</v>
      </c>
      <c r="AY692" s="50">
        <f t="shared" si="394"/>
        <v>2.4372884954410177</v>
      </c>
      <c r="AZ692" s="12"/>
      <c r="BA692" s="48">
        <f t="shared" si="395"/>
        <v>223908</v>
      </c>
      <c r="BB692" s="48">
        <f t="shared" si="396"/>
        <v>9643071</v>
      </c>
      <c r="BC692" s="51">
        <f t="shared" si="397"/>
        <v>43.06711238544402</v>
      </c>
      <c r="BD692" s="12"/>
      <c r="BE692" s="52">
        <f t="shared" si="398"/>
        <v>223908</v>
      </c>
      <c r="BF692" s="48">
        <f t="shared" si="389"/>
        <v>15202680</v>
      </c>
      <c r="BG692" s="48">
        <f t="shared" si="389"/>
        <v>22958305</v>
      </c>
      <c r="BH692" s="48">
        <f t="shared" si="389"/>
        <v>112200</v>
      </c>
      <c r="BI692" s="48">
        <f t="shared" si="399"/>
        <v>38273185</v>
      </c>
      <c r="BJ692" s="51">
        <f t="shared" si="400"/>
        <v>170.93263751183522</v>
      </c>
      <c r="BK692" s="12"/>
      <c r="BL692" s="1">
        <f t="shared" si="401"/>
        <v>3535484</v>
      </c>
      <c r="BM692" s="53">
        <f t="shared" si="402"/>
        <v>3956475</v>
      </c>
      <c r="BN692" s="48">
        <f t="shared" si="390"/>
        <v>15202680</v>
      </c>
      <c r="BO692" s="48">
        <f t="shared" si="390"/>
        <v>22958305</v>
      </c>
      <c r="BP692" s="48">
        <f t="shared" si="390"/>
        <v>112200</v>
      </c>
      <c r="BQ692" s="48">
        <f t="shared" si="403"/>
        <v>38273185</v>
      </c>
      <c r="BR692" s="12">
        <f t="shared" si="404"/>
        <v>3956475</v>
      </c>
      <c r="BS692" s="54">
        <f t="shared" si="405"/>
        <v>9.6735566381690781</v>
      </c>
      <c r="BT692" s="12"/>
      <c r="BU692" s="48">
        <f t="shared" si="406"/>
        <v>3956475</v>
      </c>
      <c r="BV692" s="48">
        <f t="shared" si="407"/>
        <v>37226984</v>
      </c>
      <c r="BW692" s="54">
        <f t="shared" si="408"/>
        <v>9.4091290858655743</v>
      </c>
      <c r="BX692" s="12"/>
      <c r="BY692" s="52">
        <f t="shared" si="409"/>
        <v>223908</v>
      </c>
      <c r="BZ692" s="48">
        <f t="shared" si="410"/>
        <v>37226984</v>
      </c>
      <c r="CA692" s="55">
        <f t="shared" si="411"/>
        <v>166.26017828751094</v>
      </c>
      <c r="CB692" s="12"/>
      <c r="CC692" s="48">
        <f t="shared" si="412"/>
        <v>223908</v>
      </c>
      <c r="CD692" s="48">
        <f t="shared" si="413"/>
        <v>122625012</v>
      </c>
      <c r="CE692" s="55">
        <f t="shared" si="414"/>
        <v>547.65802025832033</v>
      </c>
      <c r="CF692" s="12"/>
      <c r="CG692" s="48">
        <f t="shared" si="415"/>
        <v>3956475</v>
      </c>
      <c r="CH692" s="48">
        <f t="shared" si="416"/>
        <v>3535484</v>
      </c>
      <c r="CI692" s="48">
        <f t="shared" si="417"/>
        <v>122625012</v>
      </c>
      <c r="CJ692" s="55">
        <f t="shared" si="418"/>
        <v>30.993501033116601</v>
      </c>
      <c r="CK692" s="46"/>
      <c r="CL692" s="48">
        <f t="shared" si="391"/>
        <v>3956475</v>
      </c>
      <c r="CM692" s="48">
        <f t="shared" si="391"/>
        <v>3535484</v>
      </c>
      <c r="CN692" s="48">
        <f t="shared" si="419"/>
        <v>122625012</v>
      </c>
      <c r="CO692" s="55">
        <f t="shared" si="420"/>
        <v>30.993501033116601</v>
      </c>
    </row>
    <row r="693" spans="1:93" x14ac:dyDescent="0.2">
      <c r="A693" s="30" t="s">
        <v>136</v>
      </c>
      <c r="B693" s="30">
        <v>1131</v>
      </c>
      <c r="C693" s="30">
        <v>2009</v>
      </c>
      <c r="D693" s="30" t="s">
        <v>81</v>
      </c>
      <c r="E693" s="30">
        <v>442919</v>
      </c>
      <c r="F693" s="30" t="s">
        <v>317</v>
      </c>
      <c r="G693" s="30">
        <v>33579979</v>
      </c>
      <c r="H693" s="30">
        <v>0</v>
      </c>
      <c r="I693" s="30">
        <v>0</v>
      </c>
      <c r="J693" s="30">
        <v>0</v>
      </c>
      <c r="K693" s="30">
        <v>0</v>
      </c>
      <c r="L693" s="30">
        <v>0</v>
      </c>
      <c r="M693" s="30">
        <v>0</v>
      </c>
      <c r="N693" s="30">
        <v>0</v>
      </c>
      <c r="O693" s="30">
        <v>0</v>
      </c>
      <c r="P693" s="30">
        <v>0</v>
      </c>
      <c r="Q693" s="30">
        <v>0</v>
      </c>
      <c r="R693" s="30">
        <v>0</v>
      </c>
      <c r="S693" s="30">
        <v>0</v>
      </c>
      <c r="T693" s="30">
        <v>201789632</v>
      </c>
      <c r="U693" s="30">
        <v>0</v>
      </c>
      <c r="V693" s="30">
        <v>0</v>
      </c>
      <c r="W693" s="30">
        <v>0</v>
      </c>
      <c r="X693" s="30">
        <v>0</v>
      </c>
      <c r="Y693" s="30">
        <v>6959797</v>
      </c>
      <c r="Z693" s="30">
        <v>3978985</v>
      </c>
      <c r="AA693" s="30">
        <v>10938782</v>
      </c>
      <c r="AB693" s="30">
        <v>0</v>
      </c>
      <c r="AC693" s="30">
        <v>12558311</v>
      </c>
      <c r="AD693" s="30">
        <v>21021668</v>
      </c>
      <c r="AE693" s="30">
        <v>15191494</v>
      </c>
      <c r="AF693" s="30">
        <v>18904631</v>
      </c>
      <c r="AG693" s="30">
        <v>50191</v>
      </c>
      <c r="AH693" s="30">
        <v>63275579</v>
      </c>
      <c r="AI693" s="30">
        <v>0</v>
      </c>
      <c r="AJ693" s="30">
        <v>63275579</v>
      </c>
      <c r="AK693" s="30">
        <v>6969953</v>
      </c>
      <c r="AL693" s="30">
        <v>28030935</v>
      </c>
      <c r="AM693" s="30">
        <v>4195388</v>
      </c>
      <c r="AN693" s="30">
        <v>1561344</v>
      </c>
      <c r="AO693" s="30">
        <v>1799033</v>
      </c>
      <c r="AP693" s="30">
        <v>437799</v>
      </c>
      <c r="AQ693" s="30">
        <v>223336</v>
      </c>
      <c r="AR693" s="30">
        <v>192527</v>
      </c>
      <c r="AS693" s="30">
        <v>30116</v>
      </c>
      <c r="AT693" s="30">
        <v>105</v>
      </c>
      <c r="AU693" s="30" t="s">
        <v>330</v>
      </c>
      <c r="AW693" s="48">
        <f t="shared" si="392"/>
        <v>3798176</v>
      </c>
      <c r="AX693" s="49">
        <f t="shared" si="393"/>
        <v>10938782</v>
      </c>
      <c r="AY693" s="50">
        <f t="shared" si="394"/>
        <v>2.880009246543604</v>
      </c>
      <c r="AZ693" s="12"/>
      <c r="BA693" s="48">
        <f t="shared" si="395"/>
        <v>223336</v>
      </c>
      <c r="BB693" s="48">
        <f t="shared" si="396"/>
        <v>10938782</v>
      </c>
      <c r="BC693" s="51">
        <f t="shared" si="397"/>
        <v>48.979036071211091</v>
      </c>
      <c r="BD693" s="12"/>
      <c r="BE693" s="52">
        <f t="shared" si="398"/>
        <v>223336</v>
      </c>
      <c r="BF693" s="48">
        <f t="shared" si="389"/>
        <v>15191494</v>
      </c>
      <c r="BG693" s="48">
        <f t="shared" si="389"/>
        <v>18904631</v>
      </c>
      <c r="BH693" s="48">
        <f t="shared" si="389"/>
        <v>50191</v>
      </c>
      <c r="BI693" s="48">
        <f t="shared" si="399"/>
        <v>34146316</v>
      </c>
      <c r="BJ693" s="51">
        <f t="shared" si="400"/>
        <v>152.89212666117419</v>
      </c>
      <c r="BK693" s="12"/>
      <c r="BL693" s="1">
        <f t="shared" si="401"/>
        <v>3360377</v>
      </c>
      <c r="BM693" s="53">
        <f t="shared" si="402"/>
        <v>3798176</v>
      </c>
      <c r="BN693" s="48">
        <f t="shared" si="390"/>
        <v>15191494</v>
      </c>
      <c r="BO693" s="48">
        <f t="shared" si="390"/>
        <v>18904631</v>
      </c>
      <c r="BP693" s="48">
        <f t="shared" si="390"/>
        <v>50191</v>
      </c>
      <c r="BQ693" s="48">
        <f t="shared" si="403"/>
        <v>34146316</v>
      </c>
      <c r="BR693" s="12">
        <f t="shared" si="404"/>
        <v>3798176</v>
      </c>
      <c r="BS693" s="54">
        <f t="shared" si="405"/>
        <v>8.990187921781402</v>
      </c>
      <c r="BT693" s="12"/>
      <c r="BU693" s="48">
        <f t="shared" si="406"/>
        <v>3798176</v>
      </c>
      <c r="BV693" s="48">
        <f t="shared" si="407"/>
        <v>28274691</v>
      </c>
      <c r="BW693" s="54">
        <f t="shared" si="408"/>
        <v>7.4442814129729635</v>
      </c>
      <c r="BX693" s="12"/>
      <c r="BY693" s="52">
        <f t="shared" si="409"/>
        <v>223336</v>
      </c>
      <c r="BZ693" s="48">
        <f t="shared" si="410"/>
        <v>28274691</v>
      </c>
      <c r="CA693" s="55">
        <f t="shared" si="411"/>
        <v>126.60158236916574</v>
      </c>
      <c r="CB693" s="12"/>
      <c r="CC693" s="48">
        <f t="shared" si="412"/>
        <v>223336</v>
      </c>
      <c r="CD693" s="48">
        <f t="shared" si="413"/>
        <v>106939768</v>
      </c>
      <c r="CE693" s="55">
        <f t="shared" si="414"/>
        <v>478.82906472758532</v>
      </c>
      <c r="CF693" s="12"/>
      <c r="CG693" s="48">
        <f t="shared" si="415"/>
        <v>3798176</v>
      </c>
      <c r="CH693" s="48">
        <f t="shared" si="416"/>
        <v>3360377</v>
      </c>
      <c r="CI693" s="48">
        <f t="shared" si="417"/>
        <v>106939768</v>
      </c>
      <c r="CJ693" s="55">
        <f t="shared" si="418"/>
        <v>28.155558878788135</v>
      </c>
      <c r="CK693" s="46"/>
      <c r="CL693" s="48">
        <f t="shared" si="391"/>
        <v>3798176</v>
      </c>
      <c r="CM693" s="48">
        <f t="shared" si="391"/>
        <v>3360377</v>
      </c>
      <c r="CN693" s="48">
        <f t="shared" si="419"/>
        <v>106939768</v>
      </c>
      <c r="CO693" s="55">
        <f t="shared" si="420"/>
        <v>28.155558878788135</v>
      </c>
    </row>
    <row r="694" spans="1:93" x14ac:dyDescent="0.2">
      <c r="A694" s="30" t="s">
        <v>136</v>
      </c>
      <c r="B694" s="30">
        <v>1131</v>
      </c>
      <c r="C694" s="30">
        <v>2008</v>
      </c>
      <c r="D694" s="30" t="s">
        <v>81</v>
      </c>
      <c r="E694" s="30">
        <v>442919</v>
      </c>
      <c r="F694" s="30" t="s">
        <v>317</v>
      </c>
      <c r="G694" s="30">
        <v>36128166</v>
      </c>
      <c r="H694" s="30">
        <v>0</v>
      </c>
      <c r="I694" s="30">
        <v>0</v>
      </c>
      <c r="J694" s="30">
        <v>0</v>
      </c>
      <c r="K694" s="30">
        <v>0</v>
      </c>
      <c r="L694" s="30">
        <v>0</v>
      </c>
      <c r="M694" s="30">
        <v>0</v>
      </c>
      <c r="N694" s="30">
        <v>0</v>
      </c>
      <c r="O694" s="30">
        <v>0</v>
      </c>
      <c r="P694" s="30">
        <v>0</v>
      </c>
      <c r="Q694" s="30">
        <v>0</v>
      </c>
      <c r="R694" s="30">
        <v>0</v>
      </c>
      <c r="S694" s="30">
        <v>0</v>
      </c>
      <c r="T694" s="30">
        <v>300055117</v>
      </c>
      <c r="U694" s="30">
        <v>0</v>
      </c>
      <c r="V694" s="30">
        <v>0</v>
      </c>
      <c r="W694" s="30">
        <v>0</v>
      </c>
      <c r="X694" s="30">
        <v>0</v>
      </c>
      <c r="Y694" s="30">
        <v>6647127</v>
      </c>
      <c r="Z694" s="30">
        <v>2778097</v>
      </c>
      <c r="AA694" s="30">
        <v>9425224</v>
      </c>
      <c r="AB694" s="30">
        <v>0</v>
      </c>
      <c r="AC694" s="30">
        <v>13702350</v>
      </c>
      <c r="AD694" s="30">
        <v>22425816</v>
      </c>
      <c r="AE694" s="30">
        <v>14544658</v>
      </c>
      <c r="AF694" s="30">
        <v>11672643</v>
      </c>
      <c r="AG694" s="30">
        <v>22768</v>
      </c>
      <c r="AH694" s="30">
        <v>49940511</v>
      </c>
      <c r="AI694" s="30">
        <v>260217</v>
      </c>
      <c r="AJ694" s="30">
        <v>50200728</v>
      </c>
      <c r="AK694" s="30">
        <v>4163147</v>
      </c>
      <c r="AL694" s="30">
        <v>26239707</v>
      </c>
      <c r="AM694" s="30">
        <v>4442197</v>
      </c>
      <c r="AN694" s="30">
        <v>1658914</v>
      </c>
      <c r="AO694" s="30">
        <v>1868844</v>
      </c>
      <c r="AP694" s="30">
        <v>501004</v>
      </c>
      <c r="AQ694" s="30">
        <v>222340</v>
      </c>
      <c r="AR694" s="30">
        <v>191648</v>
      </c>
      <c r="AS694" s="30">
        <v>30001</v>
      </c>
      <c r="AT694" s="30">
        <v>106</v>
      </c>
      <c r="AU694" s="30" t="s">
        <v>330</v>
      </c>
      <c r="AW694" s="48">
        <f t="shared" si="392"/>
        <v>4028762</v>
      </c>
      <c r="AX694" s="49">
        <f t="shared" si="393"/>
        <v>9425224</v>
      </c>
      <c r="AY694" s="50">
        <f t="shared" si="394"/>
        <v>2.3394839407242225</v>
      </c>
      <c r="AZ694" s="12"/>
      <c r="BA694" s="48">
        <f t="shared" si="395"/>
        <v>222340</v>
      </c>
      <c r="BB694" s="48">
        <f t="shared" si="396"/>
        <v>9425224</v>
      </c>
      <c r="BC694" s="51">
        <f t="shared" si="397"/>
        <v>42.391040748403348</v>
      </c>
      <c r="BD694" s="12"/>
      <c r="BE694" s="52">
        <f t="shared" si="398"/>
        <v>222340</v>
      </c>
      <c r="BF694" s="48">
        <f t="shared" si="389"/>
        <v>14544658</v>
      </c>
      <c r="BG694" s="48">
        <f t="shared" si="389"/>
        <v>11672643</v>
      </c>
      <c r="BH694" s="48">
        <f t="shared" si="389"/>
        <v>22768</v>
      </c>
      <c r="BI694" s="48">
        <f t="shared" si="399"/>
        <v>26240069</v>
      </c>
      <c r="BJ694" s="51">
        <f t="shared" si="400"/>
        <v>118.01776108662409</v>
      </c>
      <c r="BK694" s="12"/>
      <c r="BL694" s="1">
        <f t="shared" si="401"/>
        <v>3527758</v>
      </c>
      <c r="BM694" s="53">
        <f t="shared" si="402"/>
        <v>4028762</v>
      </c>
      <c r="BN694" s="48">
        <f t="shared" si="390"/>
        <v>14544658</v>
      </c>
      <c r="BO694" s="48">
        <f t="shared" si="390"/>
        <v>11672643</v>
      </c>
      <c r="BP694" s="48">
        <f t="shared" si="390"/>
        <v>22768</v>
      </c>
      <c r="BQ694" s="48">
        <f t="shared" si="403"/>
        <v>26240069</v>
      </c>
      <c r="BR694" s="12">
        <f t="shared" si="404"/>
        <v>4028762</v>
      </c>
      <c r="BS694" s="54">
        <f t="shared" si="405"/>
        <v>6.5131841990169681</v>
      </c>
      <c r="BT694" s="12"/>
      <c r="BU694" s="48">
        <f t="shared" si="406"/>
        <v>4028762</v>
      </c>
      <c r="BV694" s="48">
        <f t="shared" si="407"/>
        <v>19797874</v>
      </c>
      <c r="BW694" s="54">
        <f t="shared" si="408"/>
        <v>4.9141334236174785</v>
      </c>
      <c r="BX694" s="12"/>
      <c r="BY694" s="52">
        <f t="shared" si="409"/>
        <v>222340</v>
      </c>
      <c r="BZ694" s="48">
        <f t="shared" si="410"/>
        <v>19797874</v>
      </c>
      <c r="CA694" s="55">
        <f t="shared" si="411"/>
        <v>89.043240082756142</v>
      </c>
      <c r="CB694" s="12"/>
      <c r="CC694" s="48">
        <f t="shared" si="412"/>
        <v>222340</v>
      </c>
      <c r="CD694" s="48">
        <f t="shared" si="413"/>
        <v>91591333</v>
      </c>
      <c r="CE694" s="55">
        <f t="shared" si="414"/>
        <v>411.94266888549066</v>
      </c>
      <c r="CF694" s="12"/>
      <c r="CG694" s="48">
        <f t="shared" si="415"/>
        <v>4028762</v>
      </c>
      <c r="CH694" s="48">
        <f t="shared" si="416"/>
        <v>3527758</v>
      </c>
      <c r="CI694" s="48">
        <f t="shared" si="417"/>
        <v>91591333</v>
      </c>
      <c r="CJ694" s="55">
        <f t="shared" si="418"/>
        <v>22.73436182132377</v>
      </c>
      <c r="CK694" s="46"/>
      <c r="CL694" s="48">
        <f t="shared" si="391"/>
        <v>4028762</v>
      </c>
      <c r="CM694" s="48">
        <f t="shared" si="391"/>
        <v>3527758</v>
      </c>
      <c r="CN694" s="48">
        <f t="shared" si="419"/>
        <v>91591333</v>
      </c>
      <c r="CO694" s="55">
        <f t="shared" si="420"/>
        <v>22.73436182132377</v>
      </c>
    </row>
    <row r="695" spans="1:93" x14ac:dyDescent="0.2">
      <c r="A695" s="30" t="s">
        <v>136</v>
      </c>
      <c r="B695" s="30">
        <v>1131</v>
      </c>
      <c r="C695" s="30">
        <v>2007</v>
      </c>
      <c r="D695" s="30" t="s">
        <v>81</v>
      </c>
      <c r="E695" s="30">
        <v>442919</v>
      </c>
      <c r="F695" s="30" t="s">
        <v>317</v>
      </c>
      <c r="G695" s="30">
        <v>32367576</v>
      </c>
      <c r="H695" s="30">
        <v>0</v>
      </c>
      <c r="I695" s="30">
        <v>0</v>
      </c>
      <c r="J695" s="30">
        <v>0</v>
      </c>
      <c r="K695" s="30">
        <v>0</v>
      </c>
      <c r="L695" s="30">
        <v>0</v>
      </c>
      <c r="M695" s="30">
        <v>0</v>
      </c>
      <c r="N695" s="30">
        <v>0</v>
      </c>
      <c r="O695" s="30">
        <v>0</v>
      </c>
      <c r="P695" s="30">
        <v>0</v>
      </c>
      <c r="Q695" s="30">
        <v>0</v>
      </c>
      <c r="R695" s="30">
        <v>0</v>
      </c>
      <c r="S695" s="30">
        <v>0</v>
      </c>
      <c r="T695" s="30">
        <v>274436018</v>
      </c>
      <c r="U695" s="30">
        <v>0</v>
      </c>
      <c r="V695" s="30">
        <v>0</v>
      </c>
      <c r="W695" s="30">
        <v>0</v>
      </c>
      <c r="X695" s="30">
        <v>0</v>
      </c>
      <c r="Y695" s="30">
        <v>6230715</v>
      </c>
      <c r="Z695" s="30">
        <v>1583575</v>
      </c>
      <c r="AA695" s="30">
        <v>7814290</v>
      </c>
      <c r="AB695" s="30">
        <v>0</v>
      </c>
      <c r="AC695" s="30">
        <v>13935205</v>
      </c>
      <c r="AD695" s="30">
        <v>18432371</v>
      </c>
      <c r="AE695" s="30">
        <v>14056740</v>
      </c>
      <c r="AF695" s="30">
        <v>9808987</v>
      </c>
      <c r="AG695" s="30">
        <v>22319</v>
      </c>
      <c r="AH695" s="30">
        <v>44155525</v>
      </c>
      <c r="AI695" s="30">
        <v>245871</v>
      </c>
      <c r="AJ695" s="30">
        <v>44401396</v>
      </c>
      <c r="AK695" s="30">
        <v>1478934</v>
      </c>
      <c r="AL695" s="30">
        <v>24171929</v>
      </c>
      <c r="AM695" s="30">
        <v>4470009</v>
      </c>
      <c r="AN695" s="30">
        <v>1645851</v>
      </c>
      <c r="AO695" s="30">
        <v>1851676</v>
      </c>
      <c r="AP695" s="30">
        <v>512240</v>
      </c>
      <c r="AQ695" s="30">
        <v>221454</v>
      </c>
      <c r="AR695" s="30">
        <v>190952</v>
      </c>
      <c r="AS695" s="30">
        <v>29808</v>
      </c>
      <c r="AT695" s="30">
        <v>108</v>
      </c>
      <c r="AU695" s="30" t="s">
        <v>330</v>
      </c>
      <c r="AW695" s="48">
        <f t="shared" si="392"/>
        <v>4009767</v>
      </c>
      <c r="AX695" s="49">
        <f t="shared" si="393"/>
        <v>7814290</v>
      </c>
      <c r="AY695" s="50">
        <f t="shared" si="394"/>
        <v>1.9488139834558966</v>
      </c>
      <c r="AZ695" s="12"/>
      <c r="BA695" s="48">
        <f t="shared" si="395"/>
        <v>221454</v>
      </c>
      <c r="BB695" s="48">
        <f t="shared" si="396"/>
        <v>7814290</v>
      </c>
      <c r="BC695" s="51">
        <f t="shared" si="397"/>
        <v>35.28628970350502</v>
      </c>
      <c r="BD695" s="12"/>
      <c r="BE695" s="52">
        <f t="shared" si="398"/>
        <v>221454</v>
      </c>
      <c r="BF695" s="48">
        <f t="shared" si="389"/>
        <v>14056740</v>
      </c>
      <c r="BG695" s="48">
        <f t="shared" si="389"/>
        <v>9808987</v>
      </c>
      <c r="BH695" s="48">
        <f t="shared" si="389"/>
        <v>22319</v>
      </c>
      <c r="BI695" s="48">
        <f t="shared" si="399"/>
        <v>23888046</v>
      </c>
      <c r="BJ695" s="51">
        <f t="shared" si="400"/>
        <v>107.86911051505054</v>
      </c>
      <c r="BK695" s="12"/>
      <c r="BL695" s="1">
        <f t="shared" si="401"/>
        <v>3497527</v>
      </c>
      <c r="BM695" s="53">
        <f t="shared" si="402"/>
        <v>4009767</v>
      </c>
      <c r="BN695" s="48">
        <f t="shared" si="390"/>
        <v>14056740</v>
      </c>
      <c r="BO695" s="48">
        <f t="shared" si="390"/>
        <v>9808987</v>
      </c>
      <c r="BP695" s="48">
        <f t="shared" si="390"/>
        <v>22319</v>
      </c>
      <c r="BQ695" s="48">
        <f t="shared" si="403"/>
        <v>23888046</v>
      </c>
      <c r="BR695" s="12">
        <f t="shared" si="404"/>
        <v>4009767</v>
      </c>
      <c r="BS695" s="54">
        <f t="shared" si="405"/>
        <v>5.9574648601776614</v>
      </c>
      <c r="BT695" s="12"/>
      <c r="BU695" s="48">
        <f t="shared" si="406"/>
        <v>4009767</v>
      </c>
      <c r="BV695" s="48">
        <f t="shared" si="407"/>
        <v>18750533</v>
      </c>
      <c r="BW695" s="54">
        <f t="shared" si="408"/>
        <v>4.6762151017752407</v>
      </c>
      <c r="BX695" s="12"/>
      <c r="BY695" s="52">
        <f t="shared" si="409"/>
        <v>221454</v>
      </c>
      <c r="BZ695" s="48">
        <f t="shared" si="410"/>
        <v>18750533</v>
      </c>
      <c r="CA695" s="55">
        <f t="shared" si="411"/>
        <v>84.670103046230821</v>
      </c>
      <c r="CB695" s="12"/>
      <c r="CC695" s="48">
        <f t="shared" si="412"/>
        <v>221454</v>
      </c>
      <c r="CD695" s="48">
        <f t="shared" si="413"/>
        <v>82820445</v>
      </c>
      <c r="CE695" s="55">
        <f t="shared" si="414"/>
        <v>373.98486818933054</v>
      </c>
      <c r="CF695" s="12"/>
      <c r="CG695" s="48">
        <f t="shared" si="415"/>
        <v>4009767</v>
      </c>
      <c r="CH695" s="48">
        <f t="shared" si="416"/>
        <v>3497527</v>
      </c>
      <c r="CI695" s="48">
        <f t="shared" si="417"/>
        <v>82820445</v>
      </c>
      <c r="CJ695" s="55">
        <f t="shared" si="418"/>
        <v>20.654677690748613</v>
      </c>
      <c r="CK695" s="46"/>
      <c r="CL695" s="48">
        <f t="shared" si="391"/>
        <v>4009767</v>
      </c>
      <c r="CM695" s="48">
        <f t="shared" si="391"/>
        <v>3497527</v>
      </c>
      <c r="CN695" s="48">
        <f t="shared" si="419"/>
        <v>82820445</v>
      </c>
      <c r="CO695" s="55">
        <f t="shared" si="420"/>
        <v>20.654677690748613</v>
      </c>
    </row>
    <row r="696" spans="1:93" x14ac:dyDescent="0.2">
      <c r="A696" s="30" t="s">
        <v>136</v>
      </c>
      <c r="B696" s="30">
        <v>1131</v>
      </c>
      <c r="C696" s="30">
        <v>2006</v>
      </c>
      <c r="D696" s="30" t="s">
        <v>81</v>
      </c>
      <c r="E696" s="30">
        <v>442919</v>
      </c>
      <c r="F696" s="30" t="s">
        <v>317</v>
      </c>
      <c r="G696" s="30">
        <v>27799633</v>
      </c>
      <c r="H696" s="30">
        <v>0</v>
      </c>
      <c r="I696" s="30">
        <v>0</v>
      </c>
      <c r="J696" s="30">
        <v>0</v>
      </c>
      <c r="K696" s="30">
        <v>0</v>
      </c>
      <c r="L696" s="30">
        <v>0</v>
      </c>
      <c r="M696" s="30">
        <v>0</v>
      </c>
      <c r="N696" s="30">
        <v>0</v>
      </c>
      <c r="O696" s="30">
        <v>0</v>
      </c>
      <c r="P696" s="30">
        <v>0</v>
      </c>
      <c r="Q696" s="30">
        <v>0</v>
      </c>
      <c r="R696" s="30">
        <v>0</v>
      </c>
      <c r="S696" s="30">
        <v>0</v>
      </c>
      <c r="T696" s="30">
        <v>229694703</v>
      </c>
      <c r="U696" s="30">
        <v>6599</v>
      </c>
      <c r="V696" s="30">
        <v>0</v>
      </c>
      <c r="W696" s="30">
        <v>0</v>
      </c>
      <c r="X696" s="30">
        <v>0</v>
      </c>
      <c r="Y696" s="30">
        <v>5871223</v>
      </c>
      <c r="Z696" s="30">
        <v>1059573</v>
      </c>
      <c r="AA696" s="30">
        <v>6930796</v>
      </c>
      <c r="AB696" s="30">
        <v>0</v>
      </c>
      <c r="AC696" s="30">
        <v>9755389</v>
      </c>
      <c r="AD696" s="30">
        <v>18044244</v>
      </c>
      <c r="AE696" s="30">
        <v>12501489</v>
      </c>
      <c r="AF696" s="30">
        <v>8204592</v>
      </c>
      <c r="AG696" s="30">
        <v>153533</v>
      </c>
      <c r="AH696" s="30">
        <v>41108561</v>
      </c>
      <c r="AI696" s="30">
        <v>217218</v>
      </c>
      <c r="AJ696" s="30">
        <v>41325779</v>
      </c>
      <c r="AK696" s="30">
        <v>1782386</v>
      </c>
      <c r="AL696" s="30">
        <v>20444093</v>
      </c>
      <c r="AM696" s="30">
        <v>4421075</v>
      </c>
      <c r="AN696" s="30">
        <v>1572484</v>
      </c>
      <c r="AO696" s="30">
        <v>1799686</v>
      </c>
      <c r="AP696" s="30">
        <v>544835</v>
      </c>
      <c r="AQ696" s="30">
        <v>219096</v>
      </c>
      <c r="AR696" s="30">
        <v>188991</v>
      </c>
      <c r="AS696" s="30">
        <v>29411</v>
      </c>
      <c r="AT696" s="30">
        <v>115</v>
      </c>
      <c r="AU696" s="30" t="s">
        <v>330</v>
      </c>
      <c r="AW696" s="48">
        <f t="shared" si="392"/>
        <v>3917005</v>
      </c>
      <c r="AX696" s="49">
        <f t="shared" si="393"/>
        <v>6930796</v>
      </c>
      <c r="AY696" s="50">
        <f t="shared" si="394"/>
        <v>1.7694120890833684</v>
      </c>
      <c r="AZ696" s="12"/>
      <c r="BA696" s="48">
        <f t="shared" si="395"/>
        <v>219096</v>
      </c>
      <c r="BB696" s="48">
        <f t="shared" si="396"/>
        <v>6930796</v>
      </c>
      <c r="BC696" s="51">
        <f t="shared" si="397"/>
        <v>31.633603534523679</v>
      </c>
      <c r="BD696" s="12"/>
      <c r="BE696" s="52">
        <f t="shared" si="398"/>
        <v>219096</v>
      </c>
      <c r="BF696" s="48">
        <f t="shared" si="389"/>
        <v>12501489</v>
      </c>
      <c r="BG696" s="48">
        <f t="shared" si="389"/>
        <v>8204592</v>
      </c>
      <c r="BH696" s="48">
        <f t="shared" si="389"/>
        <v>153533</v>
      </c>
      <c r="BI696" s="48">
        <f t="shared" si="399"/>
        <v>20859614</v>
      </c>
      <c r="BJ696" s="51">
        <f t="shared" si="400"/>
        <v>95.207644137729574</v>
      </c>
      <c r="BK696" s="12"/>
      <c r="BL696" s="1">
        <f t="shared" si="401"/>
        <v>3372170</v>
      </c>
      <c r="BM696" s="53">
        <f t="shared" si="402"/>
        <v>3917005</v>
      </c>
      <c r="BN696" s="48">
        <f t="shared" si="390"/>
        <v>12501489</v>
      </c>
      <c r="BO696" s="48">
        <f t="shared" si="390"/>
        <v>8204592</v>
      </c>
      <c r="BP696" s="48">
        <f t="shared" si="390"/>
        <v>153533</v>
      </c>
      <c r="BQ696" s="48">
        <f t="shared" si="403"/>
        <v>20859614</v>
      </c>
      <c r="BR696" s="12">
        <f t="shared" si="404"/>
        <v>3917005</v>
      </c>
      <c r="BS696" s="54">
        <f t="shared" si="405"/>
        <v>5.3253988697997574</v>
      </c>
      <c r="BT696" s="12"/>
      <c r="BU696" s="48">
        <f t="shared" si="406"/>
        <v>3917005</v>
      </c>
      <c r="BV696" s="48">
        <f t="shared" si="407"/>
        <v>19099300</v>
      </c>
      <c r="BW696" s="54">
        <f t="shared" si="408"/>
        <v>4.8759958182335739</v>
      </c>
      <c r="BX696" s="12"/>
      <c r="BY696" s="52">
        <f t="shared" si="409"/>
        <v>219096</v>
      </c>
      <c r="BZ696" s="48">
        <f t="shared" si="410"/>
        <v>19099300</v>
      </c>
      <c r="CA696" s="55">
        <f t="shared" si="411"/>
        <v>87.173202614379079</v>
      </c>
      <c r="CB696" s="12"/>
      <c r="CC696" s="48">
        <f t="shared" si="412"/>
        <v>219096</v>
      </c>
      <c r="CD696" s="48">
        <f t="shared" si="413"/>
        <v>74689343</v>
      </c>
      <c r="CE696" s="55">
        <f t="shared" si="414"/>
        <v>340.8977936612261</v>
      </c>
      <c r="CF696" s="12"/>
      <c r="CG696" s="48">
        <f t="shared" si="415"/>
        <v>3917005</v>
      </c>
      <c r="CH696" s="48">
        <f t="shared" si="416"/>
        <v>3372170</v>
      </c>
      <c r="CI696" s="48">
        <f t="shared" si="417"/>
        <v>74689343</v>
      </c>
      <c r="CJ696" s="55">
        <f t="shared" si="418"/>
        <v>19.067972341112661</v>
      </c>
      <c r="CK696" s="46"/>
      <c r="CL696" s="48">
        <f t="shared" si="391"/>
        <v>3917005</v>
      </c>
      <c r="CM696" s="48">
        <f t="shared" si="391"/>
        <v>3372170</v>
      </c>
      <c r="CN696" s="48">
        <f t="shared" si="419"/>
        <v>74689343</v>
      </c>
      <c r="CO696" s="55">
        <f t="shared" si="420"/>
        <v>19.067972341112661</v>
      </c>
    </row>
    <row r="697" spans="1:93" x14ac:dyDescent="0.2">
      <c r="A697" s="30" t="s">
        <v>136</v>
      </c>
      <c r="B697" s="30">
        <v>1131</v>
      </c>
      <c r="C697" s="30">
        <v>2005</v>
      </c>
      <c r="D697" s="30" t="s">
        <v>81</v>
      </c>
      <c r="E697" s="30">
        <v>442919</v>
      </c>
      <c r="F697" s="30" t="s">
        <v>317</v>
      </c>
      <c r="G697" s="30">
        <v>28271212</v>
      </c>
      <c r="H697" s="30">
        <v>0</v>
      </c>
      <c r="I697" s="30">
        <v>0</v>
      </c>
      <c r="J697" s="30">
        <v>0</v>
      </c>
      <c r="K697" s="30">
        <v>0</v>
      </c>
      <c r="L697" s="30">
        <v>0</v>
      </c>
      <c r="M697" s="30">
        <v>0</v>
      </c>
      <c r="N697" s="30">
        <v>0</v>
      </c>
      <c r="O697" s="30">
        <v>0</v>
      </c>
      <c r="P697" s="30">
        <v>0</v>
      </c>
      <c r="Q697" s="30">
        <v>0</v>
      </c>
      <c r="R697" s="30">
        <v>0</v>
      </c>
      <c r="S697" s="30">
        <v>0</v>
      </c>
      <c r="T697" s="30">
        <v>252583211</v>
      </c>
      <c r="U697" s="30">
        <v>4200</v>
      </c>
      <c r="V697" s="30">
        <v>0</v>
      </c>
      <c r="W697" s="30">
        <v>0</v>
      </c>
      <c r="X697" s="30">
        <v>0</v>
      </c>
      <c r="Y697" s="30">
        <v>5748633</v>
      </c>
      <c r="Z697" s="30">
        <v>2066498</v>
      </c>
      <c r="AA697" s="30">
        <v>7815131</v>
      </c>
      <c r="AB697" s="30">
        <v>0</v>
      </c>
      <c r="AC697" s="30">
        <v>10648067</v>
      </c>
      <c r="AD697" s="30">
        <v>17623145</v>
      </c>
      <c r="AE697" s="30">
        <v>12921382</v>
      </c>
      <c r="AF697" s="30">
        <v>7501045</v>
      </c>
      <c r="AG697" s="30">
        <v>30133</v>
      </c>
      <c r="AH697" s="30">
        <v>34395311</v>
      </c>
      <c r="AI697" s="30">
        <v>278046</v>
      </c>
      <c r="AJ697" s="30">
        <v>34673357</v>
      </c>
      <c r="AK697" s="30">
        <v>1494307</v>
      </c>
      <c r="AL697" s="30">
        <v>14793322</v>
      </c>
      <c r="AM697" s="30">
        <v>4635830</v>
      </c>
      <c r="AN697" s="30">
        <v>1672162</v>
      </c>
      <c r="AO697" s="30">
        <v>1847487</v>
      </c>
      <c r="AP697" s="30">
        <v>673849</v>
      </c>
      <c r="AQ697" s="30">
        <v>216985</v>
      </c>
      <c r="AR697" s="30">
        <v>187276</v>
      </c>
      <c r="AS697" s="30">
        <v>29018</v>
      </c>
      <c r="AT697" s="30">
        <v>118</v>
      </c>
      <c r="AU697" s="30" t="s">
        <v>330</v>
      </c>
      <c r="AW697" s="48">
        <f t="shared" si="392"/>
        <v>4193498</v>
      </c>
      <c r="AX697" s="49">
        <f t="shared" si="393"/>
        <v>7815131</v>
      </c>
      <c r="AY697" s="50">
        <f t="shared" si="394"/>
        <v>1.8636305537763462</v>
      </c>
      <c r="AZ697" s="12"/>
      <c r="BA697" s="48">
        <f t="shared" si="395"/>
        <v>216985</v>
      </c>
      <c r="BB697" s="48">
        <f t="shared" si="396"/>
        <v>7815131</v>
      </c>
      <c r="BC697" s="51">
        <f t="shared" si="397"/>
        <v>36.016918220153464</v>
      </c>
      <c r="BD697" s="12"/>
      <c r="BE697" s="52">
        <f t="shared" si="398"/>
        <v>216985</v>
      </c>
      <c r="BF697" s="48">
        <f t="shared" si="389"/>
        <v>12921382</v>
      </c>
      <c r="BG697" s="48">
        <f t="shared" si="389"/>
        <v>7501045</v>
      </c>
      <c r="BH697" s="48">
        <f t="shared" si="389"/>
        <v>30133</v>
      </c>
      <c r="BI697" s="48">
        <f t="shared" si="399"/>
        <v>20452560</v>
      </c>
      <c r="BJ697" s="51">
        <f t="shared" si="400"/>
        <v>94.257944097518262</v>
      </c>
      <c r="BK697" s="12"/>
      <c r="BL697" s="1">
        <f t="shared" si="401"/>
        <v>3519649</v>
      </c>
      <c r="BM697" s="53">
        <f t="shared" si="402"/>
        <v>4193498</v>
      </c>
      <c r="BN697" s="48">
        <f t="shared" si="390"/>
        <v>12921382</v>
      </c>
      <c r="BO697" s="48">
        <f t="shared" si="390"/>
        <v>7501045</v>
      </c>
      <c r="BP697" s="48">
        <f t="shared" si="390"/>
        <v>30133</v>
      </c>
      <c r="BQ697" s="48">
        <f t="shared" si="403"/>
        <v>20452560</v>
      </c>
      <c r="BR697" s="12">
        <f t="shared" si="404"/>
        <v>4193498</v>
      </c>
      <c r="BS697" s="54">
        <f t="shared" si="405"/>
        <v>4.8772075246011806</v>
      </c>
      <c r="BT697" s="12"/>
      <c r="BU697" s="48">
        <f t="shared" si="406"/>
        <v>4193498</v>
      </c>
      <c r="BV697" s="48">
        <f t="shared" si="407"/>
        <v>18385728</v>
      </c>
      <c r="BW697" s="54">
        <f t="shared" si="408"/>
        <v>4.3843416641667652</v>
      </c>
      <c r="BX697" s="12"/>
      <c r="BY697" s="52">
        <f t="shared" si="409"/>
        <v>216985</v>
      </c>
      <c r="BZ697" s="48">
        <f t="shared" si="410"/>
        <v>18385728</v>
      </c>
      <c r="CA697" s="55">
        <f t="shared" si="411"/>
        <v>84.732714242920011</v>
      </c>
      <c r="CB697" s="12"/>
      <c r="CC697" s="48">
        <f t="shared" si="412"/>
        <v>216985</v>
      </c>
      <c r="CD697" s="48">
        <f t="shared" si="413"/>
        <v>74924631</v>
      </c>
      <c r="CE697" s="55">
        <f t="shared" si="414"/>
        <v>345.29866580639214</v>
      </c>
      <c r="CF697" s="12"/>
      <c r="CG697" s="48">
        <f t="shared" si="415"/>
        <v>4193498</v>
      </c>
      <c r="CH697" s="48">
        <f t="shared" si="416"/>
        <v>3519649</v>
      </c>
      <c r="CI697" s="48">
        <f t="shared" si="417"/>
        <v>74924631</v>
      </c>
      <c r="CJ697" s="55">
        <f t="shared" si="418"/>
        <v>17.866857454087256</v>
      </c>
      <c r="CK697" s="46"/>
      <c r="CL697" s="48">
        <f t="shared" si="391"/>
        <v>4193498</v>
      </c>
      <c r="CM697" s="48">
        <f t="shared" si="391"/>
        <v>3519649</v>
      </c>
      <c r="CN697" s="48">
        <f t="shared" si="419"/>
        <v>74924631</v>
      </c>
      <c r="CO697" s="55">
        <f t="shared" si="420"/>
        <v>17.866857454087256</v>
      </c>
    </row>
    <row r="698" spans="1:93" x14ac:dyDescent="0.2">
      <c r="A698" s="30" t="s">
        <v>137</v>
      </c>
      <c r="B698" s="30">
        <v>1132</v>
      </c>
      <c r="C698" s="30">
        <v>2014</v>
      </c>
      <c r="D698" s="30" t="s">
        <v>138</v>
      </c>
      <c r="E698" s="30">
        <v>582841</v>
      </c>
      <c r="F698" s="30" t="s">
        <v>317</v>
      </c>
      <c r="G698" s="30">
        <v>16511225</v>
      </c>
      <c r="H698" s="30">
        <v>76811595</v>
      </c>
      <c r="I698" s="30">
        <v>15030121</v>
      </c>
      <c r="J698" s="30">
        <v>64548005</v>
      </c>
      <c r="K698" s="30">
        <v>0</v>
      </c>
      <c r="L698" s="30">
        <v>0</v>
      </c>
      <c r="M698" s="30">
        <v>0</v>
      </c>
      <c r="N698" s="30">
        <v>0</v>
      </c>
      <c r="O698" s="30">
        <v>124348</v>
      </c>
      <c r="P698" s="30">
        <v>247228</v>
      </c>
      <c r="Q698" s="30">
        <v>3494522</v>
      </c>
      <c r="R698" s="30">
        <v>7371171</v>
      </c>
      <c r="S698" s="30">
        <v>992924</v>
      </c>
      <c r="T698" s="30">
        <v>66753472</v>
      </c>
      <c r="U698" s="30">
        <v>459424</v>
      </c>
      <c r="V698" s="30">
        <v>84307114</v>
      </c>
      <c r="W698" s="30">
        <v>16270273</v>
      </c>
      <c r="X698" s="30">
        <v>100577387</v>
      </c>
      <c r="Y698" s="30">
        <v>19009189</v>
      </c>
      <c r="Z698" s="30">
        <v>4807556</v>
      </c>
      <c r="AA698" s="30">
        <v>23816745</v>
      </c>
      <c r="AB698" s="30">
        <v>13428393</v>
      </c>
      <c r="AC698" s="30">
        <v>7616150</v>
      </c>
      <c r="AD698" s="30">
        <v>8895075</v>
      </c>
      <c r="AE698" s="30">
        <v>13358146</v>
      </c>
      <c r="AF698" s="30">
        <v>8029007</v>
      </c>
      <c r="AG698" s="30">
        <v>492608</v>
      </c>
      <c r="AH698" s="30">
        <v>38817450</v>
      </c>
      <c r="AI698" s="30">
        <v>2969643</v>
      </c>
      <c r="AJ698" s="30">
        <v>41787093</v>
      </c>
      <c r="AK698" s="30">
        <v>2352407</v>
      </c>
      <c r="AL698" s="30">
        <v>2684087</v>
      </c>
      <c r="AM698" s="30">
        <v>5470896</v>
      </c>
      <c r="AN698" s="30">
        <v>1386104</v>
      </c>
      <c r="AO698" s="30">
        <v>1688771</v>
      </c>
      <c r="AP698" s="30">
        <v>1551483</v>
      </c>
      <c r="AQ698" s="30">
        <v>130340</v>
      </c>
      <c r="AR698" s="30">
        <v>102641</v>
      </c>
      <c r="AS698" s="30">
        <v>26651</v>
      </c>
      <c r="AT698" s="30">
        <v>56</v>
      </c>
      <c r="AU698" s="30" t="s">
        <v>321</v>
      </c>
      <c r="AW698" s="48">
        <f t="shared" si="392"/>
        <v>4626358</v>
      </c>
      <c r="AX698" s="49">
        <f t="shared" si="393"/>
        <v>10388352</v>
      </c>
      <c r="AY698" s="50">
        <f t="shared" si="394"/>
        <v>2.2454708433718271</v>
      </c>
      <c r="AZ698" s="12"/>
      <c r="BA698" s="48">
        <f t="shared" si="395"/>
        <v>130340</v>
      </c>
      <c r="BB698" s="48">
        <f t="shared" si="396"/>
        <v>10388352</v>
      </c>
      <c r="BC698" s="51">
        <f t="shared" si="397"/>
        <v>79.701948749424588</v>
      </c>
      <c r="BD698" s="12"/>
      <c r="BE698" s="52">
        <f t="shared" si="398"/>
        <v>130340</v>
      </c>
      <c r="BF698" s="48">
        <f t="shared" si="389"/>
        <v>13358146</v>
      </c>
      <c r="BG698" s="48">
        <f t="shared" si="389"/>
        <v>8029007</v>
      </c>
      <c r="BH698" s="48">
        <f t="shared" si="389"/>
        <v>492608</v>
      </c>
      <c r="BI698" s="48">
        <f t="shared" si="399"/>
        <v>21879761</v>
      </c>
      <c r="BJ698" s="51">
        <f t="shared" si="400"/>
        <v>167.86681755408929</v>
      </c>
      <c r="BK698" s="12"/>
      <c r="BL698" s="1">
        <f t="shared" si="401"/>
        <v>3074875</v>
      </c>
      <c r="BM698" s="53">
        <f t="shared" si="402"/>
        <v>4626358</v>
      </c>
      <c r="BN698" s="48">
        <f t="shared" si="390"/>
        <v>13358146</v>
      </c>
      <c r="BO698" s="48">
        <f t="shared" si="390"/>
        <v>8029007</v>
      </c>
      <c r="BP698" s="48">
        <f t="shared" si="390"/>
        <v>492608</v>
      </c>
      <c r="BQ698" s="48">
        <f t="shared" si="403"/>
        <v>21879761</v>
      </c>
      <c r="BR698" s="12">
        <f t="shared" si="404"/>
        <v>4626358</v>
      </c>
      <c r="BS698" s="54">
        <f t="shared" si="405"/>
        <v>4.7293704897026991</v>
      </c>
      <c r="BT698" s="12"/>
      <c r="BU698" s="48">
        <f t="shared" si="406"/>
        <v>4626358</v>
      </c>
      <c r="BV698" s="48">
        <f t="shared" si="407"/>
        <v>36750599</v>
      </c>
      <c r="BW698" s="54">
        <f t="shared" si="408"/>
        <v>7.9437430047566577</v>
      </c>
      <c r="BX698" s="12"/>
      <c r="BY698" s="52">
        <f t="shared" si="409"/>
        <v>130340</v>
      </c>
      <c r="BZ698" s="48">
        <f t="shared" si="410"/>
        <v>36750599</v>
      </c>
      <c r="CA698" s="55">
        <f t="shared" si="411"/>
        <v>281.95948289090074</v>
      </c>
      <c r="CB698" s="12"/>
      <c r="CC698" s="48">
        <f t="shared" si="412"/>
        <v>130340</v>
      </c>
      <c r="CD698" s="48">
        <f t="shared" si="413"/>
        <v>98958330</v>
      </c>
      <c r="CE698" s="55">
        <f t="shared" si="414"/>
        <v>759.23223876016573</v>
      </c>
      <c r="CF698" s="12"/>
      <c r="CG698" s="48">
        <f t="shared" si="415"/>
        <v>4626358</v>
      </c>
      <c r="CH698" s="48">
        <f t="shared" si="416"/>
        <v>3074875</v>
      </c>
      <c r="CI698" s="48">
        <f t="shared" si="417"/>
        <v>98958330</v>
      </c>
      <c r="CJ698" s="55">
        <f t="shared" si="418"/>
        <v>21.390115075400562</v>
      </c>
      <c r="CK698" s="46"/>
      <c r="CL698" s="48">
        <f t="shared" si="391"/>
        <v>4626358</v>
      </c>
      <c r="CM698" s="48">
        <f t="shared" si="391"/>
        <v>3074875</v>
      </c>
      <c r="CN698" s="48">
        <f t="shared" si="419"/>
        <v>131493190</v>
      </c>
      <c r="CO698" s="55">
        <f t="shared" si="420"/>
        <v>28.422614505838069</v>
      </c>
    </row>
    <row r="699" spans="1:93" x14ac:dyDescent="0.2">
      <c r="A699" s="30" t="s">
        <v>137</v>
      </c>
      <c r="B699" s="30">
        <v>1132</v>
      </c>
      <c r="C699" s="30">
        <v>2013</v>
      </c>
      <c r="D699" s="30" t="s">
        <v>138</v>
      </c>
      <c r="E699" s="30">
        <v>582841</v>
      </c>
      <c r="F699" s="30" t="s">
        <v>317</v>
      </c>
      <c r="G699" s="30">
        <v>16698686</v>
      </c>
      <c r="H699" s="30">
        <v>81828079</v>
      </c>
      <c r="I699" s="30">
        <v>9877307</v>
      </c>
      <c r="J699" s="30">
        <v>69634963</v>
      </c>
      <c r="K699" s="30">
        <v>0</v>
      </c>
      <c r="L699" s="30">
        <v>0</v>
      </c>
      <c r="M699" s="30">
        <v>0</v>
      </c>
      <c r="N699" s="30">
        <v>0</v>
      </c>
      <c r="O699" s="30">
        <v>172500</v>
      </c>
      <c r="P699" s="30">
        <v>260647</v>
      </c>
      <c r="Q699" s="30">
        <v>2139681</v>
      </c>
      <c r="R699" s="30">
        <v>5830242</v>
      </c>
      <c r="S699" s="30">
        <v>830437</v>
      </c>
      <c r="T699" s="30">
        <v>52973202</v>
      </c>
      <c r="U699" s="30">
        <v>516418</v>
      </c>
      <c r="V699" s="30">
        <v>87830821</v>
      </c>
      <c r="W699" s="30">
        <v>10968391</v>
      </c>
      <c r="X699" s="30">
        <v>98799212</v>
      </c>
      <c r="Y699" s="30">
        <v>15323962</v>
      </c>
      <c r="Z699" s="30">
        <v>3962066</v>
      </c>
      <c r="AA699" s="30">
        <v>19286028</v>
      </c>
      <c r="AB699" s="30">
        <v>9892519</v>
      </c>
      <c r="AC699" s="30">
        <v>7148389</v>
      </c>
      <c r="AD699" s="30">
        <v>9550297</v>
      </c>
      <c r="AE699" s="30">
        <v>13422288</v>
      </c>
      <c r="AF699" s="30">
        <v>8131767</v>
      </c>
      <c r="AG699" s="30">
        <v>623323</v>
      </c>
      <c r="AH699" s="30">
        <v>36944930</v>
      </c>
      <c r="AI699" s="30">
        <v>2578021</v>
      </c>
      <c r="AJ699" s="30">
        <v>39522951</v>
      </c>
      <c r="AK699" s="30">
        <v>2027359</v>
      </c>
      <c r="AL699" s="30">
        <v>3027596</v>
      </c>
      <c r="AM699" s="30">
        <v>6219751</v>
      </c>
      <c r="AN699" s="30">
        <v>1378859</v>
      </c>
      <c r="AO699" s="30">
        <v>1659629</v>
      </c>
      <c r="AP699" s="30">
        <v>1382443</v>
      </c>
      <c r="AQ699" s="30">
        <v>129988</v>
      </c>
      <c r="AR699" s="30">
        <v>102357</v>
      </c>
      <c r="AS699" s="30">
        <v>26576</v>
      </c>
      <c r="AT699" s="30">
        <v>54</v>
      </c>
      <c r="AU699" s="30" t="s">
        <v>321</v>
      </c>
      <c r="AW699" s="48">
        <f t="shared" si="392"/>
        <v>4420931</v>
      </c>
      <c r="AX699" s="49">
        <f t="shared" si="393"/>
        <v>9393509</v>
      </c>
      <c r="AY699" s="50">
        <f t="shared" si="394"/>
        <v>2.1247807305746234</v>
      </c>
      <c r="AZ699" s="12"/>
      <c r="BA699" s="48">
        <f t="shared" si="395"/>
        <v>129988</v>
      </c>
      <c r="BB699" s="48">
        <f t="shared" si="396"/>
        <v>9393509</v>
      </c>
      <c r="BC699" s="51">
        <f t="shared" si="397"/>
        <v>72.264432101424745</v>
      </c>
      <c r="BD699" s="12"/>
      <c r="BE699" s="52">
        <f t="shared" si="398"/>
        <v>129988</v>
      </c>
      <c r="BF699" s="48">
        <f t="shared" si="389"/>
        <v>13422288</v>
      </c>
      <c r="BG699" s="48">
        <f t="shared" si="389"/>
        <v>8131767</v>
      </c>
      <c r="BH699" s="48">
        <f t="shared" si="389"/>
        <v>623323</v>
      </c>
      <c r="BI699" s="48">
        <f t="shared" si="399"/>
        <v>22177378</v>
      </c>
      <c r="BJ699" s="51">
        <f t="shared" si="400"/>
        <v>170.61096408899283</v>
      </c>
      <c r="BK699" s="12"/>
      <c r="BL699" s="1">
        <f t="shared" si="401"/>
        <v>3038488</v>
      </c>
      <c r="BM699" s="53">
        <f t="shared" si="402"/>
        <v>4420931</v>
      </c>
      <c r="BN699" s="48">
        <f t="shared" si="390"/>
        <v>13422288</v>
      </c>
      <c r="BO699" s="48">
        <f t="shared" si="390"/>
        <v>8131767</v>
      </c>
      <c r="BP699" s="48">
        <f t="shared" si="390"/>
        <v>623323</v>
      </c>
      <c r="BQ699" s="48">
        <f t="shared" si="403"/>
        <v>22177378</v>
      </c>
      <c r="BR699" s="12">
        <f t="shared" si="404"/>
        <v>4420931</v>
      </c>
      <c r="BS699" s="54">
        <f t="shared" si="405"/>
        <v>5.0164497025626504</v>
      </c>
      <c r="BT699" s="12"/>
      <c r="BU699" s="48">
        <f t="shared" si="406"/>
        <v>4420931</v>
      </c>
      <c r="BV699" s="48">
        <f t="shared" si="407"/>
        <v>34467996</v>
      </c>
      <c r="BW699" s="54">
        <f t="shared" si="408"/>
        <v>7.7965469264279399</v>
      </c>
      <c r="BX699" s="12"/>
      <c r="BY699" s="52">
        <f t="shared" si="409"/>
        <v>129988</v>
      </c>
      <c r="BZ699" s="48">
        <f t="shared" si="410"/>
        <v>34467996</v>
      </c>
      <c r="CA699" s="55">
        <f t="shared" si="411"/>
        <v>265.16290734529343</v>
      </c>
      <c r="CB699" s="12"/>
      <c r="CC699" s="48">
        <f t="shared" si="412"/>
        <v>129988</v>
      </c>
      <c r="CD699" s="48">
        <f t="shared" si="413"/>
        <v>92630088</v>
      </c>
      <c r="CE699" s="55">
        <f t="shared" si="414"/>
        <v>712.60491737698862</v>
      </c>
      <c r="CF699" s="12"/>
      <c r="CG699" s="48">
        <f t="shared" si="415"/>
        <v>4420931</v>
      </c>
      <c r="CH699" s="48">
        <f t="shared" si="416"/>
        <v>3038488</v>
      </c>
      <c r="CI699" s="48">
        <f t="shared" si="417"/>
        <v>92630088</v>
      </c>
      <c r="CJ699" s="55">
        <f t="shared" si="418"/>
        <v>20.952620160776089</v>
      </c>
      <c r="CK699" s="46"/>
      <c r="CL699" s="48">
        <f t="shared" si="391"/>
        <v>4420931</v>
      </c>
      <c r="CM699" s="48">
        <f t="shared" si="391"/>
        <v>3038488</v>
      </c>
      <c r="CN699" s="48">
        <f t="shared" si="419"/>
        <v>119654656</v>
      </c>
      <c r="CO699" s="55">
        <f t="shared" si="420"/>
        <v>27.065488242182472</v>
      </c>
    </row>
    <row r="700" spans="1:93" x14ac:dyDescent="0.2">
      <c r="A700" s="30" t="s">
        <v>137</v>
      </c>
      <c r="B700" s="30">
        <v>1132</v>
      </c>
      <c r="C700" s="30">
        <v>2012</v>
      </c>
      <c r="D700" s="30" t="s">
        <v>138</v>
      </c>
      <c r="E700" s="30">
        <v>582841</v>
      </c>
      <c r="F700" s="30" t="s">
        <v>317</v>
      </c>
      <c r="G700" s="30">
        <v>15868156</v>
      </c>
      <c r="H700" s="30">
        <v>75836833</v>
      </c>
      <c r="I700" s="30">
        <v>10693502</v>
      </c>
      <c r="J700" s="30">
        <v>64141238</v>
      </c>
      <c r="K700" s="30">
        <v>0</v>
      </c>
      <c r="L700" s="30">
        <v>0</v>
      </c>
      <c r="M700" s="30">
        <v>0</v>
      </c>
      <c r="N700" s="30">
        <v>0</v>
      </c>
      <c r="O700" s="30">
        <v>178021</v>
      </c>
      <c r="P700" s="30">
        <v>296835</v>
      </c>
      <c r="Q700" s="30">
        <v>2536985</v>
      </c>
      <c r="R700" s="30">
        <v>6545424</v>
      </c>
      <c r="S700" s="30">
        <v>663101</v>
      </c>
      <c r="T700" s="30">
        <v>50373113</v>
      </c>
      <c r="U700" s="30">
        <v>763728</v>
      </c>
      <c r="V700" s="30">
        <v>82560278</v>
      </c>
      <c r="W700" s="30">
        <v>11653438</v>
      </c>
      <c r="X700" s="30">
        <v>94213716</v>
      </c>
      <c r="Y700" s="30">
        <v>11461896</v>
      </c>
      <c r="Z700" s="30">
        <v>3940838</v>
      </c>
      <c r="AA700" s="30">
        <v>15402734</v>
      </c>
      <c r="AB700" s="30">
        <v>5745570</v>
      </c>
      <c r="AC700" s="30">
        <v>7296977</v>
      </c>
      <c r="AD700" s="30">
        <v>8571179</v>
      </c>
      <c r="AE700" s="30">
        <v>12501993</v>
      </c>
      <c r="AF700" s="30">
        <v>7818294</v>
      </c>
      <c r="AG700" s="30">
        <v>541367</v>
      </c>
      <c r="AH700" s="30">
        <v>30494102</v>
      </c>
      <c r="AI700" s="30">
        <v>1793879</v>
      </c>
      <c r="AJ700" s="30">
        <v>32287981</v>
      </c>
      <c r="AK700" s="30">
        <v>1441111</v>
      </c>
      <c r="AL700" s="30">
        <v>2218402</v>
      </c>
      <c r="AM700" s="30">
        <v>6375948</v>
      </c>
      <c r="AN700" s="30">
        <v>1253567</v>
      </c>
      <c r="AO700" s="30">
        <v>1555573</v>
      </c>
      <c r="AP700" s="30">
        <v>1367050</v>
      </c>
      <c r="AQ700" s="30">
        <v>129523</v>
      </c>
      <c r="AR700" s="30">
        <v>101996</v>
      </c>
      <c r="AS700" s="30">
        <v>26476</v>
      </c>
      <c r="AT700" s="30">
        <v>52</v>
      </c>
      <c r="AU700" s="30" t="s">
        <v>321</v>
      </c>
      <c r="AW700" s="48">
        <f t="shared" si="392"/>
        <v>4176190</v>
      </c>
      <c r="AX700" s="49">
        <f t="shared" si="393"/>
        <v>9657164</v>
      </c>
      <c r="AY700" s="50">
        <f t="shared" si="394"/>
        <v>2.3124340607108391</v>
      </c>
      <c r="AZ700" s="12"/>
      <c r="BA700" s="48">
        <f t="shared" si="395"/>
        <v>129523</v>
      </c>
      <c r="BB700" s="48">
        <f t="shared" si="396"/>
        <v>9657164</v>
      </c>
      <c r="BC700" s="51">
        <f t="shared" si="397"/>
        <v>74.559452761285641</v>
      </c>
      <c r="BD700" s="12"/>
      <c r="BE700" s="52">
        <f t="shared" si="398"/>
        <v>129523</v>
      </c>
      <c r="BF700" s="48">
        <f t="shared" si="389"/>
        <v>12501993</v>
      </c>
      <c r="BG700" s="48">
        <f t="shared" si="389"/>
        <v>7818294</v>
      </c>
      <c r="BH700" s="48">
        <f t="shared" si="389"/>
        <v>541367</v>
      </c>
      <c r="BI700" s="48">
        <f t="shared" si="399"/>
        <v>20861654</v>
      </c>
      <c r="BJ700" s="51">
        <f t="shared" si="400"/>
        <v>161.06524709897084</v>
      </c>
      <c r="BK700" s="12"/>
      <c r="BL700" s="1">
        <f t="shared" si="401"/>
        <v>2809140</v>
      </c>
      <c r="BM700" s="53">
        <f t="shared" si="402"/>
        <v>4176190</v>
      </c>
      <c r="BN700" s="48">
        <f t="shared" si="390"/>
        <v>12501993</v>
      </c>
      <c r="BO700" s="48">
        <f t="shared" si="390"/>
        <v>7818294</v>
      </c>
      <c r="BP700" s="48">
        <f t="shared" si="390"/>
        <v>541367</v>
      </c>
      <c r="BQ700" s="48">
        <f t="shared" si="403"/>
        <v>20861654</v>
      </c>
      <c r="BR700" s="12">
        <f t="shared" si="404"/>
        <v>4176190</v>
      </c>
      <c r="BS700" s="54">
        <f t="shared" si="405"/>
        <v>4.9953795205677904</v>
      </c>
      <c r="BT700" s="12"/>
      <c r="BU700" s="48">
        <f t="shared" si="406"/>
        <v>4176190</v>
      </c>
      <c r="BV700" s="48">
        <f t="shared" si="407"/>
        <v>28628468</v>
      </c>
      <c r="BW700" s="54">
        <f t="shared" si="408"/>
        <v>6.8551641568032107</v>
      </c>
      <c r="BX700" s="12"/>
      <c r="BY700" s="52">
        <f t="shared" si="409"/>
        <v>129523</v>
      </c>
      <c r="BZ700" s="48">
        <f t="shared" si="410"/>
        <v>28628468</v>
      </c>
      <c r="CA700" s="55">
        <f t="shared" si="411"/>
        <v>221.02999467276084</v>
      </c>
      <c r="CB700" s="12"/>
      <c r="CC700" s="48">
        <f t="shared" si="412"/>
        <v>129523</v>
      </c>
      <c r="CD700" s="48">
        <f t="shared" si="413"/>
        <v>80761012</v>
      </c>
      <c r="CE700" s="55">
        <f t="shared" si="414"/>
        <v>623.52641615774803</v>
      </c>
      <c r="CF700" s="12"/>
      <c r="CG700" s="48">
        <f t="shared" si="415"/>
        <v>4176190</v>
      </c>
      <c r="CH700" s="48">
        <f t="shared" si="416"/>
        <v>2809140</v>
      </c>
      <c r="CI700" s="48">
        <f t="shared" si="417"/>
        <v>80761012</v>
      </c>
      <c r="CJ700" s="55">
        <f t="shared" si="418"/>
        <v>19.338442934828155</v>
      </c>
      <c r="CK700" s="46"/>
      <c r="CL700" s="48">
        <f t="shared" si="391"/>
        <v>4176190</v>
      </c>
      <c r="CM700" s="48">
        <f t="shared" si="391"/>
        <v>2809140</v>
      </c>
      <c r="CN700" s="48">
        <f t="shared" si="419"/>
        <v>108296505</v>
      </c>
      <c r="CO700" s="55">
        <f t="shared" si="420"/>
        <v>25.931891269314853</v>
      </c>
    </row>
    <row r="701" spans="1:93" x14ac:dyDescent="0.2">
      <c r="A701" s="30" t="s">
        <v>137</v>
      </c>
      <c r="B701" s="30">
        <v>1132</v>
      </c>
      <c r="C701" s="30">
        <v>2011</v>
      </c>
      <c r="D701" s="30" t="s">
        <v>138</v>
      </c>
      <c r="E701" s="30">
        <v>582841</v>
      </c>
      <c r="F701" s="30" t="s">
        <v>317</v>
      </c>
      <c r="G701" s="30">
        <v>15086326</v>
      </c>
      <c r="H701" s="30">
        <v>79210916</v>
      </c>
      <c r="I701" s="30">
        <v>10941795</v>
      </c>
      <c r="J701" s="30">
        <v>67279042</v>
      </c>
      <c r="K701" s="30">
        <v>0</v>
      </c>
      <c r="L701" s="30">
        <v>0</v>
      </c>
      <c r="M701" s="30">
        <v>0</v>
      </c>
      <c r="N701" s="30">
        <v>0</v>
      </c>
      <c r="O701" s="30">
        <v>184512</v>
      </c>
      <c r="P701" s="30">
        <v>386489</v>
      </c>
      <c r="Q701" s="30">
        <v>2245008</v>
      </c>
      <c r="R701" s="30">
        <v>6036024</v>
      </c>
      <c r="S701" s="30">
        <v>397291</v>
      </c>
      <c r="T701" s="30">
        <v>44849712</v>
      </c>
      <c r="U701" s="30">
        <v>884215</v>
      </c>
      <c r="V701" s="30">
        <v>85431452</v>
      </c>
      <c r="W701" s="30">
        <v>11725575</v>
      </c>
      <c r="X701" s="30">
        <v>97157027</v>
      </c>
      <c r="Y701" s="30">
        <v>7666401</v>
      </c>
      <c r="Z701" s="30">
        <v>4011605</v>
      </c>
      <c r="AA701" s="30">
        <v>11678006</v>
      </c>
      <c r="AB701" s="30">
        <v>2523511</v>
      </c>
      <c r="AC701" s="30">
        <v>6826407</v>
      </c>
      <c r="AD701" s="30">
        <v>8259919</v>
      </c>
      <c r="AE701" s="30">
        <v>11743265</v>
      </c>
      <c r="AF701" s="30">
        <v>8062763</v>
      </c>
      <c r="AG701" s="30">
        <v>753488</v>
      </c>
      <c r="AH701" s="30">
        <v>30406994</v>
      </c>
      <c r="AI701" s="30">
        <v>2865915</v>
      </c>
      <c r="AJ701" s="30">
        <v>33272909</v>
      </c>
      <c r="AK701" s="30">
        <v>1012535</v>
      </c>
      <c r="AL701" s="30">
        <v>3665092</v>
      </c>
      <c r="AM701" s="30">
        <v>6788099</v>
      </c>
      <c r="AN701" s="30">
        <v>1315798</v>
      </c>
      <c r="AO701" s="30">
        <v>1596350</v>
      </c>
      <c r="AP701" s="30">
        <v>1311133</v>
      </c>
      <c r="AQ701" s="30">
        <v>129250</v>
      </c>
      <c r="AR701" s="30">
        <v>101792</v>
      </c>
      <c r="AS701" s="30">
        <v>26418</v>
      </c>
      <c r="AT701" s="30">
        <v>53</v>
      </c>
      <c r="AU701" s="30" t="s">
        <v>321</v>
      </c>
      <c r="AW701" s="48">
        <f t="shared" si="392"/>
        <v>4223281</v>
      </c>
      <c r="AX701" s="49">
        <f t="shared" si="393"/>
        <v>9154495</v>
      </c>
      <c r="AY701" s="50">
        <f t="shared" si="394"/>
        <v>2.1676263076030224</v>
      </c>
      <c r="AZ701" s="12"/>
      <c r="BA701" s="48">
        <f t="shared" si="395"/>
        <v>129250</v>
      </c>
      <c r="BB701" s="48">
        <f t="shared" si="396"/>
        <v>9154495</v>
      </c>
      <c r="BC701" s="51">
        <f t="shared" si="397"/>
        <v>70.827814313346224</v>
      </c>
      <c r="BD701" s="12"/>
      <c r="BE701" s="52">
        <f t="shared" si="398"/>
        <v>129250</v>
      </c>
      <c r="BF701" s="48">
        <f t="shared" si="389"/>
        <v>11743265</v>
      </c>
      <c r="BG701" s="48">
        <f t="shared" si="389"/>
        <v>8062763</v>
      </c>
      <c r="BH701" s="48">
        <f t="shared" si="389"/>
        <v>753488</v>
      </c>
      <c r="BI701" s="48">
        <f t="shared" si="399"/>
        <v>20559516</v>
      </c>
      <c r="BJ701" s="51">
        <f t="shared" si="400"/>
        <v>159.06782205029015</v>
      </c>
      <c r="BK701" s="12"/>
      <c r="BL701" s="1">
        <f t="shared" si="401"/>
        <v>2912148</v>
      </c>
      <c r="BM701" s="53">
        <f t="shared" si="402"/>
        <v>4223281</v>
      </c>
      <c r="BN701" s="48">
        <f t="shared" si="390"/>
        <v>11743265</v>
      </c>
      <c r="BO701" s="48">
        <f t="shared" si="390"/>
        <v>8062763</v>
      </c>
      <c r="BP701" s="48">
        <f t="shared" si="390"/>
        <v>753488</v>
      </c>
      <c r="BQ701" s="48">
        <f t="shared" si="403"/>
        <v>20559516</v>
      </c>
      <c r="BR701" s="12">
        <f t="shared" si="404"/>
        <v>4223281</v>
      </c>
      <c r="BS701" s="54">
        <f t="shared" si="405"/>
        <v>4.8681383028976759</v>
      </c>
      <c r="BT701" s="12"/>
      <c r="BU701" s="48">
        <f t="shared" si="406"/>
        <v>4223281</v>
      </c>
      <c r="BV701" s="48">
        <f t="shared" si="407"/>
        <v>28595282</v>
      </c>
      <c r="BW701" s="54">
        <f t="shared" si="408"/>
        <v>6.7708689050053739</v>
      </c>
      <c r="BX701" s="12"/>
      <c r="BY701" s="52">
        <f t="shared" si="409"/>
        <v>129250</v>
      </c>
      <c r="BZ701" s="48">
        <f t="shared" si="410"/>
        <v>28595282</v>
      </c>
      <c r="CA701" s="55">
        <f t="shared" si="411"/>
        <v>221.24009284332689</v>
      </c>
      <c r="CB701" s="12"/>
      <c r="CC701" s="48">
        <f t="shared" si="412"/>
        <v>129250</v>
      </c>
      <c r="CD701" s="48">
        <f t="shared" si="413"/>
        <v>75919130</v>
      </c>
      <c r="CE701" s="55">
        <f t="shared" si="414"/>
        <v>587.38205029013545</v>
      </c>
      <c r="CF701" s="12"/>
      <c r="CG701" s="48">
        <f t="shared" si="415"/>
        <v>4223281</v>
      </c>
      <c r="CH701" s="48">
        <f t="shared" si="416"/>
        <v>2912148</v>
      </c>
      <c r="CI701" s="48">
        <f t="shared" si="417"/>
        <v>75919130</v>
      </c>
      <c r="CJ701" s="55">
        <f t="shared" si="418"/>
        <v>17.976338775468648</v>
      </c>
      <c r="CK701" s="46"/>
      <c r="CL701" s="48">
        <f t="shared" si="391"/>
        <v>4223281</v>
      </c>
      <c r="CM701" s="48">
        <f t="shared" si="391"/>
        <v>2912148</v>
      </c>
      <c r="CN701" s="48">
        <f t="shared" si="419"/>
        <v>103552107</v>
      </c>
      <c r="CO701" s="55">
        <f t="shared" si="420"/>
        <v>24.51935047656076</v>
      </c>
    </row>
    <row r="702" spans="1:93" x14ac:dyDescent="0.2">
      <c r="A702" s="30" t="s">
        <v>137</v>
      </c>
      <c r="B702" s="30">
        <v>1132</v>
      </c>
      <c r="C702" s="30">
        <v>2010</v>
      </c>
      <c r="D702" s="30" t="s">
        <v>138</v>
      </c>
      <c r="E702" s="30">
        <v>582841</v>
      </c>
      <c r="F702" s="30" t="s">
        <v>317</v>
      </c>
      <c r="G702" s="30">
        <v>15688219</v>
      </c>
      <c r="H702" s="30">
        <v>81985582</v>
      </c>
      <c r="I702" s="30">
        <v>8776625</v>
      </c>
      <c r="J702" s="30">
        <v>70784227</v>
      </c>
      <c r="K702" s="30">
        <v>0</v>
      </c>
      <c r="L702" s="30">
        <v>0</v>
      </c>
      <c r="M702" s="30">
        <v>0</v>
      </c>
      <c r="N702" s="30">
        <v>0</v>
      </c>
      <c r="O702" s="30">
        <v>158453</v>
      </c>
      <c r="P702" s="30">
        <v>277246</v>
      </c>
      <c r="Q702" s="30">
        <v>2870972</v>
      </c>
      <c r="R702" s="30">
        <v>6085240</v>
      </c>
      <c r="S702" s="30">
        <v>1201341</v>
      </c>
      <c r="T702" s="30">
        <v>46327072</v>
      </c>
      <c r="U702" s="30">
        <v>1048961</v>
      </c>
      <c r="V702" s="30">
        <v>88229275</v>
      </c>
      <c r="W702" s="30">
        <v>10255212</v>
      </c>
      <c r="X702" s="30">
        <v>98484487</v>
      </c>
      <c r="Y702" s="30">
        <v>6082987</v>
      </c>
      <c r="Z702" s="30">
        <v>4025513</v>
      </c>
      <c r="AA702" s="30">
        <v>10108500</v>
      </c>
      <c r="AB702" s="30">
        <v>888452</v>
      </c>
      <c r="AC702" s="30">
        <v>7175431</v>
      </c>
      <c r="AD702" s="30">
        <v>8512788</v>
      </c>
      <c r="AE702" s="30">
        <v>11745060</v>
      </c>
      <c r="AF702" s="30">
        <v>7062320</v>
      </c>
      <c r="AG702" s="30">
        <v>1044273</v>
      </c>
      <c r="AH702" s="30">
        <v>32423475</v>
      </c>
      <c r="AI702" s="30">
        <v>2208249</v>
      </c>
      <c r="AJ702" s="30">
        <v>34631724</v>
      </c>
      <c r="AK702" s="30">
        <v>1484414</v>
      </c>
      <c r="AL702" s="30">
        <v>1694070</v>
      </c>
      <c r="AM702" s="30">
        <v>6604064</v>
      </c>
      <c r="AN702" s="30">
        <v>1273122</v>
      </c>
      <c r="AO702" s="30">
        <v>1589874</v>
      </c>
      <c r="AP702" s="30">
        <v>1330802</v>
      </c>
      <c r="AQ702" s="30">
        <v>129240</v>
      </c>
      <c r="AR702" s="30">
        <v>101797</v>
      </c>
      <c r="AS702" s="30">
        <v>26406</v>
      </c>
      <c r="AT702" s="30">
        <v>53</v>
      </c>
      <c r="AU702" s="30" t="s">
        <v>321</v>
      </c>
      <c r="AW702" s="48">
        <f t="shared" si="392"/>
        <v>4193798</v>
      </c>
      <c r="AX702" s="49">
        <f t="shared" si="393"/>
        <v>9220048</v>
      </c>
      <c r="AY702" s="50">
        <f t="shared" si="394"/>
        <v>2.1984959695245219</v>
      </c>
      <c r="AZ702" s="12"/>
      <c r="BA702" s="48">
        <f t="shared" si="395"/>
        <v>129240</v>
      </c>
      <c r="BB702" s="48">
        <f t="shared" si="396"/>
        <v>9220048</v>
      </c>
      <c r="BC702" s="51">
        <f t="shared" si="397"/>
        <v>71.340513772825744</v>
      </c>
      <c r="BD702" s="12"/>
      <c r="BE702" s="52">
        <f t="shared" si="398"/>
        <v>129240</v>
      </c>
      <c r="BF702" s="48">
        <f t="shared" si="389"/>
        <v>11745060</v>
      </c>
      <c r="BG702" s="48">
        <f t="shared" si="389"/>
        <v>7062320</v>
      </c>
      <c r="BH702" s="48">
        <f t="shared" si="389"/>
        <v>1044273</v>
      </c>
      <c r="BI702" s="48">
        <f t="shared" si="399"/>
        <v>19851653</v>
      </c>
      <c r="BJ702" s="51">
        <f t="shared" si="400"/>
        <v>153.60300990405446</v>
      </c>
      <c r="BK702" s="12"/>
      <c r="BL702" s="1">
        <f t="shared" si="401"/>
        <v>2862996</v>
      </c>
      <c r="BM702" s="53">
        <f t="shared" si="402"/>
        <v>4193798</v>
      </c>
      <c r="BN702" s="48">
        <f t="shared" si="390"/>
        <v>11745060</v>
      </c>
      <c r="BO702" s="48">
        <f t="shared" si="390"/>
        <v>7062320</v>
      </c>
      <c r="BP702" s="48">
        <f t="shared" si="390"/>
        <v>1044273</v>
      </c>
      <c r="BQ702" s="48">
        <f t="shared" si="403"/>
        <v>19851653</v>
      </c>
      <c r="BR702" s="12">
        <f t="shared" si="404"/>
        <v>4193798</v>
      </c>
      <c r="BS702" s="54">
        <f t="shared" si="405"/>
        <v>4.7335739584977627</v>
      </c>
      <c r="BT702" s="12"/>
      <c r="BU702" s="48">
        <f t="shared" si="406"/>
        <v>4193798</v>
      </c>
      <c r="BV702" s="48">
        <f t="shared" si="407"/>
        <v>31453240</v>
      </c>
      <c r="BW702" s="54">
        <f t="shared" si="408"/>
        <v>7.4999415804003915</v>
      </c>
      <c r="BX702" s="12"/>
      <c r="BY702" s="52">
        <f t="shared" si="409"/>
        <v>129240</v>
      </c>
      <c r="BZ702" s="48">
        <f t="shared" si="410"/>
        <v>31453240</v>
      </c>
      <c r="CA702" s="55">
        <f t="shared" si="411"/>
        <v>243.37078303930673</v>
      </c>
      <c r="CB702" s="12"/>
      <c r="CC702" s="48">
        <f t="shared" si="412"/>
        <v>129240</v>
      </c>
      <c r="CD702" s="48">
        <f t="shared" si="413"/>
        <v>77101612</v>
      </c>
      <c r="CE702" s="55">
        <f t="shared" si="414"/>
        <v>596.57700402352214</v>
      </c>
      <c r="CF702" s="12"/>
      <c r="CG702" s="48">
        <f t="shared" si="415"/>
        <v>4193798</v>
      </c>
      <c r="CH702" s="48">
        <f t="shared" si="416"/>
        <v>2862996</v>
      </c>
      <c r="CI702" s="48">
        <f t="shared" si="417"/>
        <v>77101612</v>
      </c>
      <c r="CJ702" s="55">
        <f t="shared" si="418"/>
        <v>18.384674702978064</v>
      </c>
      <c r="CK702" s="46"/>
      <c r="CL702" s="48">
        <f t="shared" si="391"/>
        <v>4193798</v>
      </c>
      <c r="CM702" s="48">
        <f t="shared" si="391"/>
        <v>2862996</v>
      </c>
      <c r="CN702" s="48">
        <f t="shared" si="419"/>
        <v>101930900</v>
      </c>
      <c r="CO702" s="55">
        <f t="shared" si="420"/>
        <v>24.305152513306552</v>
      </c>
    </row>
    <row r="703" spans="1:93" x14ac:dyDescent="0.2">
      <c r="A703" s="30" t="s">
        <v>137</v>
      </c>
      <c r="B703" s="30">
        <v>1132</v>
      </c>
      <c r="C703" s="30">
        <v>2009</v>
      </c>
      <c r="D703" s="30" t="s">
        <v>138</v>
      </c>
      <c r="E703" s="30">
        <v>582841</v>
      </c>
      <c r="F703" s="30" t="s">
        <v>317</v>
      </c>
      <c r="G703" s="30">
        <v>14334018</v>
      </c>
      <c r="H703" s="30">
        <v>69570234</v>
      </c>
      <c r="I703" s="30">
        <v>11800943</v>
      </c>
      <c r="J703" s="30">
        <v>57802065</v>
      </c>
      <c r="K703" s="30">
        <v>0</v>
      </c>
      <c r="L703" s="30">
        <v>0</v>
      </c>
      <c r="M703" s="30">
        <v>0</v>
      </c>
      <c r="N703" s="30">
        <v>0</v>
      </c>
      <c r="O703" s="30">
        <v>127756</v>
      </c>
      <c r="P703" s="30">
        <v>496423</v>
      </c>
      <c r="Q703" s="30">
        <v>1969522</v>
      </c>
      <c r="R703" s="30">
        <v>3798877</v>
      </c>
      <c r="S703" s="30">
        <v>614551</v>
      </c>
      <c r="T703" s="30">
        <v>54003243</v>
      </c>
      <c r="U703" s="30">
        <v>683621</v>
      </c>
      <c r="V703" s="30">
        <v>73496867</v>
      </c>
      <c r="W703" s="30">
        <v>12911917</v>
      </c>
      <c r="X703" s="30">
        <v>86408784</v>
      </c>
      <c r="Y703" s="30">
        <v>5343059</v>
      </c>
      <c r="Z703" s="30">
        <v>3629255</v>
      </c>
      <c r="AA703" s="30">
        <v>8972314</v>
      </c>
      <c r="AB703" s="30">
        <v>138817</v>
      </c>
      <c r="AC703" s="30">
        <v>6497341</v>
      </c>
      <c r="AD703" s="30">
        <v>7836677</v>
      </c>
      <c r="AE703" s="30">
        <v>11149592</v>
      </c>
      <c r="AF703" s="30">
        <v>5198814</v>
      </c>
      <c r="AG703" s="30">
        <v>925038</v>
      </c>
      <c r="AH703" s="30">
        <v>32057717</v>
      </c>
      <c r="AI703" s="30">
        <v>1282404</v>
      </c>
      <c r="AJ703" s="30">
        <v>33340121</v>
      </c>
      <c r="AK703" s="30">
        <v>1416527</v>
      </c>
      <c r="AL703" s="30">
        <v>3070046</v>
      </c>
      <c r="AM703" s="30">
        <v>6201911</v>
      </c>
      <c r="AN703" s="30">
        <v>1296779</v>
      </c>
      <c r="AO703" s="30">
        <v>1593811</v>
      </c>
      <c r="AP703" s="30">
        <v>1285151</v>
      </c>
      <c r="AQ703" s="30">
        <v>129267</v>
      </c>
      <c r="AR703" s="30">
        <v>101703</v>
      </c>
      <c r="AS703" s="30">
        <v>26496</v>
      </c>
      <c r="AT703" s="30">
        <v>50</v>
      </c>
      <c r="AU703" s="30" t="s">
        <v>321</v>
      </c>
      <c r="AW703" s="48">
        <f t="shared" si="392"/>
        <v>4175741</v>
      </c>
      <c r="AX703" s="49">
        <f t="shared" si="393"/>
        <v>8833497</v>
      </c>
      <c r="AY703" s="50">
        <f t="shared" si="394"/>
        <v>2.1154322071220415</v>
      </c>
      <c r="AZ703" s="12"/>
      <c r="BA703" s="48">
        <f t="shared" si="395"/>
        <v>129267</v>
      </c>
      <c r="BB703" s="48">
        <f t="shared" si="396"/>
        <v>8833497</v>
      </c>
      <c r="BC703" s="51">
        <f t="shared" si="397"/>
        <v>68.335282786790131</v>
      </c>
      <c r="BD703" s="12"/>
      <c r="BE703" s="52">
        <f t="shared" si="398"/>
        <v>129267</v>
      </c>
      <c r="BF703" s="48">
        <f t="shared" si="389"/>
        <v>11149592</v>
      </c>
      <c r="BG703" s="48">
        <f t="shared" si="389"/>
        <v>5198814</v>
      </c>
      <c r="BH703" s="48">
        <f t="shared" si="389"/>
        <v>925038</v>
      </c>
      <c r="BI703" s="48">
        <f t="shared" si="399"/>
        <v>17273444</v>
      </c>
      <c r="BJ703" s="51">
        <f t="shared" si="400"/>
        <v>133.62609173261544</v>
      </c>
      <c r="BK703" s="12"/>
      <c r="BL703" s="1">
        <f t="shared" si="401"/>
        <v>2890590</v>
      </c>
      <c r="BM703" s="53">
        <f t="shared" si="402"/>
        <v>4175741</v>
      </c>
      <c r="BN703" s="48">
        <f t="shared" si="390"/>
        <v>11149592</v>
      </c>
      <c r="BO703" s="48">
        <f t="shared" si="390"/>
        <v>5198814</v>
      </c>
      <c r="BP703" s="48">
        <f t="shared" si="390"/>
        <v>925038</v>
      </c>
      <c r="BQ703" s="48">
        <f t="shared" si="403"/>
        <v>17273444</v>
      </c>
      <c r="BR703" s="12">
        <f t="shared" si="404"/>
        <v>4175741</v>
      </c>
      <c r="BS703" s="54">
        <f t="shared" si="405"/>
        <v>4.1366176685766671</v>
      </c>
      <c r="BT703" s="12"/>
      <c r="BU703" s="48">
        <f t="shared" si="406"/>
        <v>4175741</v>
      </c>
      <c r="BV703" s="48">
        <f t="shared" si="407"/>
        <v>28853548</v>
      </c>
      <c r="BW703" s="54">
        <f t="shared" si="408"/>
        <v>6.9098030744722916</v>
      </c>
      <c r="BX703" s="12"/>
      <c r="BY703" s="52">
        <f t="shared" si="409"/>
        <v>129267</v>
      </c>
      <c r="BZ703" s="48">
        <f t="shared" si="410"/>
        <v>28853548</v>
      </c>
      <c r="CA703" s="55">
        <f t="shared" si="411"/>
        <v>223.20892416471335</v>
      </c>
      <c r="CB703" s="12"/>
      <c r="CC703" s="48">
        <f t="shared" si="412"/>
        <v>129267</v>
      </c>
      <c r="CD703" s="48">
        <f t="shared" si="413"/>
        <v>69433324</v>
      </c>
      <c r="CE703" s="55">
        <f t="shared" si="414"/>
        <v>537.13108527311692</v>
      </c>
      <c r="CF703" s="12"/>
      <c r="CG703" s="48">
        <f t="shared" si="415"/>
        <v>4175741</v>
      </c>
      <c r="CH703" s="48">
        <f t="shared" si="416"/>
        <v>2890590</v>
      </c>
      <c r="CI703" s="48">
        <f t="shared" si="417"/>
        <v>69433324</v>
      </c>
      <c r="CJ703" s="55">
        <f t="shared" si="418"/>
        <v>16.627785104488041</v>
      </c>
      <c r="CK703" s="46"/>
      <c r="CL703" s="48">
        <f t="shared" si="391"/>
        <v>4175741</v>
      </c>
      <c r="CM703" s="48">
        <f t="shared" si="391"/>
        <v>2890590</v>
      </c>
      <c r="CN703" s="48">
        <f t="shared" si="419"/>
        <v>96070521</v>
      </c>
      <c r="CO703" s="55">
        <f t="shared" si="420"/>
        <v>23.006819867419939</v>
      </c>
    </row>
    <row r="704" spans="1:93" x14ac:dyDescent="0.2">
      <c r="A704" s="30" t="s">
        <v>137</v>
      </c>
      <c r="B704" s="30">
        <v>1132</v>
      </c>
      <c r="C704" s="30">
        <v>2008</v>
      </c>
      <c r="D704" s="30" t="s">
        <v>138</v>
      </c>
      <c r="E704" s="30">
        <v>582841</v>
      </c>
      <c r="F704" s="30" t="s">
        <v>317</v>
      </c>
      <c r="G704" s="30">
        <v>14781081</v>
      </c>
      <c r="H704" s="30">
        <v>78826824</v>
      </c>
      <c r="I704" s="30">
        <v>11680582</v>
      </c>
      <c r="J704" s="30">
        <v>67354090</v>
      </c>
      <c r="K704" s="30">
        <v>0</v>
      </c>
      <c r="L704" s="30">
        <v>0</v>
      </c>
      <c r="M704" s="30">
        <v>0</v>
      </c>
      <c r="N704" s="30">
        <v>0</v>
      </c>
      <c r="O704" s="30">
        <v>75557</v>
      </c>
      <c r="P704" s="30">
        <v>306137</v>
      </c>
      <c r="Q704" s="30">
        <v>5191639</v>
      </c>
      <c r="R704" s="30">
        <v>6574626</v>
      </c>
      <c r="S704" s="30">
        <v>995199</v>
      </c>
      <c r="T704" s="30">
        <v>58527672</v>
      </c>
      <c r="U704" s="30">
        <v>1883395</v>
      </c>
      <c r="V704" s="30">
        <v>85477007</v>
      </c>
      <c r="W704" s="30">
        <v>12981918</v>
      </c>
      <c r="X704" s="30">
        <v>98458925</v>
      </c>
      <c r="Y704" s="30">
        <v>5118862</v>
      </c>
      <c r="Z704" s="30">
        <v>4335046</v>
      </c>
      <c r="AA704" s="30">
        <v>9453908</v>
      </c>
      <c r="AB704" s="30">
        <v>41661</v>
      </c>
      <c r="AC704" s="30">
        <v>6511598</v>
      </c>
      <c r="AD704" s="30">
        <v>8269483</v>
      </c>
      <c r="AE704" s="30">
        <v>11014684</v>
      </c>
      <c r="AF704" s="30">
        <v>5404185</v>
      </c>
      <c r="AG704" s="30">
        <v>1057090</v>
      </c>
      <c r="AH704" s="30">
        <v>33227456</v>
      </c>
      <c r="AI704" s="30">
        <v>2317681</v>
      </c>
      <c r="AJ704" s="30">
        <v>35545137</v>
      </c>
      <c r="AK704" s="30">
        <v>1783852</v>
      </c>
      <c r="AL704" s="30">
        <v>1905237</v>
      </c>
      <c r="AM704" s="30">
        <v>8970993</v>
      </c>
      <c r="AN704" s="30">
        <v>1257641</v>
      </c>
      <c r="AO704" s="30">
        <v>1558950</v>
      </c>
      <c r="AP704" s="30">
        <v>1357006</v>
      </c>
      <c r="AQ704" s="30">
        <v>129281</v>
      </c>
      <c r="AR704" s="30">
        <v>101675</v>
      </c>
      <c r="AS704" s="30">
        <v>26529</v>
      </c>
      <c r="AT704" s="30">
        <v>51</v>
      </c>
      <c r="AU704" s="30" t="s">
        <v>321</v>
      </c>
      <c r="AW704" s="48">
        <f t="shared" si="392"/>
        <v>4173597</v>
      </c>
      <c r="AX704" s="49">
        <f t="shared" si="393"/>
        <v>9412247</v>
      </c>
      <c r="AY704" s="50">
        <f t="shared" si="394"/>
        <v>2.25518827045352</v>
      </c>
      <c r="AZ704" s="12"/>
      <c r="BA704" s="48">
        <f t="shared" si="395"/>
        <v>129281</v>
      </c>
      <c r="BB704" s="48">
        <f t="shared" si="396"/>
        <v>9412247</v>
      </c>
      <c r="BC704" s="51">
        <f t="shared" si="397"/>
        <v>72.804565249340584</v>
      </c>
      <c r="BD704" s="12"/>
      <c r="BE704" s="52">
        <f t="shared" si="398"/>
        <v>129281</v>
      </c>
      <c r="BF704" s="48">
        <f t="shared" si="389"/>
        <v>11014684</v>
      </c>
      <c r="BG704" s="48">
        <f t="shared" si="389"/>
        <v>5404185</v>
      </c>
      <c r="BH704" s="48">
        <f t="shared" si="389"/>
        <v>1057090</v>
      </c>
      <c r="BI704" s="48">
        <f t="shared" si="399"/>
        <v>17475959</v>
      </c>
      <c r="BJ704" s="51">
        <f t="shared" si="400"/>
        <v>135.1780926818326</v>
      </c>
      <c r="BK704" s="12"/>
      <c r="BL704" s="1">
        <f t="shared" si="401"/>
        <v>2816591</v>
      </c>
      <c r="BM704" s="53">
        <f t="shared" si="402"/>
        <v>4173597</v>
      </c>
      <c r="BN704" s="48">
        <f t="shared" si="390"/>
        <v>11014684</v>
      </c>
      <c r="BO704" s="48">
        <f t="shared" si="390"/>
        <v>5404185</v>
      </c>
      <c r="BP704" s="48">
        <f t="shared" si="390"/>
        <v>1057090</v>
      </c>
      <c r="BQ704" s="48">
        <f t="shared" si="403"/>
        <v>17475959</v>
      </c>
      <c r="BR704" s="12">
        <f t="shared" si="404"/>
        <v>4173597</v>
      </c>
      <c r="BS704" s="54">
        <f t="shared" si="405"/>
        <v>4.1872655649311614</v>
      </c>
      <c r="BT704" s="12"/>
      <c r="BU704" s="48">
        <f t="shared" si="406"/>
        <v>4173597</v>
      </c>
      <c r="BV704" s="48">
        <f t="shared" si="407"/>
        <v>31856048</v>
      </c>
      <c r="BW704" s="54">
        <f t="shared" si="408"/>
        <v>7.6327561094183265</v>
      </c>
      <c r="BX704" s="12"/>
      <c r="BY704" s="52">
        <f t="shared" si="409"/>
        <v>129281</v>
      </c>
      <c r="BZ704" s="48">
        <f t="shared" si="410"/>
        <v>31856048</v>
      </c>
      <c r="CA704" s="55">
        <f t="shared" si="411"/>
        <v>246.40935636327072</v>
      </c>
      <c r="CB704" s="12"/>
      <c r="CC704" s="48">
        <f t="shared" si="412"/>
        <v>129281</v>
      </c>
      <c r="CD704" s="48">
        <f t="shared" si="413"/>
        <v>73566996</v>
      </c>
      <c r="CE704" s="55">
        <f t="shared" si="414"/>
        <v>569.04723818658579</v>
      </c>
      <c r="CF704" s="12"/>
      <c r="CG704" s="48">
        <f t="shared" si="415"/>
        <v>4173597</v>
      </c>
      <c r="CH704" s="48">
        <f t="shared" si="416"/>
        <v>2816591</v>
      </c>
      <c r="CI704" s="48">
        <f t="shared" si="417"/>
        <v>73566996</v>
      </c>
      <c r="CJ704" s="55">
        <f t="shared" si="418"/>
        <v>17.626760801294424</v>
      </c>
      <c r="CK704" s="46"/>
      <c r="CL704" s="48">
        <f t="shared" si="391"/>
        <v>4173597</v>
      </c>
      <c r="CM704" s="48">
        <f t="shared" si="391"/>
        <v>2816591</v>
      </c>
      <c r="CN704" s="48">
        <f t="shared" si="419"/>
        <v>99480192</v>
      </c>
      <c r="CO704" s="55">
        <f t="shared" si="420"/>
        <v>23.83560080189822</v>
      </c>
    </row>
    <row r="705" spans="1:93" x14ac:dyDescent="0.2">
      <c r="A705" s="30" t="s">
        <v>137</v>
      </c>
      <c r="B705" s="30">
        <v>1132</v>
      </c>
      <c r="C705" s="30">
        <v>2007</v>
      </c>
      <c r="D705" s="30" t="s">
        <v>138</v>
      </c>
      <c r="E705" s="30">
        <v>582841</v>
      </c>
      <c r="F705" s="30" t="s">
        <v>317</v>
      </c>
      <c r="G705" s="30">
        <v>14686349</v>
      </c>
      <c r="H705" s="30">
        <v>65997812</v>
      </c>
      <c r="I705" s="30">
        <v>8706784</v>
      </c>
      <c r="J705" s="30">
        <v>55008518</v>
      </c>
      <c r="K705" s="30">
        <v>0</v>
      </c>
      <c r="L705" s="30">
        <v>0</v>
      </c>
      <c r="M705" s="30">
        <v>0</v>
      </c>
      <c r="N705" s="30">
        <v>0</v>
      </c>
      <c r="O705" s="30">
        <v>128289</v>
      </c>
      <c r="P705" s="30">
        <v>481307</v>
      </c>
      <c r="Q705" s="30">
        <v>6236150</v>
      </c>
      <c r="R705" s="30">
        <v>6968414</v>
      </c>
      <c r="S705" s="30">
        <v>1256129</v>
      </c>
      <c r="T705" s="30">
        <v>76802414</v>
      </c>
      <c r="U705" s="30">
        <v>1847801</v>
      </c>
      <c r="V705" s="30">
        <v>73094515</v>
      </c>
      <c r="W705" s="30">
        <v>10444220</v>
      </c>
      <c r="X705" s="30">
        <v>83538735</v>
      </c>
      <c r="Y705" s="30">
        <v>5072236</v>
      </c>
      <c r="Z705" s="30">
        <v>3929584</v>
      </c>
      <c r="AA705" s="30">
        <v>9001820</v>
      </c>
      <c r="AB705" s="30">
        <v>10283</v>
      </c>
      <c r="AC705" s="30">
        <v>6239202</v>
      </c>
      <c r="AD705" s="30">
        <v>8447147</v>
      </c>
      <c r="AE705" s="30">
        <v>10507260</v>
      </c>
      <c r="AF705" s="30">
        <v>5241699</v>
      </c>
      <c r="AG705" s="30">
        <v>1421239</v>
      </c>
      <c r="AH705" s="30">
        <v>29904737</v>
      </c>
      <c r="AI705" s="30">
        <v>2724986</v>
      </c>
      <c r="AJ705" s="30">
        <v>32629723</v>
      </c>
      <c r="AK705" s="30">
        <v>1646497</v>
      </c>
      <c r="AL705" s="30">
        <v>914010</v>
      </c>
      <c r="AM705" s="30">
        <v>7667232</v>
      </c>
      <c r="AN705" s="30">
        <v>1218026</v>
      </c>
      <c r="AO705" s="30">
        <v>1518825</v>
      </c>
      <c r="AP705" s="30">
        <v>1318059</v>
      </c>
      <c r="AQ705" s="30">
        <v>129175</v>
      </c>
      <c r="AR705" s="30">
        <v>101704</v>
      </c>
      <c r="AS705" s="30">
        <v>26422</v>
      </c>
      <c r="AT705" s="30">
        <v>51</v>
      </c>
      <c r="AU705" s="30" t="s">
        <v>321</v>
      </c>
      <c r="AW705" s="48">
        <f t="shared" si="392"/>
        <v>4054910</v>
      </c>
      <c r="AX705" s="49">
        <f t="shared" si="393"/>
        <v>8991537</v>
      </c>
      <c r="AY705" s="50">
        <f t="shared" si="394"/>
        <v>2.2174442835969232</v>
      </c>
      <c r="AZ705" s="12"/>
      <c r="BA705" s="48">
        <f t="shared" si="395"/>
        <v>129175</v>
      </c>
      <c r="BB705" s="48">
        <f t="shared" si="396"/>
        <v>8991537</v>
      </c>
      <c r="BC705" s="51">
        <f t="shared" si="397"/>
        <v>69.60740855428682</v>
      </c>
      <c r="BD705" s="12"/>
      <c r="BE705" s="52">
        <f t="shared" si="398"/>
        <v>129175</v>
      </c>
      <c r="BF705" s="48">
        <f t="shared" si="389"/>
        <v>10507260</v>
      </c>
      <c r="BG705" s="48">
        <f t="shared" si="389"/>
        <v>5241699</v>
      </c>
      <c r="BH705" s="48">
        <f t="shared" si="389"/>
        <v>1421239</v>
      </c>
      <c r="BI705" s="48">
        <f t="shared" si="399"/>
        <v>17170198</v>
      </c>
      <c r="BJ705" s="51">
        <f t="shared" si="400"/>
        <v>132.92198954906135</v>
      </c>
      <c r="BK705" s="12"/>
      <c r="BL705" s="1">
        <f t="shared" si="401"/>
        <v>2736851</v>
      </c>
      <c r="BM705" s="53">
        <f t="shared" si="402"/>
        <v>4054910</v>
      </c>
      <c r="BN705" s="48">
        <f t="shared" si="390"/>
        <v>10507260</v>
      </c>
      <c r="BO705" s="48">
        <f t="shared" si="390"/>
        <v>5241699</v>
      </c>
      <c r="BP705" s="48">
        <f t="shared" si="390"/>
        <v>1421239</v>
      </c>
      <c r="BQ705" s="48">
        <f t="shared" si="403"/>
        <v>17170198</v>
      </c>
      <c r="BR705" s="12">
        <f t="shared" si="404"/>
        <v>4054910</v>
      </c>
      <c r="BS705" s="54">
        <f t="shared" si="405"/>
        <v>4.2344214791450367</v>
      </c>
      <c r="BT705" s="12"/>
      <c r="BU705" s="48">
        <f t="shared" si="406"/>
        <v>4054910</v>
      </c>
      <c r="BV705" s="48">
        <f t="shared" si="407"/>
        <v>30069216</v>
      </c>
      <c r="BW705" s="54">
        <f t="shared" si="408"/>
        <v>7.4155076191580083</v>
      </c>
      <c r="BX705" s="12"/>
      <c r="BY705" s="52">
        <f t="shared" si="409"/>
        <v>129175</v>
      </c>
      <c r="BZ705" s="48">
        <f t="shared" si="410"/>
        <v>30069216</v>
      </c>
      <c r="CA705" s="55">
        <f t="shared" si="411"/>
        <v>232.77891232823688</v>
      </c>
      <c r="CB705" s="12"/>
      <c r="CC705" s="48">
        <f t="shared" si="412"/>
        <v>129175</v>
      </c>
      <c r="CD705" s="48">
        <f t="shared" si="413"/>
        <v>70927583</v>
      </c>
      <c r="CE705" s="55">
        <f t="shared" si="414"/>
        <v>549.08134700987034</v>
      </c>
      <c r="CF705" s="12"/>
      <c r="CG705" s="48">
        <f t="shared" si="415"/>
        <v>4054910</v>
      </c>
      <c r="CH705" s="48">
        <f t="shared" si="416"/>
        <v>2736851</v>
      </c>
      <c r="CI705" s="48">
        <f t="shared" si="417"/>
        <v>70927583</v>
      </c>
      <c r="CJ705" s="55">
        <f t="shared" si="418"/>
        <v>17.491777376070001</v>
      </c>
      <c r="CK705" s="46"/>
      <c r="CL705" s="48">
        <f t="shared" si="391"/>
        <v>4054910</v>
      </c>
      <c r="CM705" s="48">
        <f t="shared" si="391"/>
        <v>2736851</v>
      </c>
      <c r="CN705" s="48">
        <f t="shared" si="419"/>
        <v>93221650</v>
      </c>
      <c r="CO705" s="55">
        <f t="shared" si="420"/>
        <v>22.989819749390247</v>
      </c>
    </row>
    <row r="706" spans="1:93" x14ac:dyDescent="0.2">
      <c r="A706" s="30" t="s">
        <v>137</v>
      </c>
      <c r="B706" s="30">
        <v>1132</v>
      </c>
      <c r="C706" s="30">
        <v>2006</v>
      </c>
      <c r="D706" s="30" t="s">
        <v>138</v>
      </c>
      <c r="E706" s="30">
        <v>582841</v>
      </c>
      <c r="F706" s="30" t="s">
        <v>317</v>
      </c>
      <c r="G706" s="30">
        <v>12987222</v>
      </c>
      <c r="H706" s="30">
        <v>65278957</v>
      </c>
      <c r="I706" s="30">
        <v>10164129</v>
      </c>
      <c r="J706" s="30">
        <v>55407546</v>
      </c>
      <c r="K706" s="30">
        <v>0</v>
      </c>
      <c r="L706" s="30">
        <v>0</v>
      </c>
      <c r="M706" s="30">
        <v>0</v>
      </c>
      <c r="N706" s="30">
        <v>0</v>
      </c>
      <c r="O706" s="30">
        <v>68665</v>
      </c>
      <c r="P706" s="30">
        <v>175378</v>
      </c>
      <c r="Q706" s="30">
        <v>4241702</v>
      </c>
      <c r="R706" s="30">
        <v>4799865</v>
      </c>
      <c r="S706" s="30">
        <v>1531651</v>
      </c>
      <c r="T706" s="30">
        <v>60791083</v>
      </c>
      <c r="U706" s="30">
        <v>1189337</v>
      </c>
      <c r="V706" s="30">
        <v>70147487</v>
      </c>
      <c r="W706" s="30">
        <v>11871158</v>
      </c>
      <c r="X706" s="30">
        <v>82018645</v>
      </c>
      <c r="Y706" s="30">
        <v>5648788</v>
      </c>
      <c r="Z706" s="30">
        <v>3520897</v>
      </c>
      <c r="AA706" s="30">
        <v>9169685</v>
      </c>
      <c r="AB706" s="30">
        <v>0</v>
      </c>
      <c r="AC706" s="30">
        <v>5638310</v>
      </c>
      <c r="AD706" s="30">
        <v>7348912</v>
      </c>
      <c r="AE706" s="30">
        <v>9681624</v>
      </c>
      <c r="AF706" s="30">
        <v>5102407</v>
      </c>
      <c r="AG706" s="30">
        <v>1320956</v>
      </c>
      <c r="AH706" s="30">
        <v>30389489</v>
      </c>
      <c r="AI706" s="30">
        <v>3168234</v>
      </c>
      <c r="AJ706" s="30">
        <v>33557723</v>
      </c>
      <c r="AK706" s="30">
        <v>492380</v>
      </c>
      <c r="AL706" s="30">
        <v>4325074</v>
      </c>
      <c r="AM706" s="30">
        <v>7166168</v>
      </c>
      <c r="AN706" s="30">
        <v>1170841</v>
      </c>
      <c r="AO706" s="30">
        <v>1452713</v>
      </c>
      <c r="AP706" s="30">
        <v>1298238</v>
      </c>
      <c r="AQ706" s="30">
        <v>128726</v>
      </c>
      <c r="AR706" s="30">
        <v>101417</v>
      </c>
      <c r="AS706" s="30">
        <v>26277</v>
      </c>
      <c r="AT706" s="30">
        <v>52</v>
      </c>
      <c r="AU706" s="30" t="s">
        <v>321</v>
      </c>
      <c r="AW706" s="48">
        <f t="shared" si="392"/>
        <v>3921792</v>
      </c>
      <c r="AX706" s="49">
        <f t="shared" si="393"/>
        <v>9169685</v>
      </c>
      <c r="AY706" s="50">
        <f t="shared" si="394"/>
        <v>2.3381364947452594</v>
      </c>
      <c r="AZ706" s="12"/>
      <c r="BA706" s="48">
        <f t="shared" si="395"/>
        <v>128726</v>
      </c>
      <c r="BB706" s="48">
        <f t="shared" si="396"/>
        <v>9169685</v>
      </c>
      <c r="BC706" s="51">
        <f t="shared" si="397"/>
        <v>71.234132964591453</v>
      </c>
      <c r="BD706" s="12"/>
      <c r="BE706" s="52">
        <f t="shared" si="398"/>
        <v>128726</v>
      </c>
      <c r="BF706" s="48">
        <f t="shared" si="389"/>
        <v>9681624</v>
      </c>
      <c r="BG706" s="48">
        <f t="shared" si="389"/>
        <v>5102407</v>
      </c>
      <c r="BH706" s="48">
        <f t="shared" si="389"/>
        <v>1320956</v>
      </c>
      <c r="BI706" s="48">
        <f t="shared" si="399"/>
        <v>16104987</v>
      </c>
      <c r="BJ706" s="51">
        <f t="shared" si="400"/>
        <v>125.11059925733728</v>
      </c>
      <c r="BK706" s="12"/>
      <c r="BL706" s="1">
        <f t="shared" si="401"/>
        <v>2623554</v>
      </c>
      <c r="BM706" s="53">
        <f t="shared" si="402"/>
        <v>3921792</v>
      </c>
      <c r="BN706" s="48">
        <f t="shared" si="390"/>
        <v>9681624</v>
      </c>
      <c r="BO706" s="48">
        <f t="shared" si="390"/>
        <v>5102407</v>
      </c>
      <c r="BP706" s="48">
        <f t="shared" si="390"/>
        <v>1320956</v>
      </c>
      <c r="BQ706" s="48">
        <f t="shared" si="403"/>
        <v>16104987</v>
      </c>
      <c r="BR706" s="12">
        <f t="shared" si="404"/>
        <v>3921792</v>
      </c>
      <c r="BS706" s="54">
        <f t="shared" si="405"/>
        <v>4.1065377766082447</v>
      </c>
      <c r="BT706" s="12"/>
      <c r="BU706" s="48">
        <f t="shared" si="406"/>
        <v>3921792</v>
      </c>
      <c r="BV706" s="48">
        <f t="shared" si="407"/>
        <v>28740269</v>
      </c>
      <c r="BW706" s="54">
        <f t="shared" si="408"/>
        <v>7.3283511721172365</v>
      </c>
      <c r="BX706" s="12"/>
      <c r="BY706" s="52">
        <f t="shared" si="409"/>
        <v>128726</v>
      </c>
      <c r="BZ706" s="48">
        <f t="shared" si="410"/>
        <v>28740269</v>
      </c>
      <c r="CA706" s="55">
        <f t="shared" si="411"/>
        <v>223.26700899585165</v>
      </c>
      <c r="CB706" s="12"/>
      <c r="CC706" s="48">
        <f t="shared" si="412"/>
        <v>128726</v>
      </c>
      <c r="CD706" s="48">
        <f t="shared" si="413"/>
        <v>67002163</v>
      </c>
      <c r="CE706" s="55">
        <f t="shared" si="414"/>
        <v>520.50217516274881</v>
      </c>
      <c r="CF706" s="12"/>
      <c r="CG706" s="48">
        <f t="shared" si="415"/>
        <v>3921792</v>
      </c>
      <c r="CH706" s="48">
        <f t="shared" si="416"/>
        <v>2623554</v>
      </c>
      <c r="CI706" s="48">
        <f t="shared" si="417"/>
        <v>67002163</v>
      </c>
      <c r="CJ706" s="55">
        <f t="shared" si="418"/>
        <v>17.084578427412776</v>
      </c>
      <c r="CK706" s="46"/>
      <c r="CL706" s="48">
        <f t="shared" si="391"/>
        <v>3921792</v>
      </c>
      <c r="CM706" s="48">
        <f t="shared" si="391"/>
        <v>2623554</v>
      </c>
      <c r="CN706" s="48">
        <f t="shared" si="419"/>
        <v>89371560</v>
      </c>
      <c r="CO706" s="55">
        <f t="shared" si="420"/>
        <v>22.788449769901106</v>
      </c>
    </row>
    <row r="707" spans="1:93" x14ac:dyDescent="0.2">
      <c r="A707" s="30" t="s">
        <v>137</v>
      </c>
      <c r="B707" s="30">
        <v>1132</v>
      </c>
      <c r="C707" s="30">
        <v>2005</v>
      </c>
      <c r="D707" s="30" t="s">
        <v>138</v>
      </c>
      <c r="E707" s="30">
        <v>582841</v>
      </c>
      <c r="F707" s="30" t="s">
        <v>317</v>
      </c>
      <c r="G707" s="30">
        <v>11911636</v>
      </c>
      <c r="H707" s="30">
        <v>62573411</v>
      </c>
      <c r="I707" s="30">
        <v>8424360</v>
      </c>
      <c r="J707" s="30">
        <v>52233794</v>
      </c>
      <c r="K707" s="30">
        <v>0</v>
      </c>
      <c r="L707" s="30">
        <v>0</v>
      </c>
      <c r="M707" s="30">
        <v>0</v>
      </c>
      <c r="N707" s="30">
        <v>0</v>
      </c>
      <c r="O707" s="30">
        <v>75671</v>
      </c>
      <c r="P707" s="30">
        <v>120735</v>
      </c>
      <c r="Q707" s="30">
        <v>4750639</v>
      </c>
      <c r="R707" s="30">
        <v>5194785</v>
      </c>
      <c r="S707" s="30">
        <v>472328</v>
      </c>
      <c r="T707" s="30">
        <v>63232495</v>
      </c>
      <c r="U707" s="30">
        <v>0</v>
      </c>
      <c r="V707" s="30">
        <v>67843867</v>
      </c>
      <c r="W707" s="30">
        <v>9017423</v>
      </c>
      <c r="X707" s="30">
        <v>76861290</v>
      </c>
      <c r="Y707" s="30">
        <v>4192034</v>
      </c>
      <c r="Z707" s="30">
        <v>3324865</v>
      </c>
      <c r="AA707" s="30">
        <v>7516899</v>
      </c>
      <c r="AB707" s="30">
        <v>0</v>
      </c>
      <c r="AC707" s="30">
        <v>4446335</v>
      </c>
      <c r="AD707" s="30">
        <v>7465301</v>
      </c>
      <c r="AE707" s="30">
        <v>9043794</v>
      </c>
      <c r="AF707" s="30">
        <v>4723996</v>
      </c>
      <c r="AG707" s="30">
        <v>1488483</v>
      </c>
      <c r="AH707" s="30">
        <v>32636317</v>
      </c>
      <c r="AI707" s="30">
        <v>2587535</v>
      </c>
      <c r="AJ707" s="30">
        <v>35223852</v>
      </c>
      <c r="AK707" s="30">
        <v>409594</v>
      </c>
      <c r="AL707" s="30">
        <v>3488407</v>
      </c>
      <c r="AM707" s="30">
        <v>5351152</v>
      </c>
      <c r="AN707" s="30">
        <v>1162765</v>
      </c>
      <c r="AO707" s="30">
        <v>1429282</v>
      </c>
      <c r="AP707" s="30">
        <v>1232725</v>
      </c>
      <c r="AQ707" s="30">
        <v>128289</v>
      </c>
      <c r="AR707" s="30">
        <v>101060</v>
      </c>
      <c r="AS707" s="30">
        <v>26187</v>
      </c>
      <c r="AT707" s="30">
        <v>51</v>
      </c>
      <c r="AU707" s="30" t="s">
        <v>321</v>
      </c>
      <c r="AW707" s="48">
        <f t="shared" si="392"/>
        <v>3824772</v>
      </c>
      <c r="AX707" s="49">
        <f t="shared" si="393"/>
        <v>7516899</v>
      </c>
      <c r="AY707" s="50">
        <f t="shared" si="394"/>
        <v>1.9653195013977305</v>
      </c>
      <c r="AZ707" s="12"/>
      <c r="BA707" s="48">
        <f t="shared" si="395"/>
        <v>128289</v>
      </c>
      <c r="BB707" s="48">
        <f t="shared" si="396"/>
        <v>7516899</v>
      </c>
      <c r="BC707" s="51">
        <f t="shared" si="397"/>
        <v>58.593480345158198</v>
      </c>
      <c r="BD707" s="12"/>
      <c r="BE707" s="52">
        <f t="shared" si="398"/>
        <v>128289</v>
      </c>
      <c r="BF707" s="48">
        <f t="shared" si="389"/>
        <v>9043794</v>
      </c>
      <c r="BG707" s="48">
        <f t="shared" si="389"/>
        <v>4723996</v>
      </c>
      <c r="BH707" s="48">
        <f t="shared" si="389"/>
        <v>1488483</v>
      </c>
      <c r="BI707" s="48">
        <f t="shared" si="399"/>
        <v>15256273</v>
      </c>
      <c r="BJ707" s="51">
        <f t="shared" si="400"/>
        <v>118.9211311959716</v>
      </c>
      <c r="BK707" s="12"/>
      <c r="BL707" s="1">
        <f t="shared" si="401"/>
        <v>2592047</v>
      </c>
      <c r="BM707" s="53">
        <f t="shared" si="402"/>
        <v>3824772</v>
      </c>
      <c r="BN707" s="48">
        <f t="shared" si="390"/>
        <v>9043794</v>
      </c>
      <c r="BO707" s="48">
        <f t="shared" si="390"/>
        <v>4723996</v>
      </c>
      <c r="BP707" s="48">
        <f t="shared" si="390"/>
        <v>1488483</v>
      </c>
      <c r="BQ707" s="48">
        <f t="shared" si="403"/>
        <v>15256273</v>
      </c>
      <c r="BR707" s="12">
        <f t="shared" si="404"/>
        <v>3824772</v>
      </c>
      <c r="BS707" s="54">
        <f t="shared" si="405"/>
        <v>3.9888058686896892</v>
      </c>
      <c r="BT707" s="12"/>
      <c r="BU707" s="48">
        <f t="shared" si="406"/>
        <v>3824772</v>
      </c>
      <c r="BV707" s="48">
        <f t="shared" si="407"/>
        <v>31325851</v>
      </c>
      <c r="BW707" s="54">
        <f t="shared" si="408"/>
        <v>8.1902531706465123</v>
      </c>
      <c r="BX707" s="12"/>
      <c r="BY707" s="52">
        <f t="shared" si="409"/>
        <v>128289</v>
      </c>
      <c r="BZ707" s="48">
        <f t="shared" si="410"/>
        <v>31325851</v>
      </c>
      <c r="CA707" s="55">
        <f t="shared" si="411"/>
        <v>244.18189400494197</v>
      </c>
      <c r="CB707" s="12"/>
      <c r="CC707" s="48">
        <f t="shared" si="412"/>
        <v>128289</v>
      </c>
      <c r="CD707" s="48">
        <f t="shared" si="413"/>
        <v>66010659</v>
      </c>
      <c r="CE707" s="55">
        <f t="shared" si="414"/>
        <v>514.54652386408816</v>
      </c>
      <c r="CF707" s="12"/>
      <c r="CG707" s="48">
        <f t="shared" si="415"/>
        <v>3824772</v>
      </c>
      <c r="CH707" s="48">
        <f t="shared" si="416"/>
        <v>2592047</v>
      </c>
      <c r="CI707" s="48">
        <f t="shared" si="417"/>
        <v>66010659</v>
      </c>
      <c r="CJ707" s="55">
        <f t="shared" si="418"/>
        <v>17.258717382369458</v>
      </c>
      <c r="CK707" s="46"/>
      <c r="CL707" s="48">
        <f t="shared" si="391"/>
        <v>3824772</v>
      </c>
      <c r="CM707" s="48">
        <f t="shared" si="391"/>
        <v>2592047</v>
      </c>
      <c r="CN707" s="48">
        <f t="shared" si="419"/>
        <v>85887516</v>
      </c>
      <c r="CO707" s="55">
        <f t="shared" si="420"/>
        <v>22.455591078370162</v>
      </c>
    </row>
    <row r="708" spans="1:93" x14ac:dyDescent="0.2">
      <c r="A708" s="30" t="s">
        <v>139</v>
      </c>
      <c r="B708" s="30">
        <v>1133</v>
      </c>
      <c r="C708" s="30">
        <v>2014</v>
      </c>
      <c r="D708" s="30" t="s">
        <v>34</v>
      </c>
      <c r="E708" s="30">
        <v>386282</v>
      </c>
      <c r="F708" s="30" t="s">
        <v>317</v>
      </c>
      <c r="G708" s="30">
        <v>675093961</v>
      </c>
      <c r="H708" s="30">
        <v>309336019</v>
      </c>
      <c r="I708" s="30">
        <v>16037388</v>
      </c>
      <c r="J708" s="30">
        <v>256825579</v>
      </c>
      <c r="K708" s="30">
        <v>115233156</v>
      </c>
      <c r="L708" s="30">
        <v>346497953</v>
      </c>
      <c r="M708" s="30">
        <v>113911749</v>
      </c>
      <c r="N708" s="30">
        <v>2126441</v>
      </c>
      <c r="O708" s="30">
        <v>85646295</v>
      </c>
      <c r="P708" s="30">
        <v>59538745</v>
      </c>
      <c r="Q708" s="30">
        <v>0</v>
      </c>
      <c r="R708" s="30">
        <v>21929887</v>
      </c>
      <c r="S708" s="30">
        <v>13281506</v>
      </c>
      <c r="T708" s="30">
        <v>5275846682</v>
      </c>
      <c r="U708" s="30">
        <v>249758767</v>
      </c>
      <c r="V708" s="30">
        <v>763410154</v>
      </c>
      <c r="W708" s="30">
        <v>202769388</v>
      </c>
      <c r="X708" s="30">
        <v>966179542</v>
      </c>
      <c r="Y708" s="30">
        <v>155889466</v>
      </c>
      <c r="Z708" s="30">
        <v>87158111</v>
      </c>
      <c r="AA708" s="30">
        <v>243047577</v>
      </c>
      <c r="AB708" s="30">
        <v>15749704</v>
      </c>
      <c r="AC708" s="30">
        <v>229883519</v>
      </c>
      <c r="AD708" s="30">
        <v>445210442</v>
      </c>
      <c r="AE708" s="30">
        <v>216186868</v>
      </c>
      <c r="AF708" s="30">
        <v>614605618</v>
      </c>
      <c r="AG708" s="30">
        <v>10381680</v>
      </c>
      <c r="AH708" s="30">
        <v>1008278692</v>
      </c>
      <c r="AI708" s="30">
        <v>9825565</v>
      </c>
      <c r="AJ708" s="30">
        <v>1018104257</v>
      </c>
      <c r="AK708" s="30">
        <v>96626937</v>
      </c>
      <c r="AL708" s="30">
        <v>347442118</v>
      </c>
      <c r="AM708" s="30">
        <v>88189685</v>
      </c>
      <c r="AN708" s="30">
        <v>29835314</v>
      </c>
      <c r="AO708" s="30">
        <v>40041776</v>
      </c>
      <c r="AP708" s="30">
        <v>15648127</v>
      </c>
      <c r="AQ708" s="30">
        <v>5339259</v>
      </c>
      <c r="AR708" s="30">
        <v>4679176</v>
      </c>
      <c r="AS708" s="30">
        <v>625007</v>
      </c>
      <c r="AT708" s="30">
        <v>1383</v>
      </c>
      <c r="AU708" s="30" t="s">
        <v>356</v>
      </c>
      <c r="AW708" s="48">
        <f t="shared" si="392"/>
        <v>85525217</v>
      </c>
      <c r="AX708" s="49">
        <f t="shared" si="393"/>
        <v>227297873</v>
      </c>
      <c r="AY708" s="50">
        <f t="shared" si="394"/>
        <v>2.6576708130421931</v>
      </c>
      <c r="AZ708" s="12"/>
      <c r="BA708" s="48">
        <f t="shared" si="395"/>
        <v>5339259</v>
      </c>
      <c r="BB708" s="48">
        <f t="shared" si="396"/>
        <v>227297873</v>
      </c>
      <c r="BC708" s="51">
        <f t="shared" si="397"/>
        <v>42.571052087939542</v>
      </c>
      <c r="BD708" s="12"/>
      <c r="BE708" s="52">
        <f t="shared" si="398"/>
        <v>5339259</v>
      </c>
      <c r="BF708" s="48">
        <f t="shared" si="389"/>
        <v>216186868</v>
      </c>
      <c r="BG708" s="48">
        <f t="shared" si="389"/>
        <v>614605618</v>
      </c>
      <c r="BH708" s="48">
        <f t="shared" si="389"/>
        <v>10381680</v>
      </c>
      <c r="BI708" s="48">
        <f t="shared" si="399"/>
        <v>841174166</v>
      </c>
      <c r="BJ708" s="51">
        <f t="shared" si="400"/>
        <v>157.54511365715729</v>
      </c>
      <c r="BK708" s="12"/>
      <c r="BL708" s="1">
        <f t="shared" si="401"/>
        <v>69877090</v>
      </c>
      <c r="BM708" s="53">
        <f t="shared" si="402"/>
        <v>85525217</v>
      </c>
      <c r="BN708" s="48">
        <f t="shared" si="390"/>
        <v>216186868</v>
      </c>
      <c r="BO708" s="48">
        <f t="shared" si="390"/>
        <v>614605618</v>
      </c>
      <c r="BP708" s="48">
        <f t="shared" si="390"/>
        <v>10381680</v>
      </c>
      <c r="BQ708" s="48">
        <f t="shared" si="403"/>
        <v>841174166</v>
      </c>
      <c r="BR708" s="12">
        <f t="shared" si="404"/>
        <v>85525217</v>
      </c>
      <c r="BS708" s="54">
        <f t="shared" si="405"/>
        <v>9.8353935307758409</v>
      </c>
      <c r="BT708" s="12"/>
      <c r="BU708" s="48">
        <f t="shared" si="406"/>
        <v>85525217</v>
      </c>
      <c r="BV708" s="48">
        <f t="shared" si="407"/>
        <v>574035202</v>
      </c>
      <c r="BW708" s="54">
        <f t="shared" si="408"/>
        <v>6.7118824381351763</v>
      </c>
      <c r="BX708" s="12"/>
      <c r="BY708" s="52">
        <f t="shared" si="409"/>
        <v>5339259</v>
      </c>
      <c r="BZ708" s="48">
        <f t="shared" si="410"/>
        <v>574035202</v>
      </c>
      <c r="CA708" s="55">
        <f t="shared" si="411"/>
        <v>107.51214765944113</v>
      </c>
      <c r="CB708" s="12"/>
      <c r="CC708" s="48">
        <f t="shared" si="412"/>
        <v>5339259</v>
      </c>
      <c r="CD708" s="48">
        <f t="shared" si="413"/>
        <v>2333350906</v>
      </c>
      <c r="CE708" s="55">
        <f t="shared" si="414"/>
        <v>437.0177408513054</v>
      </c>
      <c r="CF708" s="12"/>
      <c r="CG708" s="48">
        <f t="shared" si="415"/>
        <v>85525217</v>
      </c>
      <c r="CH708" s="48">
        <f t="shared" si="416"/>
        <v>69877090</v>
      </c>
      <c r="CI708" s="48">
        <f t="shared" si="417"/>
        <v>2333350906</v>
      </c>
      <c r="CJ708" s="55">
        <f t="shared" si="418"/>
        <v>27.282607257225667</v>
      </c>
      <c r="CK708" s="46"/>
      <c r="CL708" s="48">
        <f t="shared" si="391"/>
        <v>85525217</v>
      </c>
      <c r="CM708" s="48">
        <f t="shared" si="391"/>
        <v>69877090</v>
      </c>
      <c r="CN708" s="48">
        <f t="shared" si="419"/>
        <v>2925345272</v>
      </c>
      <c r="CO708" s="55">
        <f t="shared" si="420"/>
        <v>34.204476464526245</v>
      </c>
    </row>
    <row r="709" spans="1:93" x14ac:dyDescent="0.2">
      <c r="A709" s="30" t="s">
        <v>139</v>
      </c>
      <c r="B709" s="30">
        <v>1133</v>
      </c>
      <c r="C709" s="30">
        <v>2013</v>
      </c>
      <c r="D709" s="30" t="s">
        <v>34</v>
      </c>
      <c r="E709" s="30">
        <v>386282</v>
      </c>
      <c r="F709" s="30" t="s">
        <v>317</v>
      </c>
      <c r="G709" s="30">
        <v>629019242</v>
      </c>
      <c r="H709" s="30">
        <v>292068605</v>
      </c>
      <c r="I709" s="30">
        <v>54285180</v>
      </c>
      <c r="J709" s="30">
        <v>207735750</v>
      </c>
      <c r="K709" s="30">
        <v>133828907</v>
      </c>
      <c r="L709" s="30">
        <v>336951853</v>
      </c>
      <c r="M709" s="30">
        <v>123393323</v>
      </c>
      <c r="N709" s="30">
        <v>5704301</v>
      </c>
      <c r="O709" s="30">
        <v>86778635</v>
      </c>
      <c r="P709" s="30">
        <v>63865605</v>
      </c>
      <c r="Q709" s="30">
        <v>0</v>
      </c>
      <c r="R709" s="30">
        <v>-71720</v>
      </c>
      <c r="S709" s="30">
        <v>12077660</v>
      </c>
      <c r="T709" s="30">
        <v>4605245960</v>
      </c>
      <c r="U709" s="30">
        <v>379374213</v>
      </c>
      <c r="V709" s="30">
        <v>715727373</v>
      </c>
      <c r="W709" s="30">
        <v>253621768</v>
      </c>
      <c r="X709" s="30">
        <v>969349141</v>
      </c>
      <c r="Y709" s="30">
        <v>138154702</v>
      </c>
      <c r="Z709" s="30">
        <v>89090411</v>
      </c>
      <c r="AA709" s="30">
        <v>227245113</v>
      </c>
      <c r="AB709" s="30">
        <v>15706009</v>
      </c>
      <c r="AC709" s="30">
        <v>239996983</v>
      </c>
      <c r="AD709" s="30">
        <v>389022259</v>
      </c>
      <c r="AE709" s="30">
        <v>248874339</v>
      </c>
      <c r="AF709" s="30">
        <v>616738236</v>
      </c>
      <c r="AG709" s="30">
        <v>13922497</v>
      </c>
      <c r="AH709" s="30">
        <v>962888807</v>
      </c>
      <c r="AI709" s="30">
        <v>15776450</v>
      </c>
      <c r="AJ709" s="30">
        <v>978665257</v>
      </c>
      <c r="AK709" s="30">
        <v>75257418</v>
      </c>
      <c r="AL709" s="30">
        <v>358424561</v>
      </c>
      <c r="AM709" s="30">
        <v>88322913</v>
      </c>
      <c r="AN709" s="30">
        <v>30990228</v>
      </c>
      <c r="AO709" s="30">
        <v>39753746</v>
      </c>
      <c r="AP709" s="30">
        <v>14958256</v>
      </c>
      <c r="AQ709" s="30">
        <v>5354262</v>
      </c>
      <c r="AR709" s="30">
        <v>4689150</v>
      </c>
      <c r="AS709" s="30">
        <v>630252</v>
      </c>
      <c r="AT709" s="30">
        <v>1351</v>
      </c>
      <c r="AU709" s="30" t="s">
        <v>356</v>
      </c>
      <c r="AW709" s="48">
        <f t="shared" si="392"/>
        <v>85702230</v>
      </c>
      <c r="AX709" s="49">
        <f t="shared" si="393"/>
        <v>211539104</v>
      </c>
      <c r="AY709" s="50">
        <f t="shared" si="394"/>
        <v>2.4683033802037588</v>
      </c>
      <c r="AZ709" s="12"/>
      <c r="BA709" s="48">
        <f t="shared" si="395"/>
        <v>5354262</v>
      </c>
      <c r="BB709" s="48">
        <f t="shared" si="396"/>
        <v>211539104</v>
      </c>
      <c r="BC709" s="51">
        <f t="shared" si="397"/>
        <v>39.508545528776885</v>
      </c>
      <c r="BD709" s="12"/>
      <c r="BE709" s="52">
        <f t="shared" si="398"/>
        <v>5354262</v>
      </c>
      <c r="BF709" s="48">
        <f t="shared" si="389"/>
        <v>248874339</v>
      </c>
      <c r="BG709" s="48">
        <f t="shared" si="389"/>
        <v>616738236</v>
      </c>
      <c r="BH709" s="48">
        <f t="shared" si="389"/>
        <v>13922497</v>
      </c>
      <c r="BI709" s="48">
        <f t="shared" si="399"/>
        <v>879535072</v>
      </c>
      <c r="BJ709" s="51">
        <f t="shared" si="400"/>
        <v>164.26821698303146</v>
      </c>
      <c r="BK709" s="12"/>
      <c r="BL709" s="1">
        <f t="shared" si="401"/>
        <v>70743974</v>
      </c>
      <c r="BM709" s="53">
        <f t="shared" si="402"/>
        <v>85702230</v>
      </c>
      <c r="BN709" s="48">
        <f t="shared" si="390"/>
        <v>248874339</v>
      </c>
      <c r="BO709" s="48">
        <f t="shared" si="390"/>
        <v>616738236</v>
      </c>
      <c r="BP709" s="48">
        <f t="shared" si="390"/>
        <v>13922497</v>
      </c>
      <c r="BQ709" s="48">
        <f t="shared" si="403"/>
        <v>879535072</v>
      </c>
      <c r="BR709" s="12">
        <f t="shared" si="404"/>
        <v>85702230</v>
      </c>
      <c r="BS709" s="54">
        <f t="shared" si="405"/>
        <v>10.262685953446018</v>
      </c>
      <c r="BT709" s="12"/>
      <c r="BU709" s="48">
        <f t="shared" si="406"/>
        <v>85702230</v>
      </c>
      <c r="BV709" s="48">
        <f t="shared" si="407"/>
        <v>544983278</v>
      </c>
      <c r="BW709" s="54">
        <f t="shared" si="408"/>
        <v>6.3590326412743288</v>
      </c>
      <c r="BX709" s="12"/>
      <c r="BY709" s="52">
        <f t="shared" si="409"/>
        <v>5354262</v>
      </c>
      <c r="BZ709" s="48">
        <f t="shared" si="410"/>
        <v>544983278</v>
      </c>
      <c r="CA709" s="55">
        <f t="shared" si="411"/>
        <v>101.78494776684443</v>
      </c>
      <c r="CB709" s="12"/>
      <c r="CC709" s="48">
        <f t="shared" si="412"/>
        <v>5354262</v>
      </c>
      <c r="CD709" s="48">
        <f t="shared" si="413"/>
        <v>2280782705</v>
      </c>
      <c r="CE709" s="55">
        <f t="shared" si="414"/>
        <v>425.97517734470222</v>
      </c>
      <c r="CF709" s="12"/>
      <c r="CG709" s="48">
        <f t="shared" si="415"/>
        <v>85702230</v>
      </c>
      <c r="CH709" s="48">
        <f t="shared" si="416"/>
        <v>70743974</v>
      </c>
      <c r="CI709" s="48">
        <f t="shared" si="417"/>
        <v>2280782705</v>
      </c>
      <c r="CJ709" s="55">
        <f t="shared" si="418"/>
        <v>26.612874659154144</v>
      </c>
      <c r="CK709" s="46"/>
      <c r="CL709" s="48">
        <f t="shared" si="391"/>
        <v>85702230</v>
      </c>
      <c r="CM709" s="48">
        <f t="shared" si="391"/>
        <v>70743974</v>
      </c>
      <c r="CN709" s="48">
        <f t="shared" si="419"/>
        <v>2902862888</v>
      </c>
      <c r="CO709" s="55">
        <f t="shared" si="420"/>
        <v>33.871497719487579</v>
      </c>
    </row>
    <row r="710" spans="1:93" x14ac:dyDescent="0.2">
      <c r="A710" s="30" t="s">
        <v>139</v>
      </c>
      <c r="B710" s="30">
        <v>1133</v>
      </c>
      <c r="C710" s="30">
        <v>2012</v>
      </c>
      <c r="D710" s="30" t="s">
        <v>34</v>
      </c>
      <c r="E710" s="30">
        <v>386282</v>
      </c>
      <c r="F710" s="30" t="s">
        <v>317</v>
      </c>
      <c r="G710" s="30">
        <v>648493139</v>
      </c>
      <c r="H710" s="30">
        <v>181425689</v>
      </c>
      <c r="I710" s="30">
        <v>18110647</v>
      </c>
      <c r="J710" s="30">
        <v>180388979</v>
      </c>
      <c r="K710" s="30">
        <v>129415645</v>
      </c>
      <c r="L710" s="30">
        <v>343200425</v>
      </c>
      <c r="M710" s="30">
        <v>116868157</v>
      </c>
      <c r="N710" s="30">
        <v>7097672</v>
      </c>
      <c r="O710" s="30">
        <v>80086742</v>
      </c>
      <c r="P710" s="30">
        <v>68361149</v>
      </c>
      <c r="Q710" s="30">
        <v>0</v>
      </c>
      <c r="R710" s="30">
        <v>53232254</v>
      </c>
      <c r="S710" s="30">
        <v>36277564</v>
      </c>
      <c r="T710" s="30">
        <v>3908207151</v>
      </c>
      <c r="U710" s="30">
        <v>220243499</v>
      </c>
      <c r="V710" s="30">
        <v>657945110</v>
      </c>
      <c r="W710" s="30">
        <v>239617517</v>
      </c>
      <c r="X710" s="30">
        <v>897562627</v>
      </c>
      <c r="Y710" s="30">
        <v>135355459</v>
      </c>
      <c r="Z710" s="30">
        <v>75802511</v>
      </c>
      <c r="AA710" s="30">
        <v>211157970</v>
      </c>
      <c r="AB710" s="30">
        <v>17232556</v>
      </c>
      <c r="AC710" s="30">
        <v>250023103</v>
      </c>
      <c r="AD710" s="30">
        <v>398470036</v>
      </c>
      <c r="AE710" s="30">
        <v>251348128</v>
      </c>
      <c r="AF710" s="30">
        <v>677534252</v>
      </c>
      <c r="AG710" s="30">
        <v>14398202</v>
      </c>
      <c r="AH710" s="30">
        <v>954737670</v>
      </c>
      <c r="AI710" s="30">
        <v>13033065</v>
      </c>
      <c r="AJ710" s="30">
        <v>967770735</v>
      </c>
      <c r="AK710" s="30">
        <v>76484172</v>
      </c>
      <c r="AL710" s="30">
        <v>351142099</v>
      </c>
      <c r="AM710" s="30">
        <v>88012033</v>
      </c>
      <c r="AN710" s="30">
        <v>31082050</v>
      </c>
      <c r="AO710" s="30">
        <v>38858510</v>
      </c>
      <c r="AP710" s="30">
        <v>15352774</v>
      </c>
      <c r="AQ710" s="30">
        <v>5304357</v>
      </c>
      <c r="AR710" s="30">
        <v>4647103</v>
      </c>
      <c r="AS710" s="30">
        <v>623121</v>
      </c>
      <c r="AT710" s="30">
        <v>1348</v>
      </c>
      <c r="AU710" s="30" t="s">
        <v>356</v>
      </c>
      <c r="AW710" s="48">
        <f t="shared" si="392"/>
        <v>85293334</v>
      </c>
      <c r="AX710" s="49">
        <f t="shared" si="393"/>
        <v>193925414</v>
      </c>
      <c r="AY710" s="50">
        <f t="shared" si="394"/>
        <v>2.2736291912331623</v>
      </c>
      <c r="AZ710" s="12"/>
      <c r="BA710" s="48">
        <f t="shared" si="395"/>
        <v>5304357</v>
      </c>
      <c r="BB710" s="48">
        <f t="shared" si="396"/>
        <v>193925414</v>
      </c>
      <c r="BC710" s="51">
        <f t="shared" si="397"/>
        <v>36.559645966513941</v>
      </c>
      <c r="BD710" s="12"/>
      <c r="BE710" s="52">
        <f t="shared" si="398"/>
        <v>5304357</v>
      </c>
      <c r="BF710" s="48">
        <f t="shared" si="389"/>
        <v>251348128</v>
      </c>
      <c r="BG710" s="48">
        <f t="shared" si="389"/>
        <v>677534252</v>
      </c>
      <c r="BH710" s="48">
        <f t="shared" si="389"/>
        <v>14398202</v>
      </c>
      <c r="BI710" s="48">
        <f t="shared" si="399"/>
        <v>943280582</v>
      </c>
      <c r="BJ710" s="51">
        <f t="shared" si="400"/>
        <v>177.83127757049536</v>
      </c>
      <c r="BK710" s="12"/>
      <c r="BL710" s="1">
        <f t="shared" si="401"/>
        <v>69940560</v>
      </c>
      <c r="BM710" s="53">
        <f t="shared" si="402"/>
        <v>85293334</v>
      </c>
      <c r="BN710" s="48">
        <f t="shared" si="390"/>
        <v>251348128</v>
      </c>
      <c r="BO710" s="48">
        <f t="shared" si="390"/>
        <v>677534252</v>
      </c>
      <c r="BP710" s="48">
        <f t="shared" si="390"/>
        <v>14398202</v>
      </c>
      <c r="BQ710" s="48">
        <f t="shared" si="403"/>
        <v>943280582</v>
      </c>
      <c r="BR710" s="12">
        <f t="shared" si="404"/>
        <v>85293334</v>
      </c>
      <c r="BS710" s="54">
        <f t="shared" si="405"/>
        <v>11.059253258877183</v>
      </c>
      <c r="BT710" s="12"/>
      <c r="BU710" s="48">
        <f t="shared" si="406"/>
        <v>85293334</v>
      </c>
      <c r="BV710" s="48">
        <f t="shared" si="407"/>
        <v>540144464</v>
      </c>
      <c r="BW710" s="54">
        <f t="shared" si="408"/>
        <v>6.3327863816415011</v>
      </c>
      <c r="BX710" s="12"/>
      <c r="BY710" s="52">
        <f t="shared" si="409"/>
        <v>5304357</v>
      </c>
      <c r="BZ710" s="48">
        <f t="shared" si="410"/>
        <v>540144464</v>
      </c>
      <c r="CA710" s="55">
        <f t="shared" si="411"/>
        <v>101.8303375885145</v>
      </c>
      <c r="CB710" s="12"/>
      <c r="CC710" s="48">
        <f t="shared" si="412"/>
        <v>5304357</v>
      </c>
      <c r="CD710" s="48">
        <f t="shared" si="413"/>
        <v>2343076155</v>
      </c>
      <c r="CE710" s="55">
        <f t="shared" si="414"/>
        <v>441.7267078743003</v>
      </c>
      <c r="CF710" s="12"/>
      <c r="CG710" s="48">
        <f t="shared" si="415"/>
        <v>85293334</v>
      </c>
      <c r="CH710" s="48">
        <f t="shared" si="416"/>
        <v>69940560</v>
      </c>
      <c r="CI710" s="48">
        <f t="shared" si="417"/>
        <v>2343076155</v>
      </c>
      <c r="CJ710" s="55">
        <f t="shared" si="418"/>
        <v>27.470800414484913</v>
      </c>
      <c r="CK710" s="46"/>
      <c r="CL710" s="48">
        <f t="shared" si="391"/>
        <v>85293334</v>
      </c>
      <c r="CM710" s="48">
        <f t="shared" si="391"/>
        <v>69940560</v>
      </c>
      <c r="CN710" s="48">
        <f t="shared" si="419"/>
        <v>2923736486</v>
      </c>
      <c r="CO710" s="55">
        <f t="shared" si="420"/>
        <v>34.278604773498479</v>
      </c>
    </row>
    <row r="711" spans="1:93" x14ac:dyDescent="0.2">
      <c r="A711" s="30" t="s">
        <v>139</v>
      </c>
      <c r="B711" s="30">
        <v>1133</v>
      </c>
      <c r="C711" s="30">
        <v>2011</v>
      </c>
      <c r="D711" s="30" t="s">
        <v>34</v>
      </c>
      <c r="E711" s="30">
        <v>386282</v>
      </c>
      <c r="F711" s="30" t="s">
        <v>317</v>
      </c>
      <c r="G711" s="30">
        <v>600835792</v>
      </c>
      <c r="H711" s="30">
        <v>193857417</v>
      </c>
      <c r="I711" s="30">
        <v>18901173</v>
      </c>
      <c r="J711" s="30">
        <v>181357378</v>
      </c>
      <c r="K711" s="30">
        <v>128907006</v>
      </c>
      <c r="L711" s="30">
        <v>327344489</v>
      </c>
      <c r="M711" s="30">
        <v>95572836</v>
      </c>
      <c r="N711" s="30">
        <v>6156542</v>
      </c>
      <c r="O711" s="30">
        <v>67716781</v>
      </c>
      <c r="P711" s="30">
        <v>60936457</v>
      </c>
      <c r="Q711" s="30">
        <v>0</v>
      </c>
      <c r="R711" s="30">
        <v>-776510</v>
      </c>
      <c r="S711" s="30">
        <v>3656983</v>
      </c>
      <c r="T711" s="30">
        <v>3770943481</v>
      </c>
      <c r="U711" s="30">
        <v>158716646</v>
      </c>
      <c r="V711" s="30">
        <v>588142177</v>
      </c>
      <c r="W711" s="30">
        <v>179067449</v>
      </c>
      <c r="X711" s="30">
        <v>767209626</v>
      </c>
      <c r="Y711" s="30">
        <v>135762211</v>
      </c>
      <c r="Z711" s="30">
        <v>69095698</v>
      </c>
      <c r="AA711" s="30">
        <v>204857909</v>
      </c>
      <c r="AB711" s="30">
        <v>21531600</v>
      </c>
      <c r="AC711" s="30">
        <v>186789586</v>
      </c>
      <c r="AD711" s="30">
        <v>414046206</v>
      </c>
      <c r="AE711" s="30">
        <v>240599036</v>
      </c>
      <c r="AF711" s="30">
        <v>700840483</v>
      </c>
      <c r="AG711" s="30">
        <v>6747623</v>
      </c>
      <c r="AH711" s="30">
        <v>917382426</v>
      </c>
      <c r="AI711" s="30">
        <v>7191744</v>
      </c>
      <c r="AJ711" s="30">
        <v>924574170</v>
      </c>
      <c r="AK711" s="30">
        <v>81108407</v>
      </c>
      <c r="AL711" s="30">
        <v>313072021</v>
      </c>
      <c r="AM711" s="30">
        <v>85606726</v>
      </c>
      <c r="AN711" s="30">
        <v>30871668</v>
      </c>
      <c r="AO711" s="30">
        <v>37532897</v>
      </c>
      <c r="AP711" s="30">
        <v>14496780</v>
      </c>
      <c r="AQ711" s="30">
        <v>5248288</v>
      </c>
      <c r="AR711" s="30">
        <v>4597638</v>
      </c>
      <c r="AS711" s="30">
        <v>616778</v>
      </c>
      <c r="AT711" s="30">
        <v>1344</v>
      </c>
      <c r="AU711" s="30" t="s">
        <v>356</v>
      </c>
      <c r="AW711" s="48">
        <f t="shared" si="392"/>
        <v>82901345</v>
      </c>
      <c r="AX711" s="49">
        <f t="shared" si="393"/>
        <v>183326309</v>
      </c>
      <c r="AY711" s="50">
        <f t="shared" si="394"/>
        <v>2.211379188118118</v>
      </c>
      <c r="AZ711" s="12"/>
      <c r="BA711" s="48">
        <f t="shared" si="395"/>
        <v>5248288</v>
      </c>
      <c r="BB711" s="48">
        <f t="shared" si="396"/>
        <v>183326309</v>
      </c>
      <c r="BC711" s="51">
        <f t="shared" si="397"/>
        <v>34.930687683297869</v>
      </c>
      <c r="BD711" s="12"/>
      <c r="BE711" s="52">
        <f t="shared" si="398"/>
        <v>5248288</v>
      </c>
      <c r="BF711" s="48">
        <f t="shared" si="389"/>
        <v>240599036</v>
      </c>
      <c r="BG711" s="48">
        <f t="shared" si="389"/>
        <v>700840483</v>
      </c>
      <c r="BH711" s="48">
        <f t="shared" si="389"/>
        <v>6747623</v>
      </c>
      <c r="BI711" s="48">
        <f t="shared" si="399"/>
        <v>948187142</v>
      </c>
      <c r="BJ711" s="51">
        <f t="shared" si="400"/>
        <v>180.66598898536057</v>
      </c>
      <c r="BK711" s="12"/>
      <c r="BL711" s="1">
        <f t="shared" si="401"/>
        <v>68404565</v>
      </c>
      <c r="BM711" s="53">
        <f t="shared" si="402"/>
        <v>82901345</v>
      </c>
      <c r="BN711" s="48">
        <f t="shared" si="390"/>
        <v>240599036</v>
      </c>
      <c r="BO711" s="48">
        <f t="shared" si="390"/>
        <v>700840483</v>
      </c>
      <c r="BP711" s="48">
        <f t="shared" si="390"/>
        <v>6747623</v>
      </c>
      <c r="BQ711" s="48">
        <f t="shared" si="403"/>
        <v>948187142</v>
      </c>
      <c r="BR711" s="12">
        <f t="shared" si="404"/>
        <v>82901345</v>
      </c>
      <c r="BS711" s="54">
        <f t="shared" si="405"/>
        <v>11.437536290876825</v>
      </c>
      <c r="BT711" s="12"/>
      <c r="BU711" s="48">
        <f t="shared" si="406"/>
        <v>82901345</v>
      </c>
      <c r="BV711" s="48">
        <f t="shared" si="407"/>
        <v>530393742</v>
      </c>
      <c r="BW711" s="54">
        <f t="shared" si="408"/>
        <v>6.3978906735469732</v>
      </c>
      <c r="BX711" s="12"/>
      <c r="BY711" s="52">
        <f t="shared" si="409"/>
        <v>5248288</v>
      </c>
      <c r="BZ711" s="48">
        <f t="shared" si="410"/>
        <v>530393742</v>
      </c>
      <c r="CA711" s="55">
        <f t="shared" si="411"/>
        <v>101.06033472248474</v>
      </c>
      <c r="CB711" s="12"/>
      <c r="CC711" s="48">
        <f t="shared" si="412"/>
        <v>5248288</v>
      </c>
      <c r="CD711" s="48">
        <f t="shared" si="413"/>
        <v>2284274585</v>
      </c>
      <c r="CE711" s="55">
        <f t="shared" si="414"/>
        <v>435.24185124749249</v>
      </c>
      <c r="CF711" s="12"/>
      <c r="CG711" s="48">
        <f t="shared" si="415"/>
        <v>82901345</v>
      </c>
      <c r="CH711" s="48">
        <f t="shared" si="416"/>
        <v>68404565</v>
      </c>
      <c r="CI711" s="48">
        <f t="shared" si="417"/>
        <v>2284274585</v>
      </c>
      <c r="CJ711" s="55">
        <f t="shared" si="418"/>
        <v>27.554131781577247</v>
      </c>
      <c r="CK711" s="46"/>
      <c r="CL711" s="48">
        <f t="shared" si="391"/>
        <v>82901345</v>
      </c>
      <c r="CM711" s="48">
        <f t="shared" si="391"/>
        <v>68404565</v>
      </c>
      <c r="CN711" s="48">
        <f t="shared" si="419"/>
        <v>2735063285</v>
      </c>
      <c r="CO711" s="55">
        <f t="shared" si="420"/>
        <v>32.991784210497428</v>
      </c>
    </row>
    <row r="712" spans="1:93" x14ac:dyDescent="0.2">
      <c r="A712" s="30" t="s">
        <v>139</v>
      </c>
      <c r="B712" s="30">
        <v>1133</v>
      </c>
      <c r="C712" s="30">
        <v>2010</v>
      </c>
      <c r="D712" s="30" t="s">
        <v>34</v>
      </c>
      <c r="E712" s="30">
        <v>386282</v>
      </c>
      <c r="F712" s="30" t="s">
        <v>317</v>
      </c>
      <c r="G712" s="30">
        <v>506219285</v>
      </c>
      <c r="H712" s="30">
        <v>157788575</v>
      </c>
      <c r="I712" s="30">
        <v>16860298</v>
      </c>
      <c r="J712" s="30">
        <v>148272824</v>
      </c>
      <c r="K712" s="30">
        <v>105267617</v>
      </c>
      <c r="L712" s="30">
        <v>269422054</v>
      </c>
      <c r="M712" s="30">
        <v>101064118</v>
      </c>
      <c r="N712" s="30">
        <v>5275893</v>
      </c>
      <c r="O712" s="30">
        <v>61406657</v>
      </c>
      <c r="P712" s="30">
        <v>54368327</v>
      </c>
      <c r="Q712" s="30">
        <v>1017375</v>
      </c>
      <c r="R712" s="30">
        <v>-11651666</v>
      </c>
      <c r="S712" s="30">
        <v>1845619</v>
      </c>
      <c r="T712" s="30">
        <v>3698177225</v>
      </c>
      <c r="U712" s="30">
        <v>64639548</v>
      </c>
      <c r="V712" s="30">
        <v>476965620</v>
      </c>
      <c r="W712" s="30">
        <v>174138362</v>
      </c>
      <c r="X712" s="30">
        <v>651103982</v>
      </c>
      <c r="Y712" s="30">
        <v>145553322</v>
      </c>
      <c r="Z712" s="30">
        <v>62581677</v>
      </c>
      <c r="AA712" s="30">
        <v>208134999</v>
      </c>
      <c r="AB712" s="30">
        <v>21572412</v>
      </c>
      <c r="AC712" s="30">
        <v>153802304</v>
      </c>
      <c r="AD712" s="30">
        <v>352416981</v>
      </c>
      <c r="AE712" s="30">
        <v>219692544</v>
      </c>
      <c r="AF712" s="30">
        <v>686932710</v>
      </c>
      <c r="AG712" s="30">
        <v>8649009</v>
      </c>
      <c r="AH712" s="30">
        <v>784331979</v>
      </c>
      <c r="AI712" s="30">
        <v>11056083</v>
      </c>
      <c r="AJ712" s="30">
        <v>795388062</v>
      </c>
      <c r="AK712" s="30">
        <v>66259243</v>
      </c>
      <c r="AL712" s="30">
        <v>277048419</v>
      </c>
      <c r="AM712" s="30">
        <v>85672076</v>
      </c>
      <c r="AN712" s="30">
        <v>30744336</v>
      </c>
      <c r="AO712" s="30">
        <v>37932845</v>
      </c>
      <c r="AP712" s="30">
        <v>14414954</v>
      </c>
      <c r="AQ712" s="30">
        <v>5212596</v>
      </c>
      <c r="AR712" s="30">
        <v>4565637</v>
      </c>
      <c r="AS712" s="30">
        <v>613773</v>
      </c>
      <c r="AT712" s="30">
        <v>1293</v>
      </c>
      <c r="AU712" s="30" t="s">
        <v>356</v>
      </c>
      <c r="AW712" s="48">
        <f t="shared" si="392"/>
        <v>83092135</v>
      </c>
      <c r="AX712" s="49">
        <f t="shared" si="393"/>
        <v>186562587</v>
      </c>
      <c r="AY712" s="50">
        <f t="shared" si="394"/>
        <v>2.2452496496810439</v>
      </c>
      <c r="AZ712" s="12"/>
      <c r="BA712" s="48">
        <f t="shared" si="395"/>
        <v>5212596</v>
      </c>
      <c r="BB712" s="48">
        <f t="shared" si="396"/>
        <v>186562587</v>
      </c>
      <c r="BC712" s="51">
        <f t="shared" si="397"/>
        <v>35.790724429823449</v>
      </c>
      <c r="BD712" s="12"/>
      <c r="BE712" s="52">
        <f t="shared" si="398"/>
        <v>5212596</v>
      </c>
      <c r="BF712" s="48">
        <f t="shared" si="389"/>
        <v>219692544</v>
      </c>
      <c r="BG712" s="48">
        <f t="shared" si="389"/>
        <v>686932710</v>
      </c>
      <c r="BH712" s="48">
        <f t="shared" si="389"/>
        <v>8649009</v>
      </c>
      <c r="BI712" s="48">
        <f t="shared" si="399"/>
        <v>915274263</v>
      </c>
      <c r="BJ712" s="51">
        <f t="shared" si="400"/>
        <v>175.58895087975358</v>
      </c>
      <c r="BK712" s="12"/>
      <c r="BL712" s="1">
        <f t="shared" si="401"/>
        <v>68677181</v>
      </c>
      <c r="BM712" s="53">
        <f t="shared" si="402"/>
        <v>83092135</v>
      </c>
      <c r="BN712" s="48">
        <f t="shared" si="390"/>
        <v>219692544</v>
      </c>
      <c r="BO712" s="48">
        <f t="shared" si="390"/>
        <v>686932710</v>
      </c>
      <c r="BP712" s="48">
        <f t="shared" si="390"/>
        <v>8649009</v>
      </c>
      <c r="BQ712" s="48">
        <f t="shared" si="403"/>
        <v>915274263</v>
      </c>
      <c r="BR712" s="12">
        <f t="shared" si="404"/>
        <v>83092135</v>
      </c>
      <c r="BS712" s="54">
        <f t="shared" si="405"/>
        <v>11.015173253160482</v>
      </c>
      <c r="BT712" s="12"/>
      <c r="BU712" s="48">
        <f t="shared" si="406"/>
        <v>83092135</v>
      </c>
      <c r="BV712" s="48">
        <f t="shared" si="407"/>
        <v>452080400</v>
      </c>
      <c r="BW712" s="54">
        <f t="shared" si="408"/>
        <v>5.4407122888345567</v>
      </c>
      <c r="BX712" s="12"/>
      <c r="BY712" s="52">
        <f t="shared" si="409"/>
        <v>5212596</v>
      </c>
      <c r="BZ712" s="48">
        <f t="shared" si="410"/>
        <v>452080400</v>
      </c>
      <c r="CA712" s="55">
        <f t="shared" si="411"/>
        <v>86.728455456743632</v>
      </c>
      <c r="CB712" s="12"/>
      <c r="CC712" s="48">
        <f t="shared" si="412"/>
        <v>5212596</v>
      </c>
      <c r="CD712" s="48">
        <f t="shared" si="413"/>
        <v>2081708947</v>
      </c>
      <c r="CE712" s="55">
        <f t="shared" si="414"/>
        <v>399.36126778288593</v>
      </c>
      <c r="CF712" s="12"/>
      <c r="CG712" s="48">
        <f t="shared" si="415"/>
        <v>83092135</v>
      </c>
      <c r="CH712" s="48">
        <f t="shared" si="416"/>
        <v>68677181</v>
      </c>
      <c r="CI712" s="48">
        <f t="shared" si="417"/>
        <v>2081708947</v>
      </c>
      <c r="CJ712" s="55">
        <f t="shared" si="418"/>
        <v>25.05302032496818</v>
      </c>
      <c r="CK712" s="46"/>
      <c r="CL712" s="48">
        <f t="shared" si="391"/>
        <v>83092135</v>
      </c>
      <c r="CM712" s="48">
        <f t="shared" si="391"/>
        <v>68677181</v>
      </c>
      <c r="CN712" s="48">
        <f t="shared" si="419"/>
        <v>2472979220</v>
      </c>
      <c r="CO712" s="55">
        <f t="shared" si="420"/>
        <v>29.761892867477769</v>
      </c>
    </row>
    <row r="713" spans="1:93" x14ac:dyDescent="0.2">
      <c r="A713" s="30" t="s">
        <v>139</v>
      </c>
      <c r="B713" s="30">
        <v>1133</v>
      </c>
      <c r="C713" s="30">
        <v>2009</v>
      </c>
      <c r="D713" s="30" t="s">
        <v>34</v>
      </c>
      <c r="E713" s="30">
        <v>386282</v>
      </c>
      <c r="F713" s="30" t="s">
        <v>317</v>
      </c>
      <c r="G713" s="30">
        <v>485303652</v>
      </c>
      <c r="H713" s="30">
        <v>117924962</v>
      </c>
      <c r="I713" s="30">
        <v>24557671</v>
      </c>
      <c r="J713" s="30">
        <v>107910039</v>
      </c>
      <c r="K713" s="30">
        <v>89842086</v>
      </c>
      <c r="L713" s="30">
        <v>256919095</v>
      </c>
      <c r="M713" s="30">
        <v>130455606</v>
      </c>
      <c r="N713" s="30">
        <v>5847524</v>
      </c>
      <c r="O713" s="30">
        <v>58831038</v>
      </c>
      <c r="P713" s="30">
        <v>53823198</v>
      </c>
      <c r="Q713" s="30">
        <v>4638032</v>
      </c>
      <c r="R713" s="30">
        <v>6954539</v>
      </c>
      <c r="S713" s="30">
        <v>2011861</v>
      </c>
      <c r="T713" s="30">
        <v>3560565449</v>
      </c>
      <c r="U713" s="30">
        <v>69828126</v>
      </c>
      <c r="V713" s="30">
        <v>440629634</v>
      </c>
      <c r="W713" s="30">
        <v>210848336</v>
      </c>
      <c r="X713" s="30">
        <v>651477970</v>
      </c>
      <c r="Y713" s="30">
        <v>142912935</v>
      </c>
      <c r="Z713" s="30">
        <v>58538186</v>
      </c>
      <c r="AA713" s="30">
        <v>201451121</v>
      </c>
      <c r="AB713" s="30">
        <v>21591178</v>
      </c>
      <c r="AC713" s="30">
        <v>159199021</v>
      </c>
      <c r="AD713" s="30">
        <v>326104631</v>
      </c>
      <c r="AE713" s="30">
        <v>242670866</v>
      </c>
      <c r="AF713" s="30">
        <v>692486642</v>
      </c>
      <c r="AG713" s="30">
        <v>5540811</v>
      </c>
      <c r="AH713" s="30">
        <v>865363579</v>
      </c>
      <c r="AI713" s="30">
        <v>15937376</v>
      </c>
      <c r="AJ713" s="30">
        <v>881300955</v>
      </c>
      <c r="AK713" s="30">
        <v>57567250</v>
      </c>
      <c r="AL713" s="30">
        <v>274650832</v>
      </c>
      <c r="AM713" s="30">
        <v>87628625</v>
      </c>
      <c r="AN713" s="30">
        <v>31234681</v>
      </c>
      <c r="AO713" s="30">
        <v>38761410</v>
      </c>
      <c r="AP713" s="30">
        <v>14805543</v>
      </c>
      <c r="AQ713" s="30">
        <v>5224255</v>
      </c>
      <c r="AR713" s="30">
        <v>4578151</v>
      </c>
      <c r="AS713" s="30">
        <v>613472</v>
      </c>
      <c r="AT713" s="30">
        <v>1335</v>
      </c>
      <c r="AU713" s="30" t="s">
        <v>356</v>
      </c>
      <c r="AW713" s="48">
        <f t="shared" si="392"/>
        <v>84801634</v>
      </c>
      <c r="AX713" s="49">
        <f t="shared" si="393"/>
        <v>179859943</v>
      </c>
      <c r="AY713" s="50">
        <f t="shared" si="394"/>
        <v>2.1209490255812757</v>
      </c>
      <c r="AZ713" s="12"/>
      <c r="BA713" s="48">
        <f t="shared" si="395"/>
        <v>5224255</v>
      </c>
      <c r="BB713" s="48">
        <f t="shared" si="396"/>
        <v>179859943</v>
      </c>
      <c r="BC713" s="51">
        <f t="shared" si="397"/>
        <v>34.427864451486386</v>
      </c>
      <c r="BD713" s="12"/>
      <c r="BE713" s="52">
        <f t="shared" si="398"/>
        <v>5224255</v>
      </c>
      <c r="BF713" s="48">
        <f t="shared" si="389"/>
        <v>242670866</v>
      </c>
      <c r="BG713" s="48">
        <f t="shared" si="389"/>
        <v>692486642</v>
      </c>
      <c r="BH713" s="48">
        <f t="shared" si="389"/>
        <v>5540811</v>
      </c>
      <c r="BI713" s="48">
        <f t="shared" si="399"/>
        <v>940698319</v>
      </c>
      <c r="BJ713" s="51">
        <f t="shared" si="400"/>
        <v>180.06362993383746</v>
      </c>
      <c r="BK713" s="12"/>
      <c r="BL713" s="1">
        <f t="shared" si="401"/>
        <v>69996091</v>
      </c>
      <c r="BM713" s="53">
        <f t="shared" si="402"/>
        <v>84801634</v>
      </c>
      <c r="BN713" s="48">
        <f t="shared" si="390"/>
        <v>242670866</v>
      </c>
      <c r="BO713" s="48">
        <f t="shared" si="390"/>
        <v>692486642</v>
      </c>
      <c r="BP713" s="48">
        <f t="shared" si="390"/>
        <v>5540811</v>
      </c>
      <c r="BQ713" s="48">
        <f t="shared" si="403"/>
        <v>940698319</v>
      </c>
      <c r="BR713" s="12">
        <f t="shared" si="404"/>
        <v>84801634</v>
      </c>
      <c r="BS713" s="54">
        <f t="shared" si="405"/>
        <v>11.09292680610376</v>
      </c>
      <c r="BT713" s="12"/>
      <c r="BU713" s="48">
        <f t="shared" si="406"/>
        <v>84801634</v>
      </c>
      <c r="BV713" s="48">
        <f t="shared" si="407"/>
        <v>549082873</v>
      </c>
      <c r="BW713" s="54">
        <f t="shared" si="408"/>
        <v>6.4749091155484102</v>
      </c>
      <c r="BX713" s="12"/>
      <c r="BY713" s="52">
        <f t="shared" si="409"/>
        <v>5224255</v>
      </c>
      <c r="BZ713" s="48">
        <f t="shared" si="410"/>
        <v>549082873</v>
      </c>
      <c r="CA713" s="55">
        <f t="shared" si="411"/>
        <v>105.10261711957016</v>
      </c>
      <c r="CB713" s="12"/>
      <c r="CC713" s="48">
        <f t="shared" si="412"/>
        <v>5224255</v>
      </c>
      <c r="CD713" s="48">
        <f t="shared" si="413"/>
        <v>2176535965</v>
      </c>
      <c r="CE713" s="55">
        <f t="shared" si="414"/>
        <v>416.62131059835326</v>
      </c>
      <c r="CF713" s="12"/>
      <c r="CG713" s="48">
        <f t="shared" si="415"/>
        <v>84801634</v>
      </c>
      <c r="CH713" s="48">
        <f t="shared" si="416"/>
        <v>69996091</v>
      </c>
      <c r="CI713" s="48">
        <f t="shared" si="417"/>
        <v>2176535965</v>
      </c>
      <c r="CJ713" s="55">
        <f t="shared" si="418"/>
        <v>25.666203141793236</v>
      </c>
      <c r="CK713" s="46"/>
      <c r="CL713" s="48">
        <f t="shared" si="391"/>
        <v>84801634</v>
      </c>
      <c r="CM713" s="48">
        <f t="shared" si="391"/>
        <v>69996091</v>
      </c>
      <c r="CN713" s="48">
        <f t="shared" si="419"/>
        <v>2619776254</v>
      </c>
      <c r="CO713" s="55">
        <f t="shared" si="420"/>
        <v>30.892992627948654</v>
      </c>
    </row>
    <row r="714" spans="1:93" x14ac:dyDescent="0.2">
      <c r="A714" s="30" t="s">
        <v>139</v>
      </c>
      <c r="B714" s="30">
        <v>1133</v>
      </c>
      <c r="C714" s="30">
        <v>2008</v>
      </c>
      <c r="D714" s="30" t="s">
        <v>34</v>
      </c>
      <c r="E714" s="30">
        <v>386282</v>
      </c>
      <c r="F714" s="30" t="s">
        <v>317</v>
      </c>
      <c r="G714" s="30">
        <v>532969503</v>
      </c>
      <c r="H714" s="30">
        <v>74016191</v>
      </c>
      <c r="I714" s="30">
        <v>15575909</v>
      </c>
      <c r="J714" s="30">
        <v>68449719</v>
      </c>
      <c r="K714" s="30">
        <v>87249503</v>
      </c>
      <c r="L714" s="30">
        <v>224609799</v>
      </c>
      <c r="M714" s="30">
        <v>133833778</v>
      </c>
      <c r="N714" s="30">
        <v>6957444</v>
      </c>
      <c r="O714" s="30">
        <v>59965624</v>
      </c>
      <c r="P714" s="30">
        <v>52925550</v>
      </c>
      <c r="Q714" s="30">
        <v>4000931</v>
      </c>
      <c r="R714" s="30">
        <v>4170036</v>
      </c>
      <c r="S714" s="30">
        <v>519287</v>
      </c>
      <c r="T714" s="30">
        <v>4379666247</v>
      </c>
      <c r="U714" s="30">
        <v>-6192848</v>
      </c>
      <c r="V714" s="30">
        <v>362761650</v>
      </c>
      <c r="W714" s="30">
        <v>202854524</v>
      </c>
      <c r="X714" s="30">
        <v>565616174</v>
      </c>
      <c r="Y714" s="30">
        <v>138939826</v>
      </c>
      <c r="Z714" s="30">
        <v>69902429</v>
      </c>
      <c r="AA714" s="30">
        <v>208842255</v>
      </c>
      <c r="AB714" s="30">
        <v>21401677</v>
      </c>
      <c r="AC714" s="30">
        <v>182746465</v>
      </c>
      <c r="AD714" s="30">
        <v>350223038</v>
      </c>
      <c r="AE714" s="30">
        <v>269713816</v>
      </c>
      <c r="AF714" s="30">
        <v>729450354</v>
      </c>
      <c r="AG714" s="30">
        <v>3902283</v>
      </c>
      <c r="AH714" s="30">
        <v>765714825</v>
      </c>
      <c r="AI714" s="30">
        <v>15752023</v>
      </c>
      <c r="AJ714" s="30">
        <v>781466848</v>
      </c>
      <c r="AK714" s="30">
        <v>59306419</v>
      </c>
      <c r="AL714" s="30">
        <v>263668537</v>
      </c>
      <c r="AM714" s="30">
        <v>90263810</v>
      </c>
      <c r="AN714" s="30">
        <v>31454144</v>
      </c>
      <c r="AO714" s="30">
        <v>39647312</v>
      </c>
      <c r="AP714" s="30">
        <v>16147954</v>
      </c>
      <c r="AQ714" s="30">
        <v>5278736</v>
      </c>
      <c r="AR714" s="30">
        <v>4626749</v>
      </c>
      <c r="AS714" s="30">
        <v>619539</v>
      </c>
      <c r="AT714" s="30">
        <v>1320</v>
      </c>
      <c r="AU714" s="30" t="s">
        <v>356</v>
      </c>
      <c r="AW714" s="48">
        <f t="shared" si="392"/>
        <v>87249410</v>
      </c>
      <c r="AX714" s="49">
        <f t="shared" si="393"/>
        <v>187440578</v>
      </c>
      <c r="AY714" s="50">
        <f t="shared" si="394"/>
        <v>2.1483306076224471</v>
      </c>
      <c r="AZ714" s="12"/>
      <c r="BA714" s="48">
        <f t="shared" si="395"/>
        <v>5278736</v>
      </c>
      <c r="BB714" s="48">
        <f t="shared" si="396"/>
        <v>187440578</v>
      </c>
      <c r="BC714" s="51">
        <f t="shared" si="397"/>
        <v>35.508610015731037</v>
      </c>
      <c r="BD714" s="12"/>
      <c r="BE714" s="52">
        <f t="shared" si="398"/>
        <v>5278736</v>
      </c>
      <c r="BF714" s="48">
        <f t="shared" si="389"/>
        <v>269713816</v>
      </c>
      <c r="BG714" s="48">
        <f t="shared" si="389"/>
        <v>729450354</v>
      </c>
      <c r="BH714" s="48">
        <f t="shared" si="389"/>
        <v>3902283</v>
      </c>
      <c r="BI714" s="48">
        <f t="shared" si="399"/>
        <v>1003066453</v>
      </c>
      <c r="BJ714" s="51">
        <f t="shared" si="400"/>
        <v>190.02019669102603</v>
      </c>
      <c r="BK714" s="12"/>
      <c r="BL714" s="1">
        <f t="shared" si="401"/>
        <v>71101456</v>
      </c>
      <c r="BM714" s="53">
        <f t="shared" si="402"/>
        <v>87249410</v>
      </c>
      <c r="BN714" s="48">
        <f t="shared" si="390"/>
        <v>269713816</v>
      </c>
      <c r="BO714" s="48">
        <f t="shared" si="390"/>
        <v>729450354</v>
      </c>
      <c r="BP714" s="48">
        <f t="shared" si="390"/>
        <v>3902283</v>
      </c>
      <c r="BQ714" s="48">
        <f t="shared" si="403"/>
        <v>1003066453</v>
      </c>
      <c r="BR714" s="12">
        <f t="shared" si="404"/>
        <v>87249410</v>
      </c>
      <c r="BS714" s="54">
        <f t="shared" si="405"/>
        <v>11.496541386354361</v>
      </c>
      <c r="BT714" s="12"/>
      <c r="BU714" s="48">
        <f t="shared" si="406"/>
        <v>87249410</v>
      </c>
      <c r="BV714" s="48">
        <f t="shared" si="407"/>
        <v>458491892</v>
      </c>
      <c r="BW714" s="54">
        <f t="shared" si="408"/>
        <v>5.2549569332331298</v>
      </c>
      <c r="BX714" s="12"/>
      <c r="BY714" s="52">
        <f t="shared" si="409"/>
        <v>5278736</v>
      </c>
      <c r="BZ714" s="48">
        <f t="shared" si="410"/>
        <v>458491892</v>
      </c>
      <c r="CA714" s="55">
        <f t="shared" si="411"/>
        <v>86.856378496670416</v>
      </c>
      <c r="CB714" s="12"/>
      <c r="CC714" s="48">
        <f t="shared" si="412"/>
        <v>5278736</v>
      </c>
      <c r="CD714" s="48">
        <f t="shared" si="413"/>
        <v>2203370103</v>
      </c>
      <c r="CE714" s="55">
        <f t="shared" si="414"/>
        <v>417.4048679456597</v>
      </c>
      <c r="CF714" s="12"/>
      <c r="CG714" s="48">
        <f t="shared" si="415"/>
        <v>87249410</v>
      </c>
      <c r="CH714" s="48">
        <f t="shared" si="416"/>
        <v>71101456</v>
      </c>
      <c r="CI714" s="48">
        <f t="shared" si="417"/>
        <v>2203370103</v>
      </c>
      <c r="CJ714" s="55">
        <f t="shared" si="418"/>
        <v>25.253696305797369</v>
      </c>
      <c r="CK714" s="46"/>
      <c r="CL714" s="48">
        <f t="shared" si="391"/>
        <v>87249410</v>
      </c>
      <c r="CM714" s="48">
        <f t="shared" si="391"/>
        <v>71101456</v>
      </c>
      <c r="CN714" s="48">
        <f t="shared" si="419"/>
        <v>2602328680</v>
      </c>
      <c r="CO714" s="55">
        <f t="shared" si="420"/>
        <v>29.826318367081221</v>
      </c>
    </row>
    <row r="715" spans="1:93" x14ac:dyDescent="0.2">
      <c r="A715" s="30" t="s">
        <v>139</v>
      </c>
      <c r="B715" s="30">
        <v>1133</v>
      </c>
      <c r="C715" s="30">
        <v>2007</v>
      </c>
      <c r="D715" s="30" t="s">
        <v>34</v>
      </c>
      <c r="E715" s="30">
        <v>386282</v>
      </c>
      <c r="F715" s="30" t="s">
        <v>317</v>
      </c>
      <c r="G715" s="30">
        <v>498388177</v>
      </c>
      <c r="H715" s="30">
        <v>55009919</v>
      </c>
      <c r="I715" s="30">
        <v>10094088</v>
      </c>
      <c r="J715" s="30">
        <v>49598968</v>
      </c>
      <c r="K715" s="30">
        <v>90166350</v>
      </c>
      <c r="L715" s="30">
        <v>225766144</v>
      </c>
      <c r="M715" s="30">
        <v>130407014</v>
      </c>
      <c r="N715" s="30">
        <v>6617346</v>
      </c>
      <c r="O715" s="30">
        <v>56130458</v>
      </c>
      <c r="P715" s="30">
        <v>48520825</v>
      </c>
      <c r="Q715" s="30">
        <v>5921764</v>
      </c>
      <c r="R715" s="30">
        <v>6848612</v>
      </c>
      <c r="S715" s="30">
        <v>9148</v>
      </c>
      <c r="T715" s="30">
        <v>3369348580</v>
      </c>
      <c r="U715" s="30">
        <v>17524021</v>
      </c>
      <c r="V715" s="30">
        <v>343755133</v>
      </c>
      <c r="W715" s="30">
        <v>189031075</v>
      </c>
      <c r="X715" s="30">
        <v>532786208</v>
      </c>
      <c r="Y715" s="30">
        <v>116986702</v>
      </c>
      <c r="Z715" s="30">
        <v>59069255</v>
      </c>
      <c r="AA715" s="30">
        <v>176055957</v>
      </c>
      <c r="AB715" s="30">
        <v>4038561</v>
      </c>
      <c r="AC715" s="30">
        <v>187346759</v>
      </c>
      <c r="AD715" s="30">
        <v>311041418</v>
      </c>
      <c r="AE715" s="30">
        <v>285996085</v>
      </c>
      <c r="AF715" s="30">
        <v>457708043</v>
      </c>
      <c r="AG715" s="30">
        <v>5672320</v>
      </c>
      <c r="AH715" s="30">
        <v>738602885</v>
      </c>
      <c r="AI715" s="30">
        <v>15971875</v>
      </c>
      <c r="AJ715" s="30">
        <v>754574760</v>
      </c>
      <c r="AK715" s="30">
        <v>68890004</v>
      </c>
      <c r="AL715" s="30">
        <v>222603274</v>
      </c>
      <c r="AM715" s="30">
        <v>87924159</v>
      </c>
      <c r="AN715" s="30">
        <v>30797140</v>
      </c>
      <c r="AO715" s="30">
        <v>39386988</v>
      </c>
      <c r="AP715" s="30">
        <v>15158490</v>
      </c>
      <c r="AQ715" s="30">
        <v>5190976</v>
      </c>
      <c r="AR715" s="30">
        <v>4550574</v>
      </c>
      <c r="AS715" s="30">
        <v>609210</v>
      </c>
      <c r="AT715" s="30">
        <v>1305</v>
      </c>
      <c r="AU715" s="30" t="s">
        <v>356</v>
      </c>
      <c r="AW715" s="48">
        <f t="shared" si="392"/>
        <v>85342618</v>
      </c>
      <c r="AX715" s="49">
        <f t="shared" si="393"/>
        <v>172017396</v>
      </c>
      <c r="AY715" s="50">
        <f t="shared" si="394"/>
        <v>2.0156095516076151</v>
      </c>
      <c r="AZ715" s="12"/>
      <c r="BA715" s="48">
        <f t="shared" si="395"/>
        <v>5190976</v>
      </c>
      <c r="BB715" s="48">
        <f t="shared" si="396"/>
        <v>172017396</v>
      </c>
      <c r="BC715" s="51">
        <f t="shared" si="397"/>
        <v>33.137775246889987</v>
      </c>
      <c r="BD715" s="12"/>
      <c r="BE715" s="52">
        <f t="shared" si="398"/>
        <v>5190976</v>
      </c>
      <c r="BF715" s="48">
        <f t="shared" si="389"/>
        <v>285996085</v>
      </c>
      <c r="BG715" s="48">
        <f t="shared" si="389"/>
        <v>457708043</v>
      </c>
      <c r="BH715" s="48">
        <f t="shared" si="389"/>
        <v>5672320</v>
      </c>
      <c r="BI715" s="48">
        <f t="shared" si="399"/>
        <v>749376448</v>
      </c>
      <c r="BJ715" s="51">
        <f t="shared" si="400"/>
        <v>144.36137789887681</v>
      </c>
      <c r="BK715" s="12"/>
      <c r="BL715" s="1">
        <f t="shared" si="401"/>
        <v>70184128</v>
      </c>
      <c r="BM715" s="53">
        <f t="shared" si="402"/>
        <v>85342618</v>
      </c>
      <c r="BN715" s="48">
        <f t="shared" si="390"/>
        <v>285996085</v>
      </c>
      <c r="BO715" s="48">
        <f t="shared" si="390"/>
        <v>457708043</v>
      </c>
      <c r="BP715" s="48">
        <f t="shared" si="390"/>
        <v>5672320</v>
      </c>
      <c r="BQ715" s="48">
        <f t="shared" si="403"/>
        <v>749376448</v>
      </c>
      <c r="BR715" s="12">
        <f t="shared" si="404"/>
        <v>85342618</v>
      </c>
      <c r="BS715" s="54">
        <f t="shared" si="405"/>
        <v>8.7807998578154702</v>
      </c>
      <c r="BT715" s="12"/>
      <c r="BU715" s="48">
        <f t="shared" si="406"/>
        <v>85342618</v>
      </c>
      <c r="BV715" s="48">
        <f t="shared" si="407"/>
        <v>463081482</v>
      </c>
      <c r="BW715" s="54">
        <f t="shared" si="408"/>
        <v>5.4261457270973334</v>
      </c>
      <c r="BX715" s="12"/>
      <c r="BY715" s="52">
        <f t="shared" si="409"/>
        <v>5190976</v>
      </c>
      <c r="BZ715" s="48">
        <f t="shared" si="410"/>
        <v>463081482</v>
      </c>
      <c r="CA715" s="55">
        <f t="shared" si="411"/>
        <v>89.208942981050185</v>
      </c>
      <c r="CB715" s="12"/>
      <c r="CC715" s="48">
        <f t="shared" si="412"/>
        <v>5190976</v>
      </c>
      <c r="CD715" s="48">
        <f t="shared" si="413"/>
        <v>1886902064</v>
      </c>
      <c r="CE715" s="55">
        <f t="shared" si="414"/>
        <v>363.49658792489117</v>
      </c>
      <c r="CF715" s="12"/>
      <c r="CG715" s="48">
        <f t="shared" si="415"/>
        <v>85342618</v>
      </c>
      <c r="CH715" s="48">
        <f t="shared" si="416"/>
        <v>70184128</v>
      </c>
      <c r="CI715" s="48">
        <f t="shared" si="417"/>
        <v>1886902064</v>
      </c>
      <c r="CJ715" s="55">
        <f t="shared" si="418"/>
        <v>22.109727920462905</v>
      </c>
      <c r="CK715" s="46"/>
      <c r="CL715" s="48">
        <f t="shared" si="391"/>
        <v>85342618</v>
      </c>
      <c r="CM715" s="48">
        <f t="shared" si="391"/>
        <v>70184128</v>
      </c>
      <c r="CN715" s="48">
        <f t="shared" si="419"/>
        <v>2267383844</v>
      </c>
      <c r="CO715" s="55">
        <f t="shared" si="420"/>
        <v>26.568013697447153</v>
      </c>
    </row>
    <row r="716" spans="1:93" x14ac:dyDescent="0.2">
      <c r="A716" s="30" t="s">
        <v>139</v>
      </c>
      <c r="B716" s="30">
        <v>1133</v>
      </c>
      <c r="C716" s="30">
        <v>2006</v>
      </c>
      <c r="D716" s="30" t="s">
        <v>34</v>
      </c>
      <c r="E716" s="30">
        <v>386282</v>
      </c>
      <c r="F716" s="30" t="s">
        <v>317</v>
      </c>
      <c r="G716" s="30">
        <v>470509516</v>
      </c>
      <c r="H716" s="30">
        <v>65580281</v>
      </c>
      <c r="I716" s="30">
        <v>15790267</v>
      </c>
      <c r="J716" s="30">
        <v>57895959</v>
      </c>
      <c r="K716" s="30">
        <v>85603796</v>
      </c>
      <c r="L716" s="30">
        <v>216866364</v>
      </c>
      <c r="M716" s="30">
        <v>130800921</v>
      </c>
      <c r="N716" s="30">
        <v>6466721</v>
      </c>
      <c r="O716" s="30">
        <v>41420523</v>
      </c>
      <c r="P716" s="30">
        <v>41843036</v>
      </c>
      <c r="Q716" s="30">
        <v>3346374</v>
      </c>
      <c r="R716" s="30">
        <v>4523520</v>
      </c>
      <c r="S716" s="30">
        <v>55668</v>
      </c>
      <c r="T716" s="30">
        <v>2841398637</v>
      </c>
      <c r="U716" s="30">
        <v>242116001</v>
      </c>
      <c r="V716" s="30">
        <v>328390688</v>
      </c>
      <c r="W716" s="30">
        <v>188489892</v>
      </c>
      <c r="X716" s="30">
        <v>516880580</v>
      </c>
      <c r="Y716" s="30">
        <v>109006532</v>
      </c>
      <c r="Z716" s="30">
        <v>61130763</v>
      </c>
      <c r="AA716" s="30">
        <v>170137295</v>
      </c>
      <c r="AB716" s="30">
        <v>5823223</v>
      </c>
      <c r="AC716" s="30">
        <v>163297531</v>
      </c>
      <c r="AD716" s="30">
        <v>307211985</v>
      </c>
      <c r="AE716" s="30">
        <v>256018815</v>
      </c>
      <c r="AF716" s="30">
        <v>368142232</v>
      </c>
      <c r="AG716" s="30">
        <v>3890933</v>
      </c>
      <c r="AH716" s="30">
        <v>758995170</v>
      </c>
      <c r="AI716" s="30">
        <v>9994301</v>
      </c>
      <c r="AJ716" s="30">
        <v>768989471</v>
      </c>
      <c r="AK716" s="30">
        <v>47620854</v>
      </c>
      <c r="AL716" s="30">
        <v>285606527</v>
      </c>
      <c r="AM716" s="30">
        <v>85794752</v>
      </c>
      <c r="AN716" s="30">
        <v>31013224</v>
      </c>
      <c r="AO716" s="30">
        <v>37330673</v>
      </c>
      <c r="AP716" s="30">
        <v>15165406</v>
      </c>
      <c r="AQ716" s="30">
        <v>5121485</v>
      </c>
      <c r="AR716" s="30">
        <v>4493101</v>
      </c>
      <c r="AS716" s="30">
        <v>598254</v>
      </c>
      <c r="AT716" s="30">
        <v>1267</v>
      </c>
      <c r="AU716" s="30" t="s">
        <v>356</v>
      </c>
      <c r="AW716" s="48">
        <f t="shared" si="392"/>
        <v>83509303</v>
      </c>
      <c r="AX716" s="49">
        <f t="shared" si="393"/>
        <v>164314072</v>
      </c>
      <c r="AY716" s="50">
        <f t="shared" si="394"/>
        <v>1.9676139794868124</v>
      </c>
      <c r="AZ716" s="12"/>
      <c r="BA716" s="48">
        <f t="shared" si="395"/>
        <v>5121485</v>
      </c>
      <c r="BB716" s="48">
        <f t="shared" si="396"/>
        <v>164314072</v>
      </c>
      <c r="BC716" s="51">
        <f t="shared" si="397"/>
        <v>32.083286781080098</v>
      </c>
      <c r="BD716" s="12"/>
      <c r="BE716" s="52">
        <f t="shared" si="398"/>
        <v>5121485</v>
      </c>
      <c r="BF716" s="48">
        <f t="shared" si="389"/>
        <v>256018815</v>
      </c>
      <c r="BG716" s="48">
        <f t="shared" si="389"/>
        <v>368142232</v>
      </c>
      <c r="BH716" s="48">
        <f t="shared" si="389"/>
        <v>3890933</v>
      </c>
      <c r="BI716" s="48">
        <f t="shared" si="399"/>
        <v>628051980</v>
      </c>
      <c r="BJ716" s="51">
        <f t="shared" si="400"/>
        <v>122.63083461144571</v>
      </c>
      <c r="BK716" s="12"/>
      <c r="BL716" s="1">
        <f t="shared" si="401"/>
        <v>68343897</v>
      </c>
      <c r="BM716" s="53">
        <f t="shared" si="402"/>
        <v>83509303</v>
      </c>
      <c r="BN716" s="48">
        <f t="shared" si="390"/>
        <v>256018815</v>
      </c>
      <c r="BO716" s="48">
        <f t="shared" si="390"/>
        <v>368142232</v>
      </c>
      <c r="BP716" s="48">
        <f t="shared" si="390"/>
        <v>3890933</v>
      </c>
      <c r="BQ716" s="48">
        <f t="shared" si="403"/>
        <v>628051980</v>
      </c>
      <c r="BR716" s="12">
        <f t="shared" si="404"/>
        <v>83509303</v>
      </c>
      <c r="BS716" s="54">
        <f t="shared" si="405"/>
        <v>7.5207426889911897</v>
      </c>
      <c r="BT716" s="12"/>
      <c r="BU716" s="48">
        <f t="shared" si="406"/>
        <v>83509303</v>
      </c>
      <c r="BV716" s="48">
        <f t="shared" si="407"/>
        <v>435762090</v>
      </c>
      <c r="BW716" s="54">
        <f t="shared" si="408"/>
        <v>5.2181262966594275</v>
      </c>
      <c r="BX716" s="12"/>
      <c r="BY716" s="52">
        <f t="shared" si="409"/>
        <v>5121485</v>
      </c>
      <c r="BZ716" s="48">
        <f t="shared" si="410"/>
        <v>435762090</v>
      </c>
      <c r="CA716" s="55">
        <f t="shared" si="411"/>
        <v>85.085105198980372</v>
      </c>
      <c r="CB716" s="12"/>
      <c r="CC716" s="48">
        <f t="shared" si="412"/>
        <v>5121485</v>
      </c>
      <c r="CD716" s="48">
        <f t="shared" si="413"/>
        <v>1704460881</v>
      </c>
      <c r="CE716" s="55">
        <f t="shared" si="414"/>
        <v>332.80598908324441</v>
      </c>
      <c r="CF716" s="12"/>
      <c r="CG716" s="48">
        <f t="shared" si="415"/>
        <v>83509303</v>
      </c>
      <c r="CH716" s="48">
        <f t="shared" si="416"/>
        <v>68343897</v>
      </c>
      <c r="CI716" s="48">
        <f t="shared" si="417"/>
        <v>1704460881</v>
      </c>
      <c r="CJ716" s="55">
        <f t="shared" si="418"/>
        <v>20.410431170764291</v>
      </c>
      <c r="CK716" s="46"/>
      <c r="CL716" s="48">
        <f t="shared" si="391"/>
        <v>83509303</v>
      </c>
      <c r="CM716" s="48">
        <f t="shared" si="391"/>
        <v>68343897</v>
      </c>
      <c r="CN716" s="48">
        <f t="shared" si="419"/>
        <v>2068028611</v>
      </c>
      <c r="CO716" s="55">
        <f t="shared" si="420"/>
        <v>24.764050671097088</v>
      </c>
    </row>
    <row r="717" spans="1:93" x14ac:dyDescent="0.2">
      <c r="A717" s="30" t="s">
        <v>139</v>
      </c>
      <c r="B717" s="30">
        <v>1133</v>
      </c>
      <c r="C717" s="30">
        <v>2005</v>
      </c>
      <c r="D717" s="30" t="s">
        <v>34</v>
      </c>
      <c r="E717" s="30">
        <v>386282</v>
      </c>
      <c r="F717" s="30" t="s">
        <v>317</v>
      </c>
      <c r="G717" s="30">
        <v>450099342</v>
      </c>
      <c r="H717" s="30">
        <v>102300979</v>
      </c>
      <c r="I717" s="30">
        <v>16784398</v>
      </c>
      <c r="J717" s="30">
        <v>93487937</v>
      </c>
      <c r="K717" s="30">
        <v>81394633</v>
      </c>
      <c r="L717" s="30">
        <v>228001971</v>
      </c>
      <c r="M717" s="30">
        <v>101400272</v>
      </c>
      <c r="N717" s="30">
        <v>6026367</v>
      </c>
      <c r="O717" s="30">
        <v>53548626</v>
      </c>
      <c r="P717" s="30">
        <v>39978802</v>
      </c>
      <c r="Q717" s="30">
        <v>4134803</v>
      </c>
      <c r="R717" s="30">
        <v>5885883</v>
      </c>
      <c r="S717" s="30">
        <v>430682</v>
      </c>
      <c r="T717" s="30">
        <v>2296389206</v>
      </c>
      <c r="U717" s="30">
        <v>212592276</v>
      </c>
      <c r="V717" s="30">
        <v>389737459</v>
      </c>
      <c r="W717" s="30">
        <v>158594154</v>
      </c>
      <c r="X717" s="30">
        <v>548331613</v>
      </c>
      <c r="Y717" s="30">
        <v>73329841</v>
      </c>
      <c r="Z717" s="30">
        <v>54395178</v>
      </c>
      <c r="AA717" s="30">
        <v>127725019</v>
      </c>
      <c r="AB717" s="30">
        <v>2824232</v>
      </c>
      <c r="AC717" s="30">
        <v>160205629</v>
      </c>
      <c r="AD717" s="30">
        <v>289893713</v>
      </c>
      <c r="AE717" s="30">
        <v>251079596</v>
      </c>
      <c r="AF717" s="30">
        <v>268276485</v>
      </c>
      <c r="AG717" s="30">
        <v>3712269</v>
      </c>
      <c r="AH717" s="30">
        <v>596380733</v>
      </c>
      <c r="AI717" s="30">
        <v>3113401</v>
      </c>
      <c r="AJ717" s="30">
        <v>599494134</v>
      </c>
      <c r="AK717" s="30">
        <v>61921820</v>
      </c>
      <c r="AL717" s="30">
        <v>186237149</v>
      </c>
      <c r="AM717" s="30">
        <v>81750623</v>
      </c>
      <c r="AN717" s="30">
        <v>29752492</v>
      </c>
      <c r="AO717" s="30">
        <v>36117527</v>
      </c>
      <c r="AP717" s="30">
        <v>14931163</v>
      </c>
      <c r="AQ717" s="30">
        <v>5022530</v>
      </c>
      <c r="AR717" s="30">
        <v>4404479</v>
      </c>
      <c r="AS717" s="30">
        <v>588744</v>
      </c>
      <c r="AT717" s="30">
        <v>1255</v>
      </c>
      <c r="AU717" s="30" t="s">
        <v>356</v>
      </c>
      <c r="AW717" s="48">
        <f t="shared" si="392"/>
        <v>80801182</v>
      </c>
      <c r="AX717" s="49">
        <f t="shared" si="393"/>
        <v>124900787</v>
      </c>
      <c r="AY717" s="50">
        <f t="shared" si="394"/>
        <v>1.5457792065467557</v>
      </c>
      <c r="AZ717" s="12"/>
      <c r="BA717" s="48">
        <f t="shared" si="395"/>
        <v>5022530</v>
      </c>
      <c r="BB717" s="48">
        <f t="shared" si="396"/>
        <v>124900787</v>
      </c>
      <c r="BC717" s="51">
        <f t="shared" si="397"/>
        <v>24.86810173358845</v>
      </c>
      <c r="BD717" s="12"/>
      <c r="BE717" s="52">
        <f t="shared" si="398"/>
        <v>5022530</v>
      </c>
      <c r="BF717" s="48">
        <f t="shared" si="389"/>
        <v>251079596</v>
      </c>
      <c r="BG717" s="48">
        <f t="shared" si="389"/>
        <v>268276485</v>
      </c>
      <c r="BH717" s="48">
        <f t="shared" si="389"/>
        <v>3712269</v>
      </c>
      <c r="BI717" s="48">
        <f t="shared" si="399"/>
        <v>523068350</v>
      </c>
      <c r="BJ717" s="51">
        <f t="shared" si="400"/>
        <v>104.14439535453248</v>
      </c>
      <c r="BK717" s="12"/>
      <c r="BL717" s="1">
        <f t="shared" si="401"/>
        <v>65870019</v>
      </c>
      <c r="BM717" s="53">
        <f t="shared" si="402"/>
        <v>80801182</v>
      </c>
      <c r="BN717" s="48">
        <f t="shared" si="390"/>
        <v>251079596</v>
      </c>
      <c r="BO717" s="48">
        <f t="shared" si="390"/>
        <v>268276485</v>
      </c>
      <c r="BP717" s="48">
        <f t="shared" si="390"/>
        <v>3712269</v>
      </c>
      <c r="BQ717" s="48">
        <f t="shared" si="403"/>
        <v>523068350</v>
      </c>
      <c r="BR717" s="12">
        <f t="shared" si="404"/>
        <v>80801182</v>
      </c>
      <c r="BS717" s="54">
        <f t="shared" si="405"/>
        <v>6.4735234937528512</v>
      </c>
      <c r="BT717" s="12"/>
      <c r="BU717" s="48">
        <f t="shared" si="406"/>
        <v>80801182</v>
      </c>
      <c r="BV717" s="48">
        <f t="shared" si="407"/>
        <v>351335165</v>
      </c>
      <c r="BW717" s="54">
        <f t="shared" si="408"/>
        <v>4.3481438798754208</v>
      </c>
      <c r="BX717" s="12"/>
      <c r="BY717" s="52">
        <f t="shared" si="409"/>
        <v>5022530</v>
      </c>
      <c r="BZ717" s="48">
        <f t="shared" si="410"/>
        <v>351335165</v>
      </c>
      <c r="CA717" s="55">
        <f t="shared" si="411"/>
        <v>69.951830053777684</v>
      </c>
      <c r="CB717" s="12"/>
      <c r="CC717" s="48">
        <f t="shared" si="412"/>
        <v>5022530</v>
      </c>
      <c r="CD717" s="48">
        <f t="shared" si="413"/>
        <v>1452227876</v>
      </c>
      <c r="CE717" s="55">
        <f t="shared" si="414"/>
        <v>289.14269820190225</v>
      </c>
      <c r="CF717" s="12"/>
      <c r="CG717" s="48">
        <f t="shared" si="415"/>
        <v>80801182</v>
      </c>
      <c r="CH717" s="48">
        <f t="shared" si="416"/>
        <v>65870019</v>
      </c>
      <c r="CI717" s="48">
        <f t="shared" si="417"/>
        <v>1452227876</v>
      </c>
      <c r="CJ717" s="55">
        <f t="shared" si="418"/>
        <v>17.972854357501848</v>
      </c>
      <c r="CK717" s="46"/>
      <c r="CL717" s="48">
        <f t="shared" si="391"/>
        <v>80801182</v>
      </c>
      <c r="CM717" s="48">
        <f t="shared" si="391"/>
        <v>65870019</v>
      </c>
      <c r="CN717" s="48">
        <f t="shared" si="419"/>
        <v>1815515749</v>
      </c>
      <c r="CO717" s="55">
        <f t="shared" si="420"/>
        <v>22.468925627845394</v>
      </c>
    </row>
    <row r="718" spans="1:93" x14ac:dyDescent="0.2">
      <c r="A718" s="30" t="s">
        <v>141</v>
      </c>
      <c r="B718" s="30">
        <v>1135</v>
      </c>
      <c r="C718" s="30">
        <v>2014</v>
      </c>
      <c r="D718" s="30" t="s">
        <v>78</v>
      </c>
      <c r="E718" s="30">
        <v>442930</v>
      </c>
      <c r="F718" s="30" t="s">
        <v>317</v>
      </c>
      <c r="G718" s="30">
        <v>315412482</v>
      </c>
      <c r="H718" s="30">
        <v>0</v>
      </c>
      <c r="I718" s="30">
        <v>0</v>
      </c>
      <c r="J718" s="30">
        <v>0</v>
      </c>
      <c r="K718" s="30">
        <v>0</v>
      </c>
      <c r="L718" s="30">
        <v>0</v>
      </c>
      <c r="M718" s="30">
        <v>0</v>
      </c>
      <c r="N718" s="30">
        <v>0</v>
      </c>
      <c r="O718" s="30">
        <v>0</v>
      </c>
      <c r="P718" s="30">
        <v>0</v>
      </c>
      <c r="Q718" s="30">
        <v>0</v>
      </c>
      <c r="R718" s="30">
        <v>0</v>
      </c>
      <c r="S718" s="30">
        <v>0</v>
      </c>
      <c r="T718" s="30">
        <v>855288479</v>
      </c>
      <c r="U718" s="30">
        <v>819910</v>
      </c>
      <c r="V718" s="30">
        <v>0</v>
      </c>
      <c r="W718" s="30">
        <v>0</v>
      </c>
      <c r="X718" s="30">
        <v>0</v>
      </c>
      <c r="Y718" s="30">
        <v>103720921</v>
      </c>
      <c r="Z718" s="30">
        <v>24206580</v>
      </c>
      <c r="AA718" s="30">
        <v>127927501</v>
      </c>
      <c r="AB718" s="30">
        <v>0</v>
      </c>
      <c r="AC718" s="30">
        <v>78497372</v>
      </c>
      <c r="AD718" s="30">
        <v>236915110</v>
      </c>
      <c r="AE718" s="30">
        <v>135516253</v>
      </c>
      <c r="AF718" s="30">
        <v>77723629</v>
      </c>
      <c r="AG718" s="30">
        <v>1005844</v>
      </c>
      <c r="AH718" s="30">
        <v>163046892</v>
      </c>
      <c r="AI718" s="30">
        <v>5734310</v>
      </c>
      <c r="AJ718" s="30">
        <v>168781202</v>
      </c>
      <c r="AK718" s="30">
        <v>10720644</v>
      </c>
      <c r="AL718" s="30">
        <v>37729190</v>
      </c>
      <c r="AM718" s="30">
        <v>37681485</v>
      </c>
      <c r="AN718" s="30">
        <v>13222177</v>
      </c>
      <c r="AO718" s="30">
        <v>8025119</v>
      </c>
      <c r="AP718" s="30">
        <v>15309577</v>
      </c>
      <c r="AQ718" s="30">
        <v>1590478</v>
      </c>
      <c r="AR718" s="30">
        <v>1428540</v>
      </c>
      <c r="AS718" s="30">
        <v>149133</v>
      </c>
      <c r="AT718" s="30">
        <v>3104</v>
      </c>
      <c r="AU718" s="30" t="s">
        <v>339</v>
      </c>
      <c r="AW718" s="48">
        <f t="shared" si="392"/>
        <v>36556873</v>
      </c>
      <c r="AX718" s="49">
        <f t="shared" si="393"/>
        <v>127927501</v>
      </c>
      <c r="AY718" s="50">
        <f t="shared" si="394"/>
        <v>3.4994103844713416</v>
      </c>
      <c r="AZ718" s="12"/>
      <c r="BA718" s="48">
        <f t="shared" si="395"/>
        <v>1590478</v>
      </c>
      <c r="BB718" s="48">
        <f t="shared" si="396"/>
        <v>127927501</v>
      </c>
      <c r="BC718" s="51">
        <f t="shared" si="397"/>
        <v>80.433367201558269</v>
      </c>
      <c r="BD718" s="12"/>
      <c r="BE718" s="52">
        <f t="shared" si="398"/>
        <v>1590478</v>
      </c>
      <c r="BF718" s="48">
        <f t="shared" si="389"/>
        <v>135516253</v>
      </c>
      <c r="BG718" s="48">
        <f t="shared" si="389"/>
        <v>77723629</v>
      </c>
      <c r="BH718" s="48">
        <f t="shared" si="389"/>
        <v>1005844</v>
      </c>
      <c r="BI718" s="48">
        <f t="shared" si="399"/>
        <v>214245726</v>
      </c>
      <c r="BJ718" s="51">
        <f t="shared" si="400"/>
        <v>134.70524332936387</v>
      </c>
      <c r="BK718" s="12"/>
      <c r="BL718" s="1">
        <f t="shared" si="401"/>
        <v>21247296</v>
      </c>
      <c r="BM718" s="53">
        <f t="shared" si="402"/>
        <v>36556873</v>
      </c>
      <c r="BN718" s="48">
        <f t="shared" si="390"/>
        <v>135516253</v>
      </c>
      <c r="BO718" s="48">
        <f t="shared" si="390"/>
        <v>77723629</v>
      </c>
      <c r="BP718" s="48">
        <f t="shared" si="390"/>
        <v>1005844</v>
      </c>
      <c r="BQ718" s="48">
        <f t="shared" si="403"/>
        <v>214245726</v>
      </c>
      <c r="BR718" s="12">
        <f t="shared" si="404"/>
        <v>36556873</v>
      </c>
      <c r="BS718" s="54">
        <f t="shared" si="405"/>
        <v>5.8606141176243387</v>
      </c>
      <c r="BT718" s="12"/>
      <c r="BU718" s="48">
        <f t="shared" si="406"/>
        <v>36556873</v>
      </c>
      <c r="BV718" s="48">
        <f t="shared" si="407"/>
        <v>120331368</v>
      </c>
      <c r="BW718" s="54">
        <f t="shared" si="408"/>
        <v>3.2916209217347445</v>
      </c>
      <c r="BX718" s="12"/>
      <c r="BY718" s="52">
        <f t="shared" si="409"/>
        <v>1590478</v>
      </c>
      <c r="BZ718" s="48">
        <f t="shared" si="410"/>
        <v>120331368</v>
      </c>
      <c r="CA718" s="55">
        <f t="shared" si="411"/>
        <v>75.657360868870867</v>
      </c>
      <c r="CB718" s="12"/>
      <c r="CC718" s="48">
        <f t="shared" si="412"/>
        <v>1590478</v>
      </c>
      <c r="CD718" s="48">
        <f t="shared" si="413"/>
        <v>777917077</v>
      </c>
      <c r="CE718" s="55">
        <f t="shared" si="414"/>
        <v>489.10898295983975</v>
      </c>
      <c r="CF718" s="12"/>
      <c r="CG718" s="48">
        <f t="shared" si="415"/>
        <v>36556873</v>
      </c>
      <c r="CH718" s="48">
        <f t="shared" si="416"/>
        <v>21247296</v>
      </c>
      <c r="CI718" s="48">
        <f t="shared" si="417"/>
        <v>777917077</v>
      </c>
      <c r="CJ718" s="55">
        <f t="shared" si="418"/>
        <v>21.279639453844972</v>
      </c>
      <c r="CK718" s="46"/>
      <c r="CL718" s="48">
        <f t="shared" si="391"/>
        <v>36556873</v>
      </c>
      <c r="CM718" s="48">
        <f t="shared" si="391"/>
        <v>21247296</v>
      </c>
      <c r="CN718" s="48">
        <f t="shared" si="419"/>
        <v>777917077</v>
      </c>
      <c r="CO718" s="55">
        <f t="shared" si="420"/>
        <v>21.279639453844972</v>
      </c>
    </row>
    <row r="719" spans="1:93" x14ac:dyDescent="0.2">
      <c r="A719" s="30" t="s">
        <v>141</v>
      </c>
      <c r="B719" s="30">
        <v>1135</v>
      </c>
      <c r="C719" s="30">
        <v>2013</v>
      </c>
      <c r="D719" s="30" t="s">
        <v>78</v>
      </c>
      <c r="E719" s="30">
        <v>442930</v>
      </c>
      <c r="F719" s="30" t="s">
        <v>317</v>
      </c>
      <c r="G719" s="30">
        <v>200354146</v>
      </c>
      <c r="H719" s="30">
        <v>0</v>
      </c>
      <c r="I719" s="30">
        <v>0</v>
      </c>
      <c r="J719" s="30">
        <v>0</v>
      </c>
      <c r="K719" s="30">
        <v>0</v>
      </c>
      <c r="L719" s="30">
        <v>32110</v>
      </c>
      <c r="M719" s="30">
        <v>0</v>
      </c>
      <c r="N719" s="30">
        <v>0</v>
      </c>
      <c r="O719" s="30">
        <v>0</v>
      </c>
      <c r="P719" s="30">
        <v>0</v>
      </c>
      <c r="Q719" s="30">
        <v>0</v>
      </c>
      <c r="R719" s="30">
        <v>0</v>
      </c>
      <c r="S719" s="30">
        <v>0</v>
      </c>
      <c r="T719" s="30">
        <v>915836302</v>
      </c>
      <c r="U719" s="30">
        <v>883351</v>
      </c>
      <c r="V719" s="30">
        <v>32110</v>
      </c>
      <c r="W719" s="30">
        <v>0</v>
      </c>
      <c r="X719" s="30">
        <v>32110</v>
      </c>
      <c r="Y719" s="30">
        <v>111470659</v>
      </c>
      <c r="Z719" s="30">
        <v>26421012</v>
      </c>
      <c r="AA719" s="30">
        <v>137891671</v>
      </c>
      <c r="AB719" s="30">
        <v>0</v>
      </c>
      <c r="AC719" s="30">
        <v>56379333</v>
      </c>
      <c r="AD719" s="30">
        <v>143974813</v>
      </c>
      <c r="AE719" s="30">
        <v>153767479</v>
      </c>
      <c r="AF719" s="30">
        <v>60869965</v>
      </c>
      <c r="AG719" s="30">
        <v>898902</v>
      </c>
      <c r="AH719" s="30">
        <v>164408492</v>
      </c>
      <c r="AI719" s="30">
        <v>5911252</v>
      </c>
      <c r="AJ719" s="30">
        <v>170319744</v>
      </c>
      <c r="AK719" s="30">
        <v>13907535</v>
      </c>
      <c r="AL719" s="30">
        <v>37081225</v>
      </c>
      <c r="AM719" s="30">
        <v>38044130</v>
      </c>
      <c r="AN719" s="30">
        <v>13340802</v>
      </c>
      <c r="AO719" s="30">
        <v>8100575</v>
      </c>
      <c r="AP719" s="30">
        <v>15378728</v>
      </c>
      <c r="AQ719" s="30">
        <v>1582153</v>
      </c>
      <c r="AR719" s="30">
        <v>1420421</v>
      </c>
      <c r="AS719" s="30">
        <v>148960</v>
      </c>
      <c r="AT719" s="30">
        <v>3108</v>
      </c>
      <c r="AU719" s="30" t="s">
        <v>339</v>
      </c>
      <c r="AW719" s="48">
        <f t="shared" si="392"/>
        <v>36820105</v>
      </c>
      <c r="AX719" s="49">
        <f t="shared" si="393"/>
        <v>137891671</v>
      </c>
      <c r="AY719" s="50">
        <f t="shared" si="394"/>
        <v>3.7450102600196278</v>
      </c>
      <c r="AZ719" s="12"/>
      <c r="BA719" s="48">
        <f t="shared" si="395"/>
        <v>1582153</v>
      </c>
      <c r="BB719" s="48">
        <f t="shared" si="396"/>
        <v>137891671</v>
      </c>
      <c r="BC719" s="51">
        <f t="shared" si="397"/>
        <v>87.154447768325824</v>
      </c>
      <c r="BD719" s="12"/>
      <c r="BE719" s="52">
        <f t="shared" si="398"/>
        <v>1582153</v>
      </c>
      <c r="BF719" s="48">
        <f t="shared" si="389"/>
        <v>153767479</v>
      </c>
      <c r="BG719" s="48">
        <f t="shared" si="389"/>
        <v>60869965</v>
      </c>
      <c r="BH719" s="48">
        <f t="shared" si="389"/>
        <v>898902</v>
      </c>
      <c r="BI719" s="48">
        <f t="shared" si="399"/>
        <v>215536346</v>
      </c>
      <c r="BJ719" s="51">
        <f t="shared" si="400"/>
        <v>136.22977423801618</v>
      </c>
      <c r="BK719" s="12"/>
      <c r="BL719" s="1">
        <f t="shared" si="401"/>
        <v>21441377</v>
      </c>
      <c r="BM719" s="53">
        <f t="shared" si="402"/>
        <v>36820105</v>
      </c>
      <c r="BN719" s="48">
        <f t="shared" si="390"/>
        <v>153767479</v>
      </c>
      <c r="BO719" s="48">
        <f t="shared" si="390"/>
        <v>60869965</v>
      </c>
      <c r="BP719" s="48">
        <f t="shared" si="390"/>
        <v>898902</v>
      </c>
      <c r="BQ719" s="48">
        <f t="shared" si="403"/>
        <v>215536346</v>
      </c>
      <c r="BR719" s="12">
        <f t="shared" si="404"/>
        <v>36820105</v>
      </c>
      <c r="BS719" s="54">
        <f t="shared" si="405"/>
        <v>5.8537678260287418</v>
      </c>
      <c r="BT719" s="12"/>
      <c r="BU719" s="48">
        <f t="shared" si="406"/>
        <v>36820105</v>
      </c>
      <c r="BV719" s="48">
        <f t="shared" si="407"/>
        <v>119330984</v>
      </c>
      <c r="BW719" s="54">
        <f t="shared" si="408"/>
        <v>3.2409191663087329</v>
      </c>
      <c r="BX719" s="12"/>
      <c r="BY719" s="52">
        <f t="shared" si="409"/>
        <v>1582153</v>
      </c>
      <c r="BZ719" s="48">
        <f t="shared" si="410"/>
        <v>119330984</v>
      </c>
      <c r="CA719" s="55">
        <f t="shared" si="411"/>
        <v>75.42316324653811</v>
      </c>
      <c r="CB719" s="12"/>
      <c r="CC719" s="48">
        <f t="shared" si="412"/>
        <v>1582153</v>
      </c>
      <c r="CD719" s="48">
        <f t="shared" si="413"/>
        <v>673113147</v>
      </c>
      <c r="CE719" s="55">
        <f t="shared" si="414"/>
        <v>425.44124809673906</v>
      </c>
      <c r="CF719" s="12"/>
      <c r="CG719" s="48">
        <f t="shared" si="415"/>
        <v>36820105</v>
      </c>
      <c r="CH719" s="48">
        <f t="shared" si="416"/>
        <v>21441377</v>
      </c>
      <c r="CI719" s="48">
        <f t="shared" si="417"/>
        <v>673113147</v>
      </c>
      <c r="CJ719" s="55">
        <f t="shared" si="418"/>
        <v>18.281130567118154</v>
      </c>
      <c r="CK719" s="46"/>
      <c r="CL719" s="48">
        <f t="shared" si="391"/>
        <v>36820105</v>
      </c>
      <c r="CM719" s="48">
        <f t="shared" si="391"/>
        <v>21441377</v>
      </c>
      <c r="CN719" s="48">
        <f t="shared" si="419"/>
        <v>673145257</v>
      </c>
      <c r="CO719" s="55">
        <f t="shared" si="420"/>
        <v>18.282002645022331</v>
      </c>
    </row>
    <row r="720" spans="1:93" x14ac:dyDescent="0.2">
      <c r="A720" s="30" t="s">
        <v>141</v>
      </c>
      <c r="B720" s="30">
        <v>1135</v>
      </c>
      <c r="C720" s="30">
        <v>2012</v>
      </c>
      <c r="D720" s="30" t="s">
        <v>78</v>
      </c>
      <c r="E720" s="30">
        <v>442930</v>
      </c>
      <c r="F720" s="30" t="s">
        <v>317</v>
      </c>
      <c r="G720" s="30">
        <v>233081966</v>
      </c>
      <c r="H720" s="30">
        <v>0</v>
      </c>
      <c r="I720" s="30">
        <v>0</v>
      </c>
      <c r="J720" s="30">
        <v>0</v>
      </c>
      <c r="K720" s="30">
        <v>0</v>
      </c>
      <c r="L720" s="30">
        <v>0</v>
      </c>
      <c r="M720" s="30">
        <v>0</v>
      </c>
      <c r="N720" s="30">
        <v>0</v>
      </c>
      <c r="O720" s="30">
        <v>0</v>
      </c>
      <c r="P720" s="30">
        <v>0</v>
      </c>
      <c r="Q720" s="30">
        <v>0</v>
      </c>
      <c r="R720" s="30">
        <v>0</v>
      </c>
      <c r="S720" s="30">
        <v>0</v>
      </c>
      <c r="T720" s="30">
        <v>1025097846</v>
      </c>
      <c r="U720" s="30">
        <v>1225166</v>
      </c>
      <c r="V720" s="30">
        <v>0</v>
      </c>
      <c r="W720" s="30">
        <v>0</v>
      </c>
      <c r="X720" s="30">
        <v>0</v>
      </c>
      <c r="Y720" s="30">
        <v>119321329</v>
      </c>
      <c r="Z720" s="30">
        <v>21549859</v>
      </c>
      <c r="AA720" s="30">
        <v>140871188</v>
      </c>
      <c r="AB720" s="30">
        <v>0</v>
      </c>
      <c r="AC720" s="30">
        <v>57961557</v>
      </c>
      <c r="AD720" s="30">
        <v>175120409</v>
      </c>
      <c r="AE720" s="30">
        <v>158824914</v>
      </c>
      <c r="AF720" s="30">
        <v>71138770</v>
      </c>
      <c r="AG720" s="30">
        <v>545101</v>
      </c>
      <c r="AH720" s="30">
        <v>185726017</v>
      </c>
      <c r="AI720" s="30">
        <v>4584543</v>
      </c>
      <c r="AJ720" s="30">
        <v>190310560</v>
      </c>
      <c r="AK720" s="30">
        <v>16638930</v>
      </c>
      <c r="AL720" s="30">
        <v>47083106</v>
      </c>
      <c r="AM720" s="30">
        <v>37878498</v>
      </c>
      <c r="AN720" s="30">
        <v>13233318</v>
      </c>
      <c r="AO720" s="30">
        <v>8063130</v>
      </c>
      <c r="AP720" s="30">
        <v>15252526</v>
      </c>
      <c r="AQ720" s="30">
        <v>1578200</v>
      </c>
      <c r="AR720" s="30">
        <v>1416727</v>
      </c>
      <c r="AS720" s="30">
        <v>148687</v>
      </c>
      <c r="AT720" s="30">
        <v>3111</v>
      </c>
      <c r="AU720" s="30" t="s">
        <v>339</v>
      </c>
      <c r="AW720" s="48">
        <f t="shared" si="392"/>
        <v>36548974</v>
      </c>
      <c r="AX720" s="49">
        <f t="shared" si="393"/>
        <v>140871188</v>
      </c>
      <c r="AY720" s="50">
        <f t="shared" si="394"/>
        <v>3.8543130649850799</v>
      </c>
      <c r="AZ720" s="12"/>
      <c r="BA720" s="48">
        <f t="shared" si="395"/>
        <v>1578200</v>
      </c>
      <c r="BB720" s="48">
        <f t="shared" si="396"/>
        <v>140871188</v>
      </c>
      <c r="BC720" s="51">
        <f t="shared" si="397"/>
        <v>89.260669116715249</v>
      </c>
      <c r="BD720" s="12"/>
      <c r="BE720" s="52">
        <f t="shared" si="398"/>
        <v>1578200</v>
      </c>
      <c r="BF720" s="48">
        <f t="shared" si="389"/>
        <v>158824914</v>
      </c>
      <c r="BG720" s="48">
        <f t="shared" si="389"/>
        <v>71138770</v>
      </c>
      <c r="BH720" s="48">
        <f t="shared" si="389"/>
        <v>545101</v>
      </c>
      <c r="BI720" s="48">
        <f t="shared" si="399"/>
        <v>230508785</v>
      </c>
      <c r="BJ720" s="51">
        <f t="shared" si="400"/>
        <v>146.05803130148271</v>
      </c>
      <c r="BK720" s="12"/>
      <c r="BL720" s="1">
        <f t="shared" si="401"/>
        <v>21296448</v>
      </c>
      <c r="BM720" s="53">
        <f t="shared" si="402"/>
        <v>36548974</v>
      </c>
      <c r="BN720" s="48">
        <f t="shared" si="390"/>
        <v>158824914</v>
      </c>
      <c r="BO720" s="48">
        <f t="shared" si="390"/>
        <v>71138770</v>
      </c>
      <c r="BP720" s="48">
        <f t="shared" si="390"/>
        <v>545101</v>
      </c>
      <c r="BQ720" s="48">
        <f t="shared" si="403"/>
        <v>230508785</v>
      </c>
      <c r="BR720" s="12">
        <f t="shared" si="404"/>
        <v>36548974</v>
      </c>
      <c r="BS720" s="54">
        <f t="shared" si="405"/>
        <v>6.30684694459549</v>
      </c>
      <c r="BT720" s="12"/>
      <c r="BU720" s="48">
        <f t="shared" si="406"/>
        <v>36548974</v>
      </c>
      <c r="BV720" s="48">
        <f t="shared" si="407"/>
        <v>126588524</v>
      </c>
      <c r="BW720" s="54">
        <f t="shared" si="408"/>
        <v>3.4635315344282986</v>
      </c>
      <c r="BX720" s="12"/>
      <c r="BY720" s="52">
        <f t="shared" si="409"/>
        <v>1578200</v>
      </c>
      <c r="BZ720" s="48">
        <f t="shared" si="410"/>
        <v>126588524</v>
      </c>
      <c r="CA720" s="55">
        <f t="shared" si="411"/>
        <v>80.21069826384489</v>
      </c>
      <c r="CB720" s="12"/>
      <c r="CC720" s="48">
        <f t="shared" si="412"/>
        <v>1578200</v>
      </c>
      <c r="CD720" s="48">
        <f t="shared" si="413"/>
        <v>731050463</v>
      </c>
      <c r="CE720" s="55">
        <f t="shared" si="414"/>
        <v>463.21788303130148</v>
      </c>
      <c r="CF720" s="12"/>
      <c r="CG720" s="48">
        <f t="shared" si="415"/>
        <v>36548974</v>
      </c>
      <c r="CH720" s="48">
        <f t="shared" si="416"/>
        <v>21296448</v>
      </c>
      <c r="CI720" s="48">
        <f t="shared" si="417"/>
        <v>731050463</v>
      </c>
      <c r="CJ720" s="55">
        <f t="shared" si="418"/>
        <v>20.001942133861267</v>
      </c>
      <c r="CK720" s="46"/>
      <c r="CL720" s="48">
        <f t="shared" si="391"/>
        <v>36548974</v>
      </c>
      <c r="CM720" s="48">
        <f t="shared" si="391"/>
        <v>21296448</v>
      </c>
      <c r="CN720" s="48">
        <f t="shared" si="419"/>
        <v>731050463</v>
      </c>
      <c r="CO720" s="55">
        <f t="shared" si="420"/>
        <v>20.001942133861267</v>
      </c>
    </row>
    <row r="721" spans="1:93" x14ac:dyDescent="0.2">
      <c r="A721" s="30" t="s">
        <v>141</v>
      </c>
      <c r="B721" s="30">
        <v>1135</v>
      </c>
      <c r="C721" s="30">
        <v>2011</v>
      </c>
      <c r="D721" s="30" t="s">
        <v>78</v>
      </c>
      <c r="E721" s="30">
        <v>442930</v>
      </c>
      <c r="F721" s="30" t="s">
        <v>317</v>
      </c>
      <c r="G721" s="30">
        <v>222327446</v>
      </c>
      <c r="H721" s="30">
        <v>0</v>
      </c>
      <c r="I721" s="30">
        <v>0</v>
      </c>
      <c r="J721" s="30">
        <v>0</v>
      </c>
      <c r="K721" s="30">
        <v>0</v>
      </c>
      <c r="L721" s="30">
        <v>0</v>
      </c>
      <c r="M721" s="30">
        <v>0</v>
      </c>
      <c r="N721" s="30">
        <v>0</v>
      </c>
      <c r="O721" s="30">
        <v>0</v>
      </c>
      <c r="P721" s="30">
        <v>0</v>
      </c>
      <c r="Q721" s="30">
        <v>0</v>
      </c>
      <c r="R721" s="30">
        <v>0</v>
      </c>
      <c r="S721" s="30">
        <v>0</v>
      </c>
      <c r="T721" s="30">
        <v>1443511271</v>
      </c>
      <c r="U721" s="30">
        <v>3626563</v>
      </c>
      <c r="V721" s="30">
        <v>0</v>
      </c>
      <c r="W721" s="30">
        <v>0</v>
      </c>
      <c r="X721" s="30">
        <v>0</v>
      </c>
      <c r="Y721" s="30">
        <v>128042708</v>
      </c>
      <c r="Z721" s="30">
        <v>28449876</v>
      </c>
      <c r="AA721" s="30">
        <v>156492584</v>
      </c>
      <c r="AB721" s="30">
        <v>0</v>
      </c>
      <c r="AC721" s="30">
        <v>51899160</v>
      </c>
      <c r="AD721" s="30">
        <v>170428286</v>
      </c>
      <c r="AE721" s="30">
        <v>164693232</v>
      </c>
      <c r="AF721" s="30">
        <v>65657199</v>
      </c>
      <c r="AG721" s="30">
        <v>1271452</v>
      </c>
      <c r="AH721" s="30">
        <v>163131778</v>
      </c>
      <c r="AI721" s="30">
        <v>5284084</v>
      </c>
      <c r="AJ721" s="30">
        <v>168415862</v>
      </c>
      <c r="AK721" s="30">
        <v>12332692</v>
      </c>
      <c r="AL721" s="30">
        <v>37433682</v>
      </c>
      <c r="AM721" s="30">
        <v>39256196</v>
      </c>
      <c r="AN721" s="30">
        <v>13685877</v>
      </c>
      <c r="AO721" s="30">
        <v>8331936</v>
      </c>
      <c r="AP721" s="30">
        <v>15755017</v>
      </c>
      <c r="AQ721" s="30">
        <v>1573976</v>
      </c>
      <c r="AR721" s="30">
        <v>1412748</v>
      </c>
      <c r="AS721" s="30">
        <v>152718</v>
      </c>
      <c r="AT721" s="30">
        <v>3114</v>
      </c>
      <c r="AU721" s="30" t="s">
        <v>339</v>
      </c>
      <c r="AW721" s="48">
        <f t="shared" si="392"/>
        <v>37772830</v>
      </c>
      <c r="AX721" s="49">
        <f t="shared" si="393"/>
        <v>156492584</v>
      </c>
      <c r="AY721" s="50">
        <f t="shared" si="394"/>
        <v>4.1429933632190119</v>
      </c>
      <c r="AZ721" s="12"/>
      <c r="BA721" s="48">
        <f t="shared" si="395"/>
        <v>1573976</v>
      </c>
      <c r="BB721" s="48">
        <f t="shared" si="396"/>
        <v>156492584</v>
      </c>
      <c r="BC721" s="51">
        <f t="shared" si="397"/>
        <v>99.425012833740794</v>
      </c>
      <c r="BD721" s="12"/>
      <c r="BE721" s="52">
        <f t="shared" si="398"/>
        <v>1573976</v>
      </c>
      <c r="BF721" s="48">
        <f t="shared" ref="BF721:BH784" si="421">+AE721</f>
        <v>164693232</v>
      </c>
      <c r="BG721" s="48">
        <f t="shared" si="421"/>
        <v>65657199</v>
      </c>
      <c r="BH721" s="48">
        <f t="shared" si="421"/>
        <v>1271452</v>
      </c>
      <c r="BI721" s="48">
        <f t="shared" si="399"/>
        <v>231621883</v>
      </c>
      <c r="BJ721" s="51">
        <f t="shared" si="400"/>
        <v>147.15718854671226</v>
      </c>
      <c r="BK721" s="12"/>
      <c r="BL721" s="1">
        <f t="shared" si="401"/>
        <v>22017813</v>
      </c>
      <c r="BM721" s="53">
        <f t="shared" si="402"/>
        <v>37772830</v>
      </c>
      <c r="BN721" s="48">
        <f t="shared" ref="BN721:BP784" si="422">+AE721</f>
        <v>164693232</v>
      </c>
      <c r="BO721" s="48">
        <f t="shared" si="422"/>
        <v>65657199</v>
      </c>
      <c r="BP721" s="48">
        <f t="shared" si="422"/>
        <v>1271452</v>
      </c>
      <c r="BQ721" s="48">
        <f t="shared" si="403"/>
        <v>231621883</v>
      </c>
      <c r="BR721" s="12">
        <f t="shared" si="404"/>
        <v>37772830</v>
      </c>
      <c r="BS721" s="54">
        <f t="shared" si="405"/>
        <v>6.1319705989728597</v>
      </c>
      <c r="BT721" s="12"/>
      <c r="BU721" s="48">
        <f t="shared" si="406"/>
        <v>37772830</v>
      </c>
      <c r="BV721" s="48">
        <f t="shared" si="407"/>
        <v>118649488</v>
      </c>
      <c r="BW721" s="54">
        <f t="shared" si="408"/>
        <v>3.1411331372311793</v>
      </c>
      <c r="BX721" s="12"/>
      <c r="BY721" s="52">
        <f t="shared" si="409"/>
        <v>1573976</v>
      </c>
      <c r="BZ721" s="48">
        <f t="shared" si="410"/>
        <v>118649488</v>
      </c>
      <c r="CA721" s="55">
        <f t="shared" si="411"/>
        <v>75.382018531413436</v>
      </c>
      <c r="CB721" s="12"/>
      <c r="CC721" s="48">
        <f t="shared" si="412"/>
        <v>1573976</v>
      </c>
      <c r="CD721" s="48">
        <f t="shared" si="413"/>
        <v>729091401</v>
      </c>
      <c r="CE721" s="55">
        <f t="shared" si="414"/>
        <v>463.21633938509865</v>
      </c>
      <c r="CF721" s="12"/>
      <c r="CG721" s="48">
        <f t="shared" si="415"/>
        <v>37772830</v>
      </c>
      <c r="CH721" s="48">
        <f t="shared" si="416"/>
        <v>22017813</v>
      </c>
      <c r="CI721" s="48">
        <f t="shared" si="417"/>
        <v>729091401</v>
      </c>
      <c r="CJ721" s="55">
        <f t="shared" si="418"/>
        <v>19.30200625687829</v>
      </c>
      <c r="CK721" s="46"/>
      <c r="CL721" s="48">
        <f t="shared" ref="CL721:CM784" si="423">CG721</f>
        <v>37772830</v>
      </c>
      <c r="CM721" s="48">
        <f t="shared" si="423"/>
        <v>22017813</v>
      </c>
      <c r="CN721" s="48">
        <f t="shared" si="419"/>
        <v>729091401</v>
      </c>
      <c r="CO721" s="55">
        <f t="shared" si="420"/>
        <v>19.30200625687829</v>
      </c>
    </row>
    <row r="722" spans="1:93" x14ac:dyDescent="0.2">
      <c r="A722" s="30" t="s">
        <v>141</v>
      </c>
      <c r="B722" s="30">
        <v>1135</v>
      </c>
      <c r="C722" s="30">
        <v>2010</v>
      </c>
      <c r="D722" s="30" t="s">
        <v>78</v>
      </c>
      <c r="E722" s="30">
        <v>442930</v>
      </c>
      <c r="F722" s="30" t="s">
        <v>317</v>
      </c>
      <c r="G722" s="30">
        <v>204150806</v>
      </c>
      <c r="H722" s="30">
        <v>0</v>
      </c>
      <c r="I722" s="30">
        <v>0</v>
      </c>
      <c r="J722" s="30">
        <v>0</v>
      </c>
      <c r="K722" s="30">
        <v>0</v>
      </c>
      <c r="L722" s="30">
        <v>0</v>
      </c>
      <c r="M722" s="30">
        <v>0</v>
      </c>
      <c r="N722" s="30">
        <v>0</v>
      </c>
      <c r="O722" s="30">
        <v>0</v>
      </c>
      <c r="P722" s="30">
        <v>0</v>
      </c>
      <c r="Q722" s="30">
        <v>0</v>
      </c>
      <c r="R722" s="30">
        <v>0</v>
      </c>
      <c r="S722" s="30">
        <v>0</v>
      </c>
      <c r="T722" s="30">
        <v>2112686952</v>
      </c>
      <c r="U722" s="30">
        <v>0</v>
      </c>
      <c r="V722" s="30">
        <v>0</v>
      </c>
      <c r="W722" s="30">
        <v>0</v>
      </c>
      <c r="X722" s="30">
        <v>0</v>
      </c>
      <c r="Y722" s="30">
        <v>260873681</v>
      </c>
      <c r="Z722" s="30">
        <v>27680450</v>
      </c>
      <c r="AA722" s="30">
        <v>288554131</v>
      </c>
      <c r="AB722" s="30">
        <v>0</v>
      </c>
      <c r="AC722" s="30">
        <v>55539460</v>
      </c>
      <c r="AD722" s="30">
        <v>148611346</v>
      </c>
      <c r="AE722" s="30">
        <v>155453695</v>
      </c>
      <c r="AF722" s="30">
        <v>64356329</v>
      </c>
      <c r="AG722" s="30">
        <v>872256</v>
      </c>
      <c r="AH722" s="30">
        <v>144762038</v>
      </c>
      <c r="AI722" s="30">
        <v>5119719</v>
      </c>
      <c r="AJ722" s="30">
        <v>149881757</v>
      </c>
      <c r="AK722" s="30">
        <v>7008383</v>
      </c>
      <c r="AL722" s="30">
        <v>44685357</v>
      </c>
      <c r="AM722" s="30">
        <v>40545690</v>
      </c>
      <c r="AN722" s="30">
        <v>13910210</v>
      </c>
      <c r="AO722" s="30">
        <v>8515119</v>
      </c>
      <c r="AP722" s="30">
        <v>16387118</v>
      </c>
      <c r="AQ722" s="30">
        <v>1566872</v>
      </c>
      <c r="AR722" s="30">
        <v>1406264</v>
      </c>
      <c r="AS722" s="30">
        <v>156404</v>
      </c>
      <c r="AT722" s="30">
        <v>3110</v>
      </c>
      <c r="AU722" s="30" t="s">
        <v>339</v>
      </c>
      <c r="AW722" s="48">
        <f t="shared" si="392"/>
        <v>38812447</v>
      </c>
      <c r="AX722" s="49">
        <f t="shared" si="393"/>
        <v>288554131</v>
      </c>
      <c r="AY722" s="50">
        <f t="shared" si="394"/>
        <v>7.434577134495024</v>
      </c>
      <c r="AZ722" s="12"/>
      <c r="BA722" s="48">
        <f t="shared" si="395"/>
        <v>1566872</v>
      </c>
      <c r="BB722" s="48">
        <f t="shared" si="396"/>
        <v>288554131</v>
      </c>
      <c r="BC722" s="51">
        <f t="shared" si="397"/>
        <v>184.15935124247545</v>
      </c>
      <c r="BD722" s="12"/>
      <c r="BE722" s="52">
        <f t="shared" si="398"/>
        <v>1566872</v>
      </c>
      <c r="BF722" s="48">
        <f t="shared" si="421"/>
        <v>155453695</v>
      </c>
      <c r="BG722" s="48">
        <f t="shared" si="421"/>
        <v>64356329</v>
      </c>
      <c r="BH722" s="48">
        <f t="shared" si="421"/>
        <v>872256</v>
      </c>
      <c r="BI722" s="48">
        <f t="shared" si="399"/>
        <v>220682280</v>
      </c>
      <c r="BJ722" s="51">
        <f t="shared" si="400"/>
        <v>140.84257042055765</v>
      </c>
      <c r="BK722" s="12"/>
      <c r="BL722" s="1">
        <f t="shared" si="401"/>
        <v>22425329</v>
      </c>
      <c r="BM722" s="53">
        <f t="shared" si="402"/>
        <v>38812447</v>
      </c>
      <c r="BN722" s="48">
        <f t="shared" si="422"/>
        <v>155453695</v>
      </c>
      <c r="BO722" s="48">
        <f t="shared" si="422"/>
        <v>64356329</v>
      </c>
      <c r="BP722" s="48">
        <f t="shared" si="422"/>
        <v>872256</v>
      </c>
      <c r="BQ722" s="48">
        <f t="shared" si="403"/>
        <v>220682280</v>
      </c>
      <c r="BR722" s="12">
        <f t="shared" si="404"/>
        <v>38812447</v>
      </c>
      <c r="BS722" s="54">
        <f t="shared" si="405"/>
        <v>5.6858636096817081</v>
      </c>
      <c r="BT722" s="12"/>
      <c r="BU722" s="48">
        <f t="shared" si="406"/>
        <v>38812447</v>
      </c>
      <c r="BV722" s="48">
        <f t="shared" si="407"/>
        <v>98188017</v>
      </c>
      <c r="BW722" s="54">
        <f t="shared" si="408"/>
        <v>2.5298074352281885</v>
      </c>
      <c r="BX722" s="12"/>
      <c r="BY722" s="52">
        <f t="shared" si="409"/>
        <v>1566872</v>
      </c>
      <c r="BZ722" s="48">
        <f t="shared" si="410"/>
        <v>98188017</v>
      </c>
      <c r="CA722" s="55">
        <f t="shared" si="411"/>
        <v>62.664989226943874</v>
      </c>
      <c r="CB722" s="12"/>
      <c r="CC722" s="48">
        <f t="shared" si="412"/>
        <v>1566872</v>
      </c>
      <c r="CD722" s="48">
        <f t="shared" si="413"/>
        <v>811575234</v>
      </c>
      <c r="CE722" s="55">
        <f t="shared" si="414"/>
        <v>517.95885943459325</v>
      </c>
      <c r="CF722" s="12"/>
      <c r="CG722" s="48">
        <f t="shared" si="415"/>
        <v>38812447</v>
      </c>
      <c r="CH722" s="48">
        <f t="shared" si="416"/>
        <v>22425329</v>
      </c>
      <c r="CI722" s="48">
        <f t="shared" si="417"/>
        <v>811575234</v>
      </c>
      <c r="CJ722" s="55">
        <f t="shared" si="418"/>
        <v>20.910179510196819</v>
      </c>
      <c r="CK722" s="46"/>
      <c r="CL722" s="48">
        <f t="shared" si="423"/>
        <v>38812447</v>
      </c>
      <c r="CM722" s="48">
        <f t="shared" si="423"/>
        <v>22425329</v>
      </c>
      <c r="CN722" s="48">
        <f t="shared" si="419"/>
        <v>811575234</v>
      </c>
      <c r="CO722" s="55">
        <f t="shared" si="420"/>
        <v>20.910179510196819</v>
      </c>
    </row>
    <row r="723" spans="1:93" x14ac:dyDescent="0.2">
      <c r="A723" s="30" t="s">
        <v>141</v>
      </c>
      <c r="B723" s="30">
        <v>1135</v>
      </c>
      <c r="C723" s="30">
        <v>2009</v>
      </c>
      <c r="D723" s="30" t="s">
        <v>78</v>
      </c>
      <c r="E723" s="30">
        <v>442930</v>
      </c>
      <c r="F723" s="30" t="s">
        <v>317</v>
      </c>
      <c r="G723" s="30">
        <v>171033598</v>
      </c>
      <c r="H723" s="30">
        <v>0</v>
      </c>
      <c r="I723" s="30">
        <v>0</v>
      </c>
      <c r="J723" s="30">
        <v>0</v>
      </c>
      <c r="K723" s="30">
        <v>0</v>
      </c>
      <c r="L723" s="30">
        <v>0</v>
      </c>
      <c r="M723" s="30">
        <v>0</v>
      </c>
      <c r="N723" s="30">
        <v>0</v>
      </c>
      <c r="O723" s="30">
        <v>0</v>
      </c>
      <c r="P723" s="30">
        <v>0</v>
      </c>
      <c r="Q723" s="30">
        <v>0</v>
      </c>
      <c r="R723" s="30">
        <v>0</v>
      </c>
      <c r="S723" s="30">
        <v>0</v>
      </c>
      <c r="T723" s="30">
        <v>2030923373</v>
      </c>
      <c r="U723" s="30">
        <v>0</v>
      </c>
      <c r="V723" s="30">
        <v>0</v>
      </c>
      <c r="W723" s="30">
        <v>0</v>
      </c>
      <c r="X723" s="30">
        <v>0</v>
      </c>
      <c r="Y723" s="30">
        <v>257481011</v>
      </c>
      <c r="Z723" s="30">
        <v>26130413</v>
      </c>
      <c r="AA723" s="30">
        <v>283611424</v>
      </c>
      <c r="AB723" s="30">
        <v>0</v>
      </c>
      <c r="AC723" s="30">
        <v>50197624</v>
      </c>
      <c r="AD723" s="30">
        <v>120835974</v>
      </c>
      <c r="AE723" s="30">
        <v>155164567</v>
      </c>
      <c r="AF723" s="30">
        <v>12524535</v>
      </c>
      <c r="AG723" s="30">
        <v>1009504</v>
      </c>
      <c r="AH723" s="30">
        <v>140782470</v>
      </c>
      <c r="AI723" s="30">
        <v>4104420</v>
      </c>
      <c r="AJ723" s="30">
        <v>144886890</v>
      </c>
      <c r="AK723" s="30">
        <v>7754254</v>
      </c>
      <c r="AL723" s="30">
        <v>43788734</v>
      </c>
      <c r="AM723" s="30">
        <v>38701642</v>
      </c>
      <c r="AN723" s="30">
        <v>12893426</v>
      </c>
      <c r="AO723" s="30">
        <v>8404059</v>
      </c>
      <c r="AP723" s="30">
        <v>15888955</v>
      </c>
      <c r="AQ723" s="30">
        <v>1564433</v>
      </c>
      <c r="AR723" s="30">
        <v>1404127</v>
      </c>
      <c r="AS723" s="30">
        <v>156126</v>
      </c>
      <c r="AT723" s="30">
        <v>3096</v>
      </c>
      <c r="AU723" s="30" t="s">
        <v>339</v>
      </c>
      <c r="AW723" s="48">
        <f t="shared" si="392"/>
        <v>37186440</v>
      </c>
      <c r="AX723" s="49">
        <f t="shared" si="393"/>
        <v>283611424</v>
      </c>
      <c r="AY723" s="50">
        <f t="shared" si="394"/>
        <v>7.6267430816179234</v>
      </c>
      <c r="AZ723" s="12"/>
      <c r="BA723" s="48">
        <f t="shared" si="395"/>
        <v>1564433</v>
      </c>
      <c r="BB723" s="48">
        <f t="shared" si="396"/>
        <v>283611424</v>
      </c>
      <c r="BC723" s="51">
        <f t="shared" si="397"/>
        <v>181.28703754011838</v>
      </c>
      <c r="BD723" s="12"/>
      <c r="BE723" s="52">
        <f t="shared" si="398"/>
        <v>1564433</v>
      </c>
      <c r="BF723" s="48">
        <f t="shared" si="421"/>
        <v>155164567</v>
      </c>
      <c r="BG723" s="48">
        <f t="shared" si="421"/>
        <v>12524535</v>
      </c>
      <c r="BH723" s="48">
        <f t="shared" si="421"/>
        <v>1009504</v>
      </c>
      <c r="BI723" s="48">
        <f t="shared" si="399"/>
        <v>168698606</v>
      </c>
      <c r="BJ723" s="51">
        <f t="shared" si="400"/>
        <v>107.83370460735615</v>
      </c>
      <c r="BK723" s="12"/>
      <c r="BL723" s="1">
        <f t="shared" si="401"/>
        <v>21297485</v>
      </c>
      <c r="BM723" s="53">
        <f t="shared" si="402"/>
        <v>37186440</v>
      </c>
      <c r="BN723" s="48">
        <f t="shared" si="422"/>
        <v>155164567</v>
      </c>
      <c r="BO723" s="48">
        <f t="shared" si="422"/>
        <v>12524535</v>
      </c>
      <c r="BP723" s="48">
        <f t="shared" si="422"/>
        <v>1009504</v>
      </c>
      <c r="BQ723" s="48">
        <f t="shared" si="403"/>
        <v>168698606</v>
      </c>
      <c r="BR723" s="12">
        <f t="shared" si="404"/>
        <v>37186440</v>
      </c>
      <c r="BS723" s="54">
        <f t="shared" si="405"/>
        <v>4.5365624136109828</v>
      </c>
      <c r="BT723" s="12"/>
      <c r="BU723" s="48">
        <f t="shared" si="406"/>
        <v>37186440</v>
      </c>
      <c r="BV723" s="48">
        <f t="shared" si="407"/>
        <v>93343902</v>
      </c>
      <c r="BW723" s="54">
        <f t="shared" si="408"/>
        <v>2.5101596711059191</v>
      </c>
      <c r="BX723" s="12"/>
      <c r="BY723" s="52">
        <f t="shared" si="409"/>
        <v>1564433</v>
      </c>
      <c r="BZ723" s="48">
        <f t="shared" si="410"/>
        <v>93343902</v>
      </c>
      <c r="CA723" s="55">
        <f t="shared" si="411"/>
        <v>59.666282928064035</v>
      </c>
      <c r="CB723" s="12"/>
      <c r="CC723" s="48">
        <f t="shared" si="412"/>
        <v>1564433</v>
      </c>
      <c r="CD723" s="48">
        <f t="shared" si="413"/>
        <v>716687530</v>
      </c>
      <c r="CE723" s="55">
        <f t="shared" si="414"/>
        <v>458.11327810139522</v>
      </c>
      <c r="CF723" s="12"/>
      <c r="CG723" s="48">
        <f t="shared" si="415"/>
        <v>37186440</v>
      </c>
      <c r="CH723" s="48">
        <f t="shared" si="416"/>
        <v>21297485</v>
      </c>
      <c r="CI723" s="48">
        <f t="shared" si="417"/>
        <v>716687530</v>
      </c>
      <c r="CJ723" s="55">
        <f t="shared" si="418"/>
        <v>19.272819070607458</v>
      </c>
      <c r="CK723" s="46"/>
      <c r="CL723" s="48">
        <f t="shared" si="423"/>
        <v>37186440</v>
      </c>
      <c r="CM723" s="48">
        <f t="shared" si="423"/>
        <v>21297485</v>
      </c>
      <c r="CN723" s="48">
        <f t="shared" si="419"/>
        <v>716687530</v>
      </c>
      <c r="CO723" s="55">
        <f t="shared" si="420"/>
        <v>19.272819070607458</v>
      </c>
    </row>
    <row r="724" spans="1:93" x14ac:dyDescent="0.2">
      <c r="A724" s="30" t="s">
        <v>141</v>
      </c>
      <c r="B724" s="30">
        <v>1135</v>
      </c>
      <c r="C724" s="30">
        <v>2008</v>
      </c>
      <c r="D724" s="30" t="s">
        <v>78</v>
      </c>
      <c r="E724" s="30">
        <v>442930</v>
      </c>
      <c r="F724" s="30" t="s">
        <v>317</v>
      </c>
      <c r="G724" s="30">
        <v>168495904</v>
      </c>
      <c r="H724" s="30">
        <v>0</v>
      </c>
      <c r="I724" s="30">
        <v>0</v>
      </c>
      <c r="J724" s="30">
        <v>0</v>
      </c>
      <c r="K724" s="30">
        <v>0</v>
      </c>
      <c r="L724" s="30">
        <v>0</v>
      </c>
      <c r="M724" s="30">
        <v>0</v>
      </c>
      <c r="N724" s="30">
        <v>0</v>
      </c>
      <c r="O724" s="30">
        <v>0</v>
      </c>
      <c r="P724" s="30">
        <v>0</v>
      </c>
      <c r="Q724" s="30">
        <v>0</v>
      </c>
      <c r="R724" s="30">
        <v>0</v>
      </c>
      <c r="S724" s="30">
        <v>0</v>
      </c>
      <c r="T724" s="30">
        <v>2134909653</v>
      </c>
      <c r="U724" s="30">
        <v>0</v>
      </c>
      <c r="V724" s="30">
        <v>0</v>
      </c>
      <c r="W724" s="30">
        <v>0</v>
      </c>
      <c r="X724" s="30">
        <v>0</v>
      </c>
      <c r="Y724" s="30">
        <v>286157252</v>
      </c>
      <c r="Z724" s="30">
        <v>25489670</v>
      </c>
      <c r="AA724" s="30">
        <v>311646922</v>
      </c>
      <c r="AB724" s="30">
        <v>0</v>
      </c>
      <c r="AC724" s="30">
        <v>45947294</v>
      </c>
      <c r="AD724" s="30">
        <v>122548610</v>
      </c>
      <c r="AE724" s="30">
        <v>237619387</v>
      </c>
      <c r="AF724" s="30">
        <v>11342050</v>
      </c>
      <c r="AG724" s="30">
        <v>1020204</v>
      </c>
      <c r="AH724" s="30">
        <v>131089807</v>
      </c>
      <c r="AI724" s="30">
        <v>4203820</v>
      </c>
      <c r="AJ724" s="30">
        <v>135293627</v>
      </c>
      <c r="AK724" s="30">
        <v>10598640</v>
      </c>
      <c r="AL724" s="30">
        <v>34870872</v>
      </c>
      <c r="AM724" s="30">
        <v>40014695</v>
      </c>
      <c r="AN724" s="30">
        <v>13317085</v>
      </c>
      <c r="AO724" s="30">
        <v>8700237</v>
      </c>
      <c r="AP724" s="30">
        <v>16533639</v>
      </c>
      <c r="AQ724" s="30">
        <v>1567250</v>
      </c>
      <c r="AR724" s="30">
        <v>1407573</v>
      </c>
      <c r="AS724" s="30">
        <v>155509</v>
      </c>
      <c r="AT724" s="30">
        <v>3081</v>
      </c>
      <c r="AU724" s="30" t="s">
        <v>339</v>
      </c>
      <c r="AW724" s="48">
        <f t="shared" si="392"/>
        <v>38550961</v>
      </c>
      <c r="AX724" s="49">
        <f t="shared" si="393"/>
        <v>311646922</v>
      </c>
      <c r="AY724" s="50">
        <f t="shared" si="394"/>
        <v>8.0840247276844792</v>
      </c>
      <c r="AZ724" s="12"/>
      <c r="BA724" s="48">
        <f t="shared" si="395"/>
        <v>1567250</v>
      </c>
      <c r="BB724" s="48">
        <f t="shared" si="396"/>
        <v>311646922</v>
      </c>
      <c r="BC724" s="51">
        <f t="shared" si="397"/>
        <v>198.84952751635029</v>
      </c>
      <c r="BD724" s="12"/>
      <c r="BE724" s="52">
        <f t="shared" si="398"/>
        <v>1567250</v>
      </c>
      <c r="BF724" s="48">
        <f t="shared" si="421"/>
        <v>237619387</v>
      </c>
      <c r="BG724" s="48">
        <f t="shared" si="421"/>
        <v>11342050</v>
      </c>
      <c r="BH724" s="48">
        <f t="shared" si="421"/>
        <v>1020204</v>
      </c>
      <c r="BI724" s="48">
        <f t="shared" si="399"/>
        <v>249981641</v>
      </c>
      <c r="BJ724" s="51">
        <f t="shared" si="400"/>
        <v>159.50336002552243</v>
      </c>
      <c r="BK724" s="12"/>
      <c r="BL724" s="1">
        <f t="shared" si="401"/>
        <v>22017322</v>
      </c>
      <c r="BM724" s="53">
        <f t="shared" si="402"/>
        <v>38550961</v>
      </c>
      <c r="BN724" s="48">
        <f t="shared" si="422"/>
        <v>237619387</v>
      </c>
      <c r="BO724" s="48">
        <f t="shared" si="422"/>
        <v>11342050</v>
      </c>
      <c r="BP724" s="48">
        <f t="shared" si="422"/>
        <v>1020204</v>
      </c>
      <c r="BQ724" s="48">
        <f t="shared" si="403"/>
        <v>249981641</v>
      </c>
      <c r="BR724" s="12">
        <f t="shared" si="404"/>
        <v>38550961</v>
      </c>
      <c r="BS724" s="54">
        <f t="shared" si="405"/>
        <v>6.4844464188584041</v>
      </c>
      <c r="BT724" s="12"/>
      <c r="BU724" s="48">
        <f t="shared" si="406"/>
        <v>38550961</v>
      </c>
      <c r="BV724" s="48">
        <f t="shared" si="407"/>
        <v>89824115</v>
      </c>
      <c r="BW724" s="54">
        <f t="shared" si="408"/>
        <v>2.3300097499514991</v>
      </c>
      <c r="BX724" s="12"/>
      <c r="BY724" s="52">
        <f t="shared" si="409"/>
        <v>1567250</v>
      </c>
      <c r="BZ724" s="48">
        <f t="shared" si="410"/>
        <v>89824115</v>
      </c>
      <c r="CA724" s="55">
        <f t="shared" si="411"/>
        <v>57.313201467538683</v>
      </c>
      <c r="CB724" s="12"/>
      <c r="CC724" s="48">
        <f t="shared" si="412"/>
        <v>1567250</v>
      </c>
      <c r="CD724" s="48">
        <f t="shared" si="413"/>
        <v>819948582</v>
      </c>
      <c r="CE724" s="55">
        <f t="shared" si="414"/>
        <v>523.17663550805548</v>
      </c>
      <c r="CF724" s="12"/>
      <c r="CG724" s="48">
        <f t="shared" si="415"/>
        <v>38550961</v>
      </c>
      <c r="CH724" s="48">
        <f t="shared" si="416"/>
        <v>22017322</v>
      </c>
      <c r="CI724" s="48">
        <f t="shared" si="417"/>
        <v>819948582</v>
      </c>
      <c r="CJ724" s="55">
        <f t="shared" si="418"/>
        <v>21.269212510681641</v>
      </c>
      <c r="CK724" s="46"/>
      <c r="CL724" s="48">
        <f t="shared" si="423"/>
        <v>38550961</v>
      </c>
      <c r="CM724" s="48">
        <f t="shared" si="423"/>
        <v>22017322</v>
      </c>
      <c r="CN724" s="48">
        <f t="shared" si="419"/>
        <v>819948582</v>
      </c>
      <c r="CO724" s="55">
        <f t="shared" si="420"/>
        <v>21.269212510681641</v>
      </c>
    </row>
    <row r="725" spans="1:93" x14ac:dyDescent="0.2">
      <c r="A725" s="30" t="s">
        <v>141</v>
      </c>
      <c r="B725" s="30">
        <v>1135</v>
      </c>
      <c r="C725" s="30">
        <v>2007</v>
      </c>
      <c r="D725" s="30" t="s">
        <v>78</v>
      </c>
      <c r="E725" s="30">
        <v>442930</v>
      </c>
      <c r="F725" s="30" t="s">
        <v>317</v>
      </c>
      <c r="G725" s="30">
        <v>158529536</v>
      </c>
      <c r="H725" s="30">
        <v>0</v>
      </c>
      <c r="I725" s="30">
        <v>0</v>
      </c>
      <c r="J725" s="30">
        <v>0</v>
      </c>
      <c r="K725" s="30">
        <v>0</v>
      </c>
      <c r="L725" s="30">
        <v>0</v>
      </c>
      <c r="M725" s="30">
        <v>0</v>
      </c>
      <c r="N725" s="30">
        <v>0</v>
      </c>
      <c r="O725" s="30">
        <v>0</v>
      </c>
      <c r="P725" s="30">
        <v>0</v>
      </c>
      <c r="Q725" s="30">
        <v>0</v>
      </c>
      <c r="R725" s="30">
        <v>0</v>
      </c>
      <c r="S725" s="30">
        <v>0</v>
      </c>
      <c r="T725" s="30">
        <v>2110171726</v>
      </c>
      <c r="U725" s="30">
        <v>0</v>
      </c>
      <c r="V725" s="30">
        <v>0</v>
      </c>
      <c r="W725" s="30">
        <v>0</v>
      </c>
      <c r="X725" s="30">
        <v>0</v>
      </c>
      <c r="Y725" s="30">
        <v>268715337</v>
      </c>
      <c r="Z725" s="30">
        <v>22420103</v>
      </c>
      <c r="AA725" s="30">
        <v>291135440</v>
      </c>
      <c r="AB725" s="30">
        <v>0</v>
      </c>
      <c r="AC725" s="30">
        <v>40453876</v>
      </c>
      <c r="AD725" s="30">
        <v>118075660</v>
      </c>
      <c r="AE725" s="30">
        <v>153904015</v>
      </c>
      <c r="AF725" s="30">
        <v>10369800</v>
      </c>
      <c r="AG725" s="30">
        <v>1472060</v>
      </c>
      <c r="AH725" s="30">
        <v>145947243</v>
      </c>
      <c r="AI725" s="30">
        <v>3386774</v>
      </c>
      <c r="AJ725" s="30">
        <v>149334017</v>
      </c>
      <c r="AK725" s="30">
        <v>9252853</v>
      </c>
      <c r="AL725" s="30">
        <v>32224495</v>
      </c>
      <c r="AM725" s="30">
        <v>40411755</v>
      </c>
      <c r="AN725" s="30">
        <v>13487283</v>
      </c>
      <c r="AO725" s="30">
        <v>8891613</v>
      </c>
      <c r="AP725" s="30">
        <v>16582182</v>
      </c>
      <c r="AQ725" s="30">
        <v>1555342</v>
      </c>
      <c r="AR725" s="30">
        <v>1397108</v>
      </c>
      <c r="AS725" s="30">
        <v>154100</v>
      </c>
      <c r="AT725" s="30">
        <v>3062</v>
      </c>
      <c r="AU725" s="30" t="s">
        <v>339</v>
      </c>
      <c r="AW725" s="48">
        <f t="shared" si="392"/>
        <v>38961078</v>
      </c>
      <c r="AX725" s="49">
        <f t="shared" si="393"/>
        <v>291135440</v>
      </c>
      <c r="AY725" s="50">
        <f t="shared" si="394"/>
        <v>7.4724688059195898</v>
      </c>
      <c r="AZ725" s="12"/>
      <c r="BA725" s="48">
        <f t="shared" si="395"/>
        <v>1555342</v>
      </c>
      <c r="BB725" s="48">
        <f t="shared" si="396"/>
        <v>291135440</v>
      </c>
      <c r="BC725" s="51">
        <f t="shared" si="397"/>
        <v>187.18419485875131</v>
      </c>
      <c r="BD725" s="12"/>
      <c r="BE725" s="52">
        <f t="shared" si="398"/>
        <v>1555342</v>
      </c>
      <c r="BF725" s="48">
        <f t="shared" si="421"/>
        <v>153904015</v>
      </c>
      <c r="BG725" s="48">
        <f t="shared" si="421"/>
        <v>10369800</v>
      </c>
      <c r="BH725" s="48">
        <f t="shared" si="421"/>
        <v>1472060</v>
      </c>
      <c r="BI725" s="48">
        <f t="shared" si="399"/>
        <v>165745875</v>
      </c>
      <c r="BJ725" s="51">
        <f t="shared" si="400"/>
        <v>106.56554957044817</v>
      </c>
      <c r="BK725" s="12"/>
      <c r="BL725" s="1">
        <f t="shared" si="401"/>
        <v>22378896</v>
      </c>
      <c r="BM725" s="53">
        <f t="shared" si="402"/>
        <v>38961078</v>
      </c>
      <c r="BN725" s="48">
        <f t="shared" si="422"/>
        <v>153904015</v>
      </c>
      <c r="BO725" s="48">
        <f t="shared" si="422"/>
        <v>10369800</v>
      </c>
      <c r="BP725" s="48">
        <f t="shared" si="422"/>
        <v>1472060</v>
      </c>
      <c r="BQ725" s="48">
        <f t="shared" si="403"/>
        <v>165745875</v>
      </c>
      <c r="BR725" s="12">
        <f t="shared" si="404"/>
        <v>38961078</v>
      </c>
      <c r="BS725" s="54">
        <f t="shared" si="405"/>
        <v>4.2541398623518578</v>
      </c>
      <c r="BT725" s="12"/>
      <c r="BU725" s="48">
        <f t="shared" si="406"/>
        <v>38961078</v>
      </c>
      <c r="BV725" s="48">
        <f t="shared" si="407"/>
        <v>107856669</v>
      </c>
      <c r="BW725" s="54">
        <f t="shared" si="408"/>
        <v>2.7683183971449661</v>
      </c>
      <c r="BX725" s="12"/>
      <c r="BY725" s="52">
        <f t="shared" si="409"/>
        <v>1555342</v>
      </c>
      <c r="BZ725" s="48">
        <f t="shared" si="410"/>
        <v>107856669</v>
      </c>
      <c r="CA725" s="55">
        <f t="shared" si="411"/>
        <v>69.345950279745551</v>
      </c>
      <c r="CB725" s="12"/>
      <c r="CC725" s="48">
        <f t="shared" si="412"/>
        <v>1555342</v>
      </c>
      <c r="CD725" s="48">
        <f t="shared" si="413"/>
        <v>723267520</v>
      </c>
      <c r="CE725" s="55">
        <f t="shared" si="414"/>
        <v>465.02153224178346</v>
      </c>
      <c r="CF725" s="12"/>
      <c r="CG725" s="48">
        <f t="shared" si="415"/>
        <v>38961078</v>
      </c>
      <c r="CH725" s="48">
        <f t="shared" si="416"/>
        <v>22378896</v>
      </c>
      <c r="CI725" s="48">
        <f t="shared" si="417"/>
        <v>723267520</v>
      </c>
      <c r="CJ725" s="55">
        <f t="shared" si="418"/>
        <v>18.563847745691227</v>
      </c>
      <c r="CK725" s="46"/>
      <c r="CL725" s="48">
        <f t="shared" si="423"/>
        <v>38961078</v>
      </c>
      <c r="CM725" s="48">
        <f t="shared" si="423"/>
        <v>22378896</v>
      </c>
      <c r="CN725" s="48">
        <f t="shared" si="419"/>
        <v>723267520</v>
      </c>
      <c r="CO725" s="55">
        <f t="shared" si="420"/>
        <v>18.563847745691227</v>
      </c>
    </row>
    <row r="726" spans="1:93" x14ac:dyDescent="0.2">
      <c r="A726" s="30" t="s">
        <v>141</v>
      </c>
      <c r="B726" s="30">
        <v>1135</v>
      </c>
      <c r="C726" s="30">
        <v>2006</v>
      </c>
      <c r="D726" s="30" t="s">
        <v>78</v>
      </c>
      <c r="E726" s="30">
        <v>442930</v>
      </c>
      <c r="F726" s="30" t="s">
        <v>317</v>
      </c>
      <c r="G726" s="30">
        <v>186339705</v>
      </c>
      <c r="H726" s="30">
        <v>0</v>
      </c>
      <c r="I726" s="30">
        <v>0</v>
      </c>
      <c r="J726" s="30">
        <v>0</v>
      </c>
      <c r="K726" s="30">
        <v>0</v>
      </c>
      <c r="L726" s="30">
        <v>0</v>
      </c>
      <c r="M726" s="30">
        <v>0</v>
      </c>
      <c r="N726" s="30">
        <v>0</v>
      </c>
      <c r="O726" s="30">
        <v>0</v>
      </c>
      <c r="P726" s="30">
        <v>0</v>
      </c>
      <c r="Q726" s="30">
        <v>0</v>
      </c>
      <c r="R726" s="30">
        <v>0</v>
      </c>
      <c r="S726" s="30">
        <v>0</v>
      </c>
      <c r="T726" s="30">
        <v>1855981772</v>
      </c>
      <c r="U726" s="30">
        <v>0</v>
      </c>
      <c r="V726" s="30">
        <v>0</v>
      </c>
      <c r="W726" s="30">
        <v>0</v>
      </c>
      <c r="X726" s="30">
        <v>0</v>
      </c>
      <c r="Y726" s="30">
        <v>259719806</v>
      </c>
      <c r="Z726" s="30">
        <v>20093084</v>
      </c>
      <c r="AA726" s="30">
        <v>279812890</v>
      </c>
      <c r="AB726" s="30">
        <v>0</v>
      </c>
      <c r="AC726" s="30">
        <v>39881107</v>
      </c>
      <c r="AD726" s="30">
        <v>146458598</v>
      </c>
      <c r="AE726" s="30">
        <v>132723618</v>
      </c>
      <c r="AF726" s="30">
        <v>8862506</v>
      </c>
      <c r="AG726" s="30">
        <v>1941197</v>
      </c>
      <c r="AH726" s="30">
        <v>155331987</v>
      </c>
      <c r="AI726" s="30">
        <v>181274</v>
      </c>
      <c r="AJ726" s="30">
        <v>155513261</v>
      </c>
      <c r="AK726" s="30">
        <v>6761647</v>
      </c>
      <c r="AL726" s="30">
        <v>36771159</v>
      </c>
      <c r="AM726" s="30">
        <v>38846286</v>
      </c>
      <c r="AN726" s="30">
        <v>12796906</v>
      </c>
      <c r="AO726" s="30">
        <v>8857138</v>
      </c>
      <c r="AP726" s="30">
        <v>15820846</v>
      </c>
      <c r="AQ726" s="30">
        <v>1551632</v>
      </c>
      <c r="AR726" s="30">
        <v>1393702</v>
      </c>
      <c r="AS726" s="30">
        <v>153803</v>
      </c>
      <c r="AT726" s="30">
        <v>3100</v>
      </c>
      <c r="AU726" s="30" t="s">
        <v>339</v>
      </c>
      <c r="AW726" s="48">
        <f t="shared" ref="AW726:AW789" si="424">+AN726+AO726+AP726</f>
        <v>37474890</v>
      </c>
      <c r="AX726" s="49">
        <f t="shared" ref="AX726:AX789" si="425">+AA726-AB726</f>
        <v>279812890</v>
      </c>
      <c r="AY726" s="50">
        <f t="shared" ref="AY726:AY789" si="426">IF(AW726=0,0,IF(AX726=0,0,AX726/AW726))</f>
        <v>7.4666767534207574</v>
      </c>
      <c r="AZ726" s="12"/>
      <c r="BA726" s="48">
        <f t="shared" ref="BA726:BA789" si="427">+AQ726</f>
        <v>1551632</v>
      </c>
      <c r="BB726" s="48">
        <f t="shared" ref="BB726:BB789" si="428">+AX726</f>
        <v>279812890</v>
      </c>
      <c r="BC726" s="51">
        <f t="shared" ref="BC726:BC789" si="429">IF(BA726=0,0,IF(BB726=0,0,BB726/BA726))</f>
        <v>180.33457031048599</v>
      </c>
      <c r="BD726" s="12"/>
      <c r="BE726" s="52">
        <f t="shared" ref="BE726:BE789" si="430">+AQ726</f>
        <v>1551632</v>
      </c>
      <c r="BF726" s="48">
        <f t="shared" si="421"/>
        <v>132723618</v>
      </c>
      <c r="BG726" s="48">
        <f t="shared" si="421"/>
        <v>8862506</v>
      </c>
      <c r="BH726" s="48">
        <f t="shared" si="421"/>
        <v>1941197</v>
      </c>
      <c r="BI726" s="48">
        <f t="shared" ref="BI726:BI789" si="431">SUM(BF726:BH726)</f>
        <v>143527321</v>
      </c>
      <c r="BJ726" s="51">
        <f t="shared" ref="BJ726:BJ789" si="432">IF(BE726=0,0,IF(BI726=0,0,BI726/BE726))</f>
        <v>92.500877140971568</v>
      </c>
      <c r="BK726" s="12"/>
      <c r="BL726" s="1">
        <f t="shared" ref="BL726:BL789" si="433">AO726+AN726</f>
        <v>21654044</v>
      </c>
      <c r="BM726" s="53">
        <f t="shared" ref="BM726:BM789" si="434">+AN726+AO726+AP726</f>
        <v>37474890</v>
      </c>
      <c r="BN726" s="48">
        <f t="shared" si="422"/>
        <v>132723618</v>
      </c>
      <c r="BO726" s="48">
        <f t="shared" si="422"/>
        <v>8862506</v>
      </c>
      <c r="BP726" s="48">
        <f t="shared" si="422"/>
        <v>1941197</v>
      </c>
      <c r="BQ726" s="48">
        <f t="shared" ref="BQ726:BQ789" si="435">SUM(BN726:BP726)</f>
        <v>143527321</v>
      </c>
      <c r="BR726" s="12">
        <f t="shared" ref="BR726:BR789" si="436">+BM726</f>
        <v>37474890</v>
      </c>
      <c r="BS726" s="54">
        <f t="shared" ref="BS726:BS789" si="437">+IF(BQ726=0,0,IF(BR726=0,0,BQ726/BR726))</f>
        <v>3.8299597677271366</v>
      </c>
      <c r="BT726" s="12"/>
      <c r="BU726" s="48">
        <f t="shared" ref="BU726:BU789" si="438">+AN726+AO726+AP726</f>
        <v>37474890</v>
      </c>
      <c r="BV726" s="48">
        <f t="shared" ref="BV726:BV789" si="439">+(AJ726)-AK726-AL726</f>
        <v>111980455</v>
      </c>
      <c r="BW726" s="54">
        <f t="shared" ref="BW726:BW789" si="440">IF(BU726=0,0,IF(BV726=0,0,BV726/BU726))</f>
        <v>2.9881463294488655</v>
      </c>
      <c r="BX726" s="12"/>
      <c r="BY726" s="52">
        <f t="shared" ref="BY726:BY789" si="441">+AQ726</f>
        <v>1551632</v>
      </c>
      <c r="BZ726" s="48">
        <f t="shared" ref="BZ726:BZ789" si="442">+AJ726-AK726-AL726</f>
        <v>111980455</v>
      </c>
      <c r="CA726" s="55">
        <f t="shared" ref="CA726:CA789" si="443">IF(BY726=0,0,IF(BZ726=0,0,BZ726/BY726))</f>
        <v>72.169467373707164</v>
      </c>
      <c r="CB726" s="12"/>
      <c r="CC726" s="48">
        <f t="shared" ref="CC726:CC789" si="444">+AQ726</f>
        <v>1551632</v>
      </c>
      <c r="CD726" s="48">
        <f t="shared" ref="CD726:CD789" si="445">+(AJ726-AK726-AL726)+(AC726+AD726)+(AA726)+(AE726+AF726+AG726)</f>
        <v>721660371</v>
      </c>
      <c r="CE726" s="55">
        <f t="shared" ref="CE726:CE789" si="446">IF(CC726=0,0,IF(CD726=0,0,CD726/CC726))</f>
        <v>465.09763333058356</v>
      </c>
      <c r="CF726" s="12"/>
      <c r="CG726" s="48">
        <f t="shared" ref="CG726:CG789" si="447">+AN726+AO726+AP726</f>
        <v>37474890</v>
      </c>
      <c r="CH726" s="48">
        <f t="shared" ref="CH726:CH789" si="448">+AN726+AO726</f>
        <v>21654044</v>
      </c>
      <c r="CI726" s="48">
        <f t="shared" ref="CI726:CI789" si="449">+(AJ726-AK726-AL726)+(AC726+AD726)+(AA726)+(AE726+AF726+AG726)</f>
        <v>721660371</v>
      </c>
      <c r="CJ726" s="55">
        <f t="shared" ref="CJ726:CJ789" si="450">IF(CG726=0,0,IF(CI726=0,0,CI726/CG726))</f>
        <v>19.257171161809946</v>
      </c>
      <c r="CK726" s="46"/>
      <c r="CL726" s="48">
        <f t="shared" si="423"/>
        <v>37474890</v>
      </c>
      <c r="CM726" s="48">
        <f t="shared" si="423"/>
        <v>21654044</v>
      </c>
      <c r="CN726" s="48">
        <f t="shared" ref="CN726:CN789" si="451">(AJ726-AK726-AL726)+(AC726+AD726)+(AA726)+(AE726+AF726+AG726)+(X726-Q726-N726-K726-J726)</f>
        <v>721660371</v>
      </c>
      <c r="CO726" s="55">
        <f t="shared" ref="CO726:CO789" si="452">IF(CL726=0,0,IF(CN726=0,0,CN726/CL726))</f>
        <v>19.257171161809946</v>
      </c>
    </row>
    <row r="727" spans="1:93" x14ac:dyDescent="0.2">
      <c r="A727" s="30" t="s">
        <v>141</v>
      </c>
      <c r="B727" s="30">
        <v>1135</v>
      </c>
      <c r="C727" s="30">
        <v>2005</v>
      </c>
      <c r="D727" s="30" t="s">
        <v>78</v>
      </c>
      <c r="E727" s="30">
        <v>442930</v>
      </c>
      <c r="F727" s="30" t="s">
        <v>317</v>
      </c>
      <c r="G727" s="30">
        <v>129796103</v>
      </c>
      <c r="H727" s="30">
        <v>0</v>
      </c>
      <c r="I727" s="30">
        <v>0</v>
      </c>
      <c r="J727" s="30">
        <v>0</v>
      </c>
      <c r="K727" s="30">
        <v>0</v>
      </c>
      <c r="L727" s="30">
        <v>0</v>
      </c>
      <c r="M727" s="30">
        <v>0</v>
      </c>
      <c r="N727" s="30">
        <v>0</v>
      </c>
      <c r="O727" s="30">
        <v>0</v>
      </c>
      <c r="P727" s="30">
        <v>0</v>
      </c>
      <c r="Q727" s="30">
        <v>0</v>
      </c>
      <c r="R727" s="30">
        <v>0</v>
      </c>
      <c r="S727" s="30">
        <v>0</v>
      </c>
      <c r="T727" s="30">
        <v>1681573034</v>
      </c>
      <c r="U727" s="30">
        <v>0</v>
      </c>
      <c r="V727" s="30">
        <v>0</v>
      </c>
      <c r="W727" s="30">
        <v>0</v>
      </c>
      <c r="X727" s="30">
        <v>0</v>
      </c>
      <c r="Y727" s="30">
        <v>248543034</v>
      </c>
      <c r="Z727" s="30">
        <v>20240869</v>
      </c>
      <c r="AA727" s="30">
        <v>268783903</v>
      </c>
      <c r="AB727" s="30">
        <v>0</v>
      </c>
      <c r="AC727" s="30">
        <v>28548258</v>
      </c>
      <c r="AD727" s="30">
        <v>101247845</v>
      </c>
      <c r="AE727" s="30">
        <v>121794838</v>
      </c>
      <c r="AF727" s="30">
        <v>1095212</v>
      </c>
      <c r="AG727" s="30">
        <v>3908240</v>
      </c>
      <c r="AH727" s="30">
        <v>151376385</v>
      </c>
      <c r="AI727" s="30">
        <v>186077</v>
      </c>
      <c r="AJ727" s="30">
        <v>151562462</v>
      </c>
      <c r="AK727" s="30">
        <v>13008385</v>
      </c>
      <c r="AL727" s="30">
        <v>36605786</v>
      </c>
      <c r="AM727" s="30">
        <v>38908523</v>
      </c>
      <c r="AN727" s="30">
        <v>13468664</v>
      </c>
      <c r="AO727" s="30">
        <v>8520215</v>
      </c>
      <c r="AP727" s="30">
        <v>15773692</v>
      </c>
      <c r="AQ727" s="30">
        <v>1543543</v>
      </c>
      <c r="AR727" s="30">
        <v>1386209</v>
      </c>
      <c r="AS727" s="30">
        <v>153012</v>
      </c>
      <c r="AT727" s="30">
        <v>3114</v>
      </c>
      <c r="AU727" s="30" t="s">
        <v>339</v>
      </c>
      <c r="AW727" s="48">
        <f t="shared" si="424"/>
        <v>37762571</v>
      </c>
      <c r="AX727" s="49">
        <f t="shared" si="425"/>
        <v>268783903</v>
      </c>
      <c r="AY727" s="50">
        <f t="shared" si="426"/>
        <v>7.1177331384560656</v>
      </c>
      <c r="AZ727" s="12"/>
      <c r="BA727" s="48">
        <f t="shared" si="427"/>
        <v>1543543</v>
      </c>
      <c r="BB727" s="48">
        <f t="shared" si="428"/>
        <v>268783903</v>
      </c>
      <c r="BC727" s="51">
        <f t="shared" si="429"/>
        <v>174.1343798002388</v>
      </c>
      <c r="BD727" s="12"/>
      <c r="BE727" s="52">
        <f t="shared" si="430"/>
        <v>1543543</v>
      </c>
      <c r="BF727" s="48">
        <f t="shared" si="421"/>
        <v>121794838</v>
      </c>
      <c r="BG727" s="48">
        <f t="shared" si="421"/>
        <v>1095212</v>
      </c>
      <c r="BH727" s="48">
        <f t="shared" si="421"/>
        <v>3908240</v>
      </c>
      <c r="BI727" s="48">
        <f t="shared" si="431"/>
        <v>126798290</v>
      </c>
      <c r="BJ727" s="51">
        <f t="shared" si="432"/>
        <v>82.147559219276687</v>
      </c>
      <c r="BK727" s="12"/>
      <c r="BL727" s="1">
        <f t="shared" si="433"/>
        <v>21988879</v>
      </c>
      <c r="BM727" s="53">
        <f t="shared" si="434"/>
        <v>37762571</v>
      </c>
      <c r="BN727" s="48">
        <f t="shared" si="422"/>
        <v>121794838</v>
      </c>
      <c r="BO727" s="48">
        <f t="shared" si="422"/>
        <v>1095212</v>
      </c>
      <c r="BP727" s="48">
        <f t="shared" si="422"/>
        <v>3908240</v>
      </c>
      <c r="BQ727" s="48">
        <f t="shared" si="435"/>
        <v>126798290</v>
      </c>
      <c r="BR727" s="12">
        <f t="shared" si="436"/>
        <v>37762571</v>
      </c>
      <c r="BS727" s="54">
        <f t="shared" si="437"/>
        <v>3.3577769373806672</v>
      </c>
      <c r="BT727" s="12"/>
      <c r="BU727" s="48">
        <f t="shared" si="438"/>
        <v>37762571</v>
      </c>
      <c r="BV727" s="48">
        <f t="shared" si="439"/>
        <v>101948291</v>
      </c>
      <c r="BW727" s="54">
        <f t="shared" si="440"/>
        <v>2.6997179561741174</v>
      </c>
      <c r="BX727" s="12"/>
      <c r="BY727" s="52">
        <f t="shared" si="441"/>
        <v>1543543</v>
      </c>
      <c r="BZ727" s="48">
        <f t="shared" si="442"/>
        <v>101948291</v>
      </c>
      <c r="CA727" s="55">
        <f t="shared" si="443"/>
        <v>66.04823513177152</v>
      </c>
      <c r="CB727" s="12"/>
      <c r="CC727" s="48">
        <f t="shared" si="444"/>
        <v>1543543</v>
      </c>
      <c r="CD727" s="48">
        <f t="shared" si="445"/>
        <v>627326587</v>
      </c>
      <c r="CE727" s="55">
        <f t="shared" si="446"/>
        <v>406.41989695136448</v>
      </c>
      <c r="CF727" s="12"/>
      <c r="CG727" s="48">
        <f t="shared" si="447"/>
        <v>37762571</v>
      </c>
      <c r="CH727" s="48">
        <f t="shared" si="448"/>
        <v>21988879</v>
      </c>
      <c r="CI727" s="48">
        <f t="shared" si="449"/>
        <v>627326587</v>
      </c>
      <c r="CJ727" s="55">
        <f t="shared" si="450"/>
        <v>16.612390798285425</v>
      </c>
      <c r="CK727" s="46"/>
      <c r="CL727" s="48">
        <f t="shared" si="423"/>
        <v>37762571</v>
      </c>
      <c r="CM727" s="48">
        <f t="shared" si="423"/>
        <v>21988879</v>
      </c>
      <c r="CN727" s="48">
        <f t="shared" si="451"/>
        <v>627326587</v>
      </c>
      <c r="CO727" s="55">
        <f t="shared" si="452"/>
        <v>16.612390798285425</v>
      </c>
    </row>
    <row r="728" spans="1:93" x14ac:dyDescent="0.2">
      <c r="A728" s="30" t="s">
        <v>142</v>
      </c>
      <c r="B728" s="30">
        <v>1136</v>
      </c>
      <c r="C728" s="30">
        <v>2014</v>
      </c>
      <c r="D728" s="30" t="s">
        <v>76</v>
      </c>
      <c r="E728" s="30">
        <v>442971</v>
      </c>
      <c r="F728" s="30" t="s">
        <v>317</v>
      </c>
      <c r="G728" s="30">
        <v>42235556</v>
      </c>
      <c r="H728" s="30">
        <v>0</v>
      </c>
      <c r="I728" s="30">
        <v>205656</v>
      </c>
      <c r="J728" s="30">
        <v>0</v>
      </c>
      <c r="K728" s="30">
        <v>0</v>
      </c>
      <c r="L728" s="30">
        <v>0</v>
      </c>
      <c r="M728" s="30">
        <v>0</v>
      </c>
      <c r="N728" s="30">
        <v>0</v>
      </c>
      <c r="O728" s="30">
        <v>0</v>
      </c>
      <c r="P728" s="30">
        <v>0</v>
      </c>
      <c r="Q728" s="30">
        <v>0</v>
      </c>
      <c r="R728" s="30">
        <v>0</v>
      </c>
      <c r="S728" s="30">
        <v>0</v>
      </c>
      <c r="T728" s="30">
        <v>356525653</v>
      </c>
      <c r="U728" s="30">
        <v>-15113214</v>
      </c>
      <c r="V728" s="30">
        <v>0</v>
      </c>
      <c r="W728" s="30">
        <v>205656</v>
      </c>
      <c r="X728" s="30">
        <v>205656</v>
      </c>
      <c r="Y728" s="30">
        <v>17080148</v>
      </c>
      <c r="Z728" s="30">
        <v>12625966</v>
      </c>
      <c r="AA728" s="30">
        <v>29706114</v>
      </c>
      <c r="AB728" s="30">
        <v>12460075</v>
      </c>
      <c r="AC728" s="30">
        <v>12445090</v>
      </c>
      <c r="AD728" s="30">
        <v>29790466</v>
      </c>
      <c r="AE728" s="30">
        <v>22106184</v>
      </c>
      <c r="AF728" s="30">
        <v>37630137</v>
      </c>
      <c r="AG728" s="30">
        <v>30552</v>
      </c>
      <c r="AH728" s="30">
        <v>82720863</v>
      </c>
      <c r="AI728" s="30">
        <v>-284990</v>
      </c>
      <c r="AJ728" s="30">
        <v>82435873</v>
      </c>
      <c r="AK728" s="30">
        <v>1159647</v>
      </c>
      <c r="AL728" s="30">
        <v>45181103</v>
      </c>
      <c r="AM728" s="30">
        <v>14771582</v>
      </c>
      <c r="AN728" s="30">
        <v>4461845</v>
      </c>
      <c r="AO728" s="30">
        <v>3591256</v>
      </c>
      <c r="AP728" s="30">
        <v>5646861</v>
      </c>
      <c r="AQ728" s="30">
        <v>588587</v>
      </c>
      <c r="AR728" s="30">
        <v>503596</v>
      </c>
      <c r="AS728" s="30">
        <v>83407</v>
      </c>
      <c r="AT728" s="30">
        <v>852</v>
      </c>
      <c r="AU728" s="30" t="s">
        <v>316</v>
      </c>
      <c r="AW728" s="48">
        <f t="shared" si="424"/>
        <v>13699962</v>
      </c>
      <c r="AX728" s="49">
        <f t="shared" si="425"/>
        <v>17246039</v>
      </c>
      <c r="AY728" s="50">
        <f t="shared" si="426"/>
        <v>1.2588384551723575</v>
      </c>
      <c r="AZ728" s="12"/>
      <c r="BA728" s="48">
        <f t="shared" si="427"/>
        <v>588587</v>
      </c>
      <c r="BB728" s="48">
        <f t="shared" si="428"/>
        <v>17246039</v>
      </c>
      <c r="BC728" s="51">
        <f t="shared" si="429"/>
        <v>29.300747383139623</v>
      </c>
      <c r="BD728" s="12"/>
      <c r="BE728" s="52">
        <f t="shared" si="430"/>
        <v>588587</v>
      </c>
      <c r="BF728" s="48">
        <f t="shared" si="421"/>
        <v>22106184</v>
      </c>
      <c r="BG728" s="48">
        <f t="shared" si="421"/>
        <v>37630137</v>
      </c>
      <c r="BH728" s="48">
        <f t="shared" si="421"/>
        <v>30552</v>
      </c>
      <c r="BI728" s="48">
        <f t="shared" si="431"/>
        <v>59766873</v>
      </c>
      <c r="BJ728" s="51">
        <f t="shared" si="432"/>
        <v>101.54297155730589</v>
      </c>
      <c r="BK728" s="12"/>
      <c r="BL728" s="1">
        <f t="shared" si="433"/>
        <v>8053101</v>
      </c>
      <c r="BM728" s="53">
        <f t="shared" si="434"/>
        <v>13699962</v>
      </c>
      <c r="BN728" s="48">
        <f t="shared" si="422"/>
        <v>22106184</v>
      </c>
      <c r="BO728" s="48">
        <f t="shared" si="422"/>
        <v>37630137</v>
      </c>
      <c r="BP728" s="48">
        <f t="shared" si="422"/>
        <v>30552</v>
      </c>
      <c r="BQ728" s="48">
        <f t="shared" si="435"/>
        <v>59766873</v>
      </c>
      <c r="BR728" s="12">
        <f t="shared" si="436"/>
        <v>13699962</v>
      </c>
      <c r="BS728" s="54">
        <f t="shared" si="437"/>
        <v>4.362557574977215</v>
      </c>
      <c r="BT728" s="12"/>
      <c r="BU728" s="48">
        <f t="shared" si="438"/>
        <v>13699962</v>
      </c>
      <c r="BV728" s="48">
        <f t="shared" si="439"/>
        <v>36095123</v>
      </c>
      <c r="BW728" s="54">
        <f t="shared" si="440"/>
        <v>2.6346878188421252</v>
      </c>
      <c r="BX728" s="12"/>
      <c r="BY728" s="52">
        <f t="shared" si="441"/>
        <v>588587</v>
      </c>
      <c r="BZ728" s="48">
        <f t="shared" si="442"/>
        <v>36095123</v>
      </c>
      <c r="CA728" s="55">
        <f t="shared" si="443"/>
        <v>61.325042856875875</v>
      </c>
      <c r="CB728" s="12"/>
      <c r="CC728" s="48">
        <f t="shared" si="444"/>
        <v>588587</v>
      </c>
      <c r="CD728" s="48">
        <f t="shared" si="445"/>
        <v>167803666</v>
      </c>
      <c r="CE728" s="55">
        <f t="shared" si="446"/>
        <v>285.09577343706201</v>
      </c>
      <c r="CF728" s="12"/>
      <c r="CG728" s="48">
        <f t="shared" si="447"/>
        <v>13699962</v>
      </c>
      <c r="CH728" s="48">
        <f t="shared" si="448"/>
        <v>8053101</v>
      </c>
      <c r="CI728" s="48">
        <f t="shared" si="449"/>
        <v>167803666</v>
      </c>
      <c r="CJ728" s="55">
        <f t="shared" si="450"/>
        <v>12.248476747599739</v>
      </c>
      <c r="CK728" s="46"/>
      <c r="CL728" s="48">
        <f t="shared" si="423"/>
        <v>13699962</v>
      </c>
      <c r="CM728" s="48">
        <f t="shared" si="423"/>
        <v>8053101</v>
      </c>
      <c r="CN728" s="48">
        <f t="shared" si="451"/>
        <v>168009322</v>
      </c>
      <c r="CO728" s="55">
        <f t="shared" si="452"/>
        <v>12.263488176098591</v>
      </c>
    </row>
    <row r="729" spans="1:93" x14ac:dyDescent="0.2">
      <c r="A729" s="30" t="s">
        <v>142</v>
      </c>
      <c r="B729" s="30">
        <v>1136</v>
      </c>
      <c r="C729" s="30">
        <v>2013</v>
      </c>
      <c r="D729" s="30" t="s">
        <v>76</v>
      </c>
      <c r="E729" s="30">
        <v>442971</v>
      </c>
      <c r="F729" s="30" t="s">
        <v>317</v>
      </c>
      <c r="G729" s="30">
        <v>41874317</v>
      </c>
      <c r="H729" s="30">
        <v>0</v>
      </c>
      <c r="I729" s="30">
        <v>219088</v>
      </c>
      <c r="J729" s="30">
        <v>0</v>
      </c>
      <c r="K729" s="30">
        <v>0</v>
      </c>
      <c r="L729" s="30">
        <v>0</v>
      </c>
      <c r="M729" s="30">
        <v>0</v>
      </c>
      <c r="N729" s="30">
        <v>0</v>
      </c>
      <c r="O729" s="30">
        <v>0</v>
      </c>
      <c r="P729" s="30">
        <v>0</v>
      </c>
      <c r="Q729" s="30">
        <v>0</v>
      </c>
      <c r="R729" s="30">
        <v>0</v>
      </c>
      <c r="S729" s="30">
        <v>0</v>
      </c>
      <c r="T729" s="30">
        <v>362645422</v>
      </c>
      <c r="U729" s="30">
        <v>-18447572</v>
      </c>
      <c r="V729" s="30">
        <v>0</v>
      </c>
      <c r="W729" s="30">
        <v>219088</v>
      </c>
      <c r="X729" s="30">
        <v>219088</v>
      </c>
      <c r="Y729" s="30">
        <v>11371005</v>
      </c>
      <c r="Z729" s="30">
        <v>9346887</v>
      </c>
      <c r="AA729" s="30">
        <v>20717892</v>
      </c>
      <c r="AB729" s="30">
        <v>7388063</v>
      </c>
      <c r="AC729" s="30">
        <v>10053282</v>
      </c>
      <c r="AD729" s="30">
        <v>31821035</v>
      </c>
      <c r="AE729" s="30">
        <v>22776814</v>
      </c>
      <c r="AF729" s="30">
        <v>44946948</v>
      </c>
      <c r="AG729" s="30">
        <v>14309</v>
      </c>
      <c r="AH729" s="30">
        <v>-4954522</v>
      </c>
      <c r="AI729" s="30">
        <v>1209304</v>
      </c>
      <c r="AJ729" s="30">
        <v>-3745218</v>
      </c>
      <c r="AK729" s="30">
        <v>2538317</v>
      </c>
      <c r="AL729" s="30">
        <v>-39292526</v>
      </c>
      <c r="AM729" s="30">
        <v>15484578</v>
      </c>
      <c r="AN729" s="30">
        <v>4490880</v>
      </c>
      <c r="AO729" s="30">
        <v>3531240</v>
      </c>
      <c r="AP729" s="30">
        <v>5731434</v>
      </c>
      <c r="AQ729" s="30">
        <v>589402</v>
      </c>
      <c r="AR729" s="30">
        <v>503617</v>
      </c>
      <c r="AS729" s="30">
        <v>84117</v>
      </c>
      <c r="AT729" s="30">
        <v>901</v>
      </c>
      <c r="AU729" s="30" t="s">
        <v>316</v>
      </c>
      <c r="AW729" s="48">
        <f t="shared" si="424"/>
        <v>13753554</v>
      </c>
      <c r="AX729" s="49">
        <f t="shared" si="425"/>
        <v>13329829</v>
      </c>
      <c r="AY729" s="50">
        <f t="shared" si="426"/>
        <v>0.96919159949493783</v>
      </c>
      <c r="AZ729" s="12"/>
      <c r="BA729" s="48">
        <f t="shared" si="427"/>
        <v>589402</v>
      </c>
      <c r="BB729" s="48">
        <f t="shared" si="428"/>
        <v>13329829</v>
      </c>
      <c r="BC729" s="51">
        <f t="shared" si="429"/>
        <v>22.615853017125833</v>
      </c>
      <c r="BD729" s="12"/>
      <c r="BE729" s="52">
        <f t="shared" si="430"/>
        <v>589402</v>
      </c>
      <c r="BF729" s="48">
        <f t="shared" si="421"/>
        <v>22776814</v>
      </c>
      <c r="BG729" s="48">
        <f t="shared" si="421"/>
        <v>44946948</v>
      </c>
      <c r="BH729" s="48">
        <f t="shared" si="421"/>
        <v>14309</v>
      </c>
      <c r="BI729" s="48">
        <f t="shared" si="431"/>
        <v>67738071</v>
      </c>
      <c r="BJ729" s="51">
        <f t="shared" si="432"/>
        <v>114.92677493459472</v>
      </c>
      <c r="BK729" s="12"/>
      <c r="BL729" s="1">
        <f t="shared" si="433"/>
        <v>8022120</v>
      </c>
      <c r="BM729" s="53">
        <f t="shared" si="434"/>
        <v>13753554</v>
      </c>
      <c r="BN729" s="48">
        <f t="shared" si="422"/>
        <v>22776814</v>
      </c>
      <c r="BO729" s="48">
        <f t="shared" si="422"/>
        <v>44946948</v>
      </c>
      <c r="BP729" s="48">
        <f t="shared" si="422"/>
        <v>14309</v>
      </c>
      <c r="BQ729" s="48">
        <f t="shared" si="435"/>
        <v>67738071</v>
      </c>
      <c r="BR729" s="12">
        <f t="shared" si="436"/>
        <v>13753554</v>
      </c>
      <c r="BS729" s="54">
        <f t="shared" si="437"/>
        <v>4.9251321512970394</v>
      </c>
      <c r="BT729" s="12"/>
      <c r="BU729" s="48">
        <f t="shared" si="438"/>
        <v>13753554</v>
      </c>
      <c r="BV729" s="48">
        <f t="shared" si="439"/>
        <v>33008991</v>
      </c>
      <c r="BW729" s="54">
        <f t="shared" si="440"/>
        <v>2.4000335476924728</v>
      </c>
      <c r="BX729" s="12"/>
      <c r="BY729" s="52">
        <f t="shared" si="441"/>
        <v>589402</v>
      </c>
      <c r="BZ729" s="48">
        <f t="shared" si="442"/>
        <v>33008991</v>
      </c>
      <c r="CA729" s="55">
        <f t="shared" si="443"/>
        <v>56.004205957903096</v>
      </c>
      <c r="CB729" s="12"/>
      <c r="CC729" s="48">
        <f t="shared" si="444"/>
        <v>589402</v>
      </c>
      <c r="CD729" s="48">
        <f t="shared" si="445"/>
        <v>163339271</v>
      </c>
      <c r="CE729" s="55">
        <f t="shared" si="446"/>
        <v>277.12710679638008</v>
      </c>
      <c r="CF729" s="12"/>
      <c r="CG729" s="48">
        <f t="shared" si="447"/>
        <v>13753554</v>
      </c>
      <c r="CH729" s="48">
        <f t="shared" si="448"/>
        <v>8022120</v>
      </c>
      <c r="CI729" s="48">
        <f t="shared" si="449"/>
        <v>163339271</v>
      </c>
      <c r="CJ729" s="55">
        <f t="shared" si="450"/>
        <v>11.876150048198451</v>
      </c>
      <c r="CK729" s="46"/>
      <c r="CL729" s="48">
        <f t="shared" si="423"/>
        <v>13753554</v>
      </c>
      <c r="CM729" s="48">
        <f t="shared" si="423"/>
        <v>8022120</v>
      </c>
      <c r="CN729" s="48">
        <f t="shared" si="451"/>
        <v>163558359</v>
      </c>
      <c r="CO729" s="55">
        <f t="shared" si="452"/>
        <v>11.892079603570103</v>
      </c>
    </row>
    <row r="730" spans="1:93" x14ac:dyDescent="0.2">
      <c r="A730" s="30" t="s">
        <v>142</v>
      </c>
      <c r="B730" s="30">
        <v>1136</v>
      </c>
      <c r="C730" s="30">
        <v>2012</v>
      </c>
      <c r="D730" s="30" t="s">
        <v>76</v>
      </c>
      <c r="E730" s="30">
        <v>442971</v>
      </c>
      <c r="F730" s="30" t="s">
        <v>317</v>
      </c>
      <c r="G730" s="30">
        <v>51867448</v>
      </c>
      <c r="H730" s="30">
        <v>0</v>
      </c>
      <c r="I730" s="30">
        <v>208822</v>
      </c>
      <c r="J730" s="30">
        <v>0</v>
      </c>
      <c r="K730" s="30">
        <v>0</v>
      </c>
      <c r="L730" s="30">
        <v>0</v>
      </c>
      <c r="M730" s="30">
        <v>0</v>
      </c>
      <c r="N730" s="30">
        <v>0</v>
      </c>
      <c r="O730" s="30">
        <v>0</v>
      </c>
      <c r="P730" s="30">
        <v>0</v>
      </c>
      <c r="Q730" s="30">
        <v>0</v>
      </c>
      <c r="R730" s="30">
        <v>0</v>
      </c>
      <c r="S730" s="30">
        <v>0</v>
      </c>
      <c r="T730" s="30">
        <v>376771199</v>
      </c>
      <c r="U730" s="30">
        <v>-110322916</v>
      </c>
      <c r="V730" s="30">
        <v>0</v>
      </c>
      <c r="W730" s="30">
        <v>208822</v>
      </c>
      <c r="X730" s="30">
        <v>208822</v>
      </c>
      <c r="Y730" s="30">
        <v>5561241</v>
      </c>
      <c r="Z730" s="30">
        <v>10056811</v>
      </c>
      <c r="AA730" s="30">
        <v>15618052</v>
      </c>
      <c r="AB730" s="30">
        <v>1258167</v>
      </c>
      <c r="AC730" s="30">
        <v>10630431</v>
      </c>
      <c r="AD730" s="30">
        <v>41237017</v>
      </c>
      <c r="AE730" s="30">
        <v>21124478</v>
      </c>
      <c r="AF730" s="30">
        <v>52361409</v>
      </c>
      <c r="AG730" s="30">
        <v>14559</v>
      </c>
      <c r="AH730" s="30">
        <v>53022865</v>
      </c>
      <c r="AI730" s="30">
        <v>1151775</v>
      </c>
      <c r="AJ730" s="30">
        <v>54174640</v>
      </c>
      <c r="AK730" s="30">
        <v>476391</v>
      </c>
      <c r="AL730" s="30">
        <v>19897096</v>
      </c>
      <c r="AM730" s="30">
        <v>16146120</v>
      </c>
      <c r="AN730" s="30">
        <v>4425053</v>
      </c>
      <c r="AO730" s="30">
        <v>3537965</v>
      </c>
      <c r="AP730" s="30">
        <v>5862496</v>
      </c>
      <c r="AQ730" s="30">
        <v>589505</v>
      </c>
      <c r="AR730" s="30">
        <v>503949</v>
      </c>
      <c r="AS730" s="30">
        <v>83860</v>
      </c>
      <c r="AT730" s="30">
        <v>889</v>
      </c>
      <c r="AU730" s="30" t="s">
        <v>316</v>
      </c>
      <c r="AW730" s="48">
        <f t="shared" si="424"/>
        <v>13825514</v>
      </c>
      <c r="AX730" s="49">
        <f t="shared" si="425"/>
        <v>14359885</v>
      </c>
      <c r="AY730" s="50">
        <f t="shared" si="426"/>
        <v>1.0386510765531032</v>
      </c>
      <c r="AZ730" s="12"/>
      <c r="BA730" s="48">
        <f t="shared" si="427"/>
        <v>589505</v>
      </c>
      <c r="BB730" s="48">
        <f t="shared" si="428"/>
        <v>14359885</v>
      </c>
      <c r="BC730" s="51">
        <f t="shared" si="429"/>
        <v>24.359225112594466</v>
      </c>
      <c r="BD730" s="12"/>
      <c r="BE730" s="52">
        <f t="shared" si="430"/>
        <v>589505</v>
      </c>
      <c r="BF730" s="48">
        <f t="shared" si="421"/>
        <v>21124478</v>
      </c>
      <c r="BG730" s="48">
        <f t="shared" si="421"/>
        <v>52361409</v>
      </c>
      <c r="BH730" s="48">
        <f t="shared" si="421"/>
        <v>14559</v>
      </c>
      <c r="BI730" s="48">
        <f t="shared" si="431"/>
        <v>73500446</v>
      </c>
      <c r="BJ730" s="51">
        <f t="shared" si="432"/>
        <v>124.6816328953953</v>
      </c>
      <c r="BK730" s="12"/>
      <c r="BL730" s="1">
        <f t="shared" si="433"/>
        <v>7963018</v>
      </c>
      <c r="BM730" s="53">
        <f t="shared" si="434"/>
        <v>13825514</v>
      </c>
      <c r="BN730" s="48">
        <f t="shared" si="422"/>
        <v>21124478</v>
      </c>
      <c r="BO730" s="48">
        <f t="shared" si="422"/>
        <v>52361409</v>
      </c>
      <c r="BP730" s="48">
        <f t="shared" si="422"/>
        <v>14559</v>
      </c>
      <c r="BQ730" s="48">
        <f t="shared" si="435"/>
        <v>73500446</v>
      </c>
      <c r="BR730" s="12">
        <f t="shared" si="436"/>
        <v>13825514</v>
      </c>
      <c r="BS730" s="54">
        <f t="shared" si="437"/>
        <v>5.3162903021182428</v>
      </c>
      <c r="BT730" s="12"/>
      <c r="BU730" s="48">
        <f t="shared" si="438"/>
        <v>13825514</v>
      </c>
      <c r="BV730" s="48">
        <f t="shared" si="439"/>
        <v>33801153</v>
      </c>
      <c r="BW730" s="54">
        <f t="shared" si="440"/>
        <v>2.4448387958668301</v>
      </c>
      <c r="BX730" s="12"/>
      <c r="BY730" s="52">
        <f t="shared" si="441"/>
        <v>589505</v>
      </c>
      <c r="BZ730" s="48">
        <f t="shared" si="442"/>
        <v>33801153</v>
      </c>
      <c r="CA730" s="55">
        <f t="shared" si="443"/>
        <v>57.338195604787067</v>
      </c>
      <c r="CB730" s="12"/>
      <c r="CC730" s="48">
        <f t="shared" si="444"/>
        <v>589505</v>
      </c>
      <c r="CD730" s="48">
        <f t="shared" si="445"/>
        <v>174787099</v>
      </c>
      <c r="CE730" s="55">
        <f t="shared" si="446"/>
        <v>296.49807720036301</v>
      </c>
      <c r="CF730" s="12"/>
      <c r="CG730" s="48">
        <f t="shared" si="447"/>
        <v>13825514</v>
      </c>
      <c r="CH730" s="48">
        <f t="shared" si="448"/>
        <v>7963018</v>
      </c>
      <c r="CI730" s="48">
        <f t="shared" si="449"/>
        <v>174787099</v>
      </c>
      <c r="CJ730" s="55">
        <f t="shared" si="450"/>
        <v>12.642358106902932</v>
      </c>
      <c r="CK730" s="46"/>
      <c r="CL730" s="48">
        <f t="shared" si="423"/>
        <v>13825514</v>
      </c>
      <c r="CM730" s="48">
        <f t="shared" si="423"/>
        <v>7963018</v>
      </c>
      <c r="CN730" s="48">
        <f t="shared" si="451"/>
        <v>174995921</v>
      </c>
      <c r="CO730" s="55">
        <f t="shared" si="452"/>
        <v>12.65746221080822</v>
      </c>
    </row>
    <row r="731" spans="1:93" x14ac:dyDescent="0.2">
      <c r="A731" s="30" t="s">
        <v>142</v>
      </c>
      <c r="B731" s="30">
        <v>1136</v>
      </c>
      <c r="C731" s="30">
        <v>2011</v>
      </c>
      <c r="D731" s="30" t="s">
        <v>76</v>
      </c>
      <c r="E731" s="30">
        <v>442971</v>
      </c>
      <c r="F731" s="30" t="s">
        <v>317</v>
      </c>
      <c r="G731" s="30">
        <v>35953693</v>
      </c>
      <c r="H731" s="30">
        <v>0</v>
      </c>
      <c r="I731" s="30">
        <v>228402</v>
      </c>
      <c r="J731" s="30">
        <v>0</v>
      </c>
      <c r="K731" s="30">
        <v>0</v>
      </c>
      <c r="L731" s="30">
        <v>0</v>
      </c>
      <c r="M731" s="30">
        <v>0</v>
      </c>
      <c r="N731" s="30">
        <v>0</v>
      </c>
      <c r="O731" s="30">
        <v>0</v>
      </c>
      <c r="P731" s="30">
        <v>0</v>
      </c>
      <c r="Q731" s="30">
        <v>0</v>
      </c>
      <c r="R731" s="30">
        <v>0</v>
      </c>
      <c r="S731" s="30">
        <v>0</v>
      </c>
      <c r="T731" s="30">
        <v>540557141</v>
      </c>
      <c r="U731" s="30">
        <v>-87793660</v>
      </c>
      <c r="V731" s="30">
        <v>0</v>
      </c>
      <c r="W731" s="30">
        <v>228402</v>
      </c>
      <c r="X731" s="30">
        <v>228402</v>
      </c>
      <c r="Y731" s="30">
        <v>3931873</v>
      </c>
      <c r="Z731" s="30">
        <v>6302498</v>
      </c>
      <c r="AA731" s="30">
        <v>10234371</v>
      </c>
      <c r="AB731" s="30">
        <v>627626</v>
      </c>
      <c r="AC731" s="30">
        <v>10783855</v>
      </c>
      <c r="AD731" s="30">
        <v>25169838</v>
      </c>
      <c r="AE731" s="30">
        <v>19903600</v>
      </c>
      <c r="AF731" s="30">
        <v>52719639</v>
      </c>
      <c r="AG731" s="30">
        <v>24000</v>
      </c>
      <c r="AH731" s="30">
        <v>65519384</v>
      </c>
      <c r="AI731" s="30">
        <v>690239</v>
      </c>
      <c r="AJ731" s="30">
        <v>66209623</v>
      </c>
      <c r="AK731" s="30">
        <v>727530</v>
      </c>
      <c r="AL731" s="30">
        <v>24209982</v>
      </c>
      <c r="AM731" s="30">
        <v>16594590</v>
      </c>
      <c r="AN731" s="30">
        <v>4554116</v>
      </c>
      <c r="AO731" s="30">
        <v>3533712</v>
      </c>
      <c r="AP731" s="30">
        <v>6005071</v>
      </c>
      <c r="AQ731" s="30">
        <v>589651</v>
      </c>
      <c r="AR731" s="30">
        <v>504450</v>
      </c>
      <c r="AS731" s="30">
        <v>83490</v>
      </c>
      <c r="AT731" s="30">
        <v>877</v>
      </c>
      <c r="AU731" s="30" t="s">
        <v>316</v>
      </c>
      <c r="AW731" s="48">
        <f t="shared" si="424"/>
        <v>14092899</v>
      </c>
      <c r="AX731" s="49">
        <f t="shared" si="425"/>
        <v>9606745</v>
      </c>
      <c r="AY731" s="50">
        <f t="shared" si="426"/>
        <v>0.68167273461620637</v>
      </c>
      <c r="AZ731" s="12"/>
      <c r="BA731" s="48">
        <f t="shared" si="427"/>
        <v>589651</v>
      </c>
      <c r="BB731" s="48">
        <f t="shared" si="428"/>
        <v>9606745</v>
      </c>
      <c r="BC731" s="51">
        <f t="shared" si="429"/>
        <v>16.292255927658903</v>
      </c>
      <c r="BD731" s="12"/>
      <c r="BE731" s="52">
        <f t="shared" si="430"/>
        <v>589651</v>
      </c>
      <c r="BF731" s="48">
        <f t="shared" si="421"/>
        <v>19903600</v>
      </c>
      <c r="BG731" s="48">
        <f t="shared" si="421"/>
        <v>52719639</v>
      </c>
      <c r="BH731" s="48">
        <f t="shared" si="421"/>
        <v>24000</v>
      </c>
      <c r="BI731" s="48">
        <f t="shared" si="431"/>
        <v>72647239</v>
      </c>
      <c r="BJ731" s="51">
        <f t="shared" si="432"/>
        <v>123.20379173443274</v>
      </c>
      <c r="BK731" s="12"/>
      <c r="BL731" s="1">
        <f t="shared" si="433"/>
        <v>8087828</v>
      </c>
      <c r="BM731" s="53">
        <f t="shared" si="434"/>
        <v>14092899</v>
      </c>
      <c r="BN731" s="48">
        <f t="shared" si="422"/>
        <v>19903600</v>
      </c>
      <c r="BO731" s="48">
        <f t="shared" si="422"/>
        <v>52719639</v>
      </c>
      <c r="BP731" s="48">
        <f t="shared" si="422"/>
        <v>24000</v>
      </c>
      <c r="BQ731" s="48">
        <f t="shared" si="435"/>
        <v>72647239</v>
      </c>
      <c r="BR731" s="12">
        <f t="shared" si="436"/>
        <v>14092899</v>
      </c>
      <c r="BS731" s="54">
        <f t="shared" si="437"/>
        <v>5.1548825404907817</v>
      </c>
      <c r="BT731" s="12"/>
      <c r="BU731" s="48">
        <f t="shared" si="438"/>
        <v>14092899</v>
      </c>
      <c r="BV731" s="48">
        <f t="shared" si="439"/>
        <v>41272111</v>
      </c>
      <c r="BW731" s="54">
        <f t="shared" si="440"/>
        <v>2.928574951115452</v>
      </c>
      <c r="BX731" s="12"/>
      <c r="BY731" s="52">
        <f t="shared" si="441"/>
        <v>589651</v>
      </c>
      <c r="BZ731" s="48">
        <f t="shared" si="442"/>
        <v>41272111</v>
      </c>
      <c r="CA731" s="55">
        <f t="shared" si="443"/>
        <v>69.994133818139886</v>
      </c>
      <c r="CB731" s="12"/>
      <c r="CC731" s="48">
        <f t="shared" si="444"/>
        <v>589651</v>
      </c>
      <c r="CD731" s="48">
        <f t="shared" si="445"/>
        <v>160107414</v>
      </c>
      <c r="CE731" s="55">
        <f t="shared" si="446"/>
        <v>271.52911467970034</v>
      </c>
      <c r="CF731" s="12"/>
      <c r="CG731" s="48">
        <f t="shared" si="447"/>
        <v>14092899</v>
      </c>
      <c r="CH731" s="48">
        <f t="shared" si="448"/>
        <v>8087828</v>
      </c>
      <c r="CI731" s="48">
        <f t="shared" si="449"/>
        <v>160107414</v>
      </c>
      <c r="CJ731" s="55">
        <f t="shared" si="450"/>
        <v>11.36085726577619</v>
      </c>
      <c r="CK731" s="46"/>
      <c r="CL731" s="48">
        <f t="shared" si="423"/>
        <v>14092899</v>
      </c>
      <c r="CM731" s="48">
        <f t="shared" si="423"/>
        <v>8087828</v>
      </c>
      <c r="CN731" s="48">
        <f t="shared" si="451"/>
        <v>160335816</v>
      </c>
      <c r="CO731" s="55">
        <f t="shared" si="452"/>
        <v>11.377064151243829</v>
      </c>
    </row>
    <row r="732" spans="1:93" x14ac:dyDescent="0.2">
      <c r="A732" s="30" t="s">
        <v>142</v>
      </c>
      <c r="B732" s="30">
        <v>1136</v>
      </c>
      <c r="C732" s="30">
        <v>2010</v>
      </c>
      <c r="D732" s="30" t="s">
        <v>76</v>
      </c>
      <c r="E732" s="30">
        <v>442971</v>
      </c>
      <c r="F732" s="30" t="s">
        <v>317</v>
      </c>
      <c r="G732" s="30">
        <v>32959775</v>
      </c>
      <c r="H732" s="30">
        <v>0</v>
      </c>
      <c r="I732" s="30">
        <v>174712</v>
      </c>
      <c r="J732" s="30">
        <v>0</v>
      </c>
      <c r="K732" s="30">
        <v>0</v>
      </c>
      <c r="L732" s="30">
        <v>0</v>
      </c>
      <c r="M732" s="30">
        <v>0</v>
      </c>
      <c r="N732" s="30">
        <v>0</v>
      </c>
      <c r="O732" s="30">
        <v>0</v>
      </c>
      <c r="P732" s="30">
        <v>0</v>
      </c>
      <c r="Q732" s="30">
        <v>0</v>
      </c>
      <c r="R732" s="30">
        <v>0</v>
      </c>
      <c r="S732" s="30">
        <v>0</v>
      </c>
      <c r="T732" s="30">
        <v>1007924405</v>
      </c>
      <c r="U732" s="30">
        <v>111363893</v>
      </c>
      <c r="V732" s="30">
        <v>0</v>
      </c>
      <c r="W732" s="30">
        <v>174712</v>
      </c>
      <c r="X732" s="30">
        <v>174712</v>
      </c>
      <c r="Y732" s="30">
        <v>132092891</v>
      </c>
      <c r="Z732" s="30">
        <v>5070687</v>
      </c>
      <c r="AA732" s="30">
        <v>137163578</v>
      </c>
      <c r="AB732" s="30">
        <v>124043910</v>
      </c>
      <c r="AC732" s="30">
        <v>11689080</v>
      </c>
      <c r="AD732" s="30">
        <v>21270695</v>
      </c>
      <c r="AE732" s="30">
        <v>19242692</v>
      </c>
      <c r="AF732" s="30">
        <v>38587969</v>
      </c>
      <c r="AG732" s="30">
        <v>9738</v>
      </c>
      <c r="AH732" s="30">
        <v>32410693</v>
      </c>
      <c r="AI732" s="30">
        <v>1342949</v>
      </c>
      <c r="AJ732" s="30">
        <v>33753642</v>
      </c>
      <c r="AK732" s="30">
        <v>1599004</v>
      </c>
      <c r="AL732" s="30">
        <v>1284530</v>
      </c>
      <c r="AM732" s="30">
        <v>17093624</v>
      </c>
      <c r="AN732" s="30">
        <v>4645664</v>
      </c>
      <c r="AO732" s="30">
        <v>5192010</v>
      </c>
      <c r="AP732" s="30">
        <v>4236750</v>
      </c>
      <c r="AQ732" s="30">
        <v>589852</v>
      </c>
      <c r="AR732" s="30">
        <v>505344</v>
      </c>
      <c r="AS732" s="30">
        <v>81378</v>
      </c>
      <c r="AT732" s="30">
        <v>2267</v>
      </c>
      <c r="AU732" s="30" t="s">
        <v>316</v>
      </c>
      <c r="AW732" s="48">
        <f t="shared" si="424"/>
        <v>14074424</v>
      </c>
      <c r="AX732" s="49">
        <f t="shared" si="425"/>
        <v>13119668</v>
      </c>
      <c r="AY732" s="50">
        <f t="shared" si="426"/>
        <v>0.93216376030734904</v>
      </c>
      <c r="AZ732" s="12"/>
      <c r="BA732" s="48">
        <f t="shared" si="427"/>
        <v>589852</v>
      </c>
      <c r="BB732" s="48">
        <f t="shared" si="428"/>
        <v>13119668</v>
      </c>
      <c r="BC732" s="51">
        <f t="shared" si="429"/>
        <v>22.242304849352042</v>
      </c>
      <c r="BD732" s="12"/>
      <c r="BE732" s="52">
        <f t="shared" si="430"/>
        <v>589852</v>
      </c>
      <c r="BF732" s="48">
        <f t="shared" si="421"/>
        <v>19242692</v>
      </c>
      <c r="BG732" s="48">
        <f t="shared" si="421"/>
        <v>38587969</v>
      </c>
      <c r="BH732" s="48">
        <f t="shared" si="421"/>
        <v>9738</v>
      </c>
      <c r="BI732" s="48">
        <f t="shared" si="431"/>
        <v>57840399</v>
      </c>
      <c r="BJ732" s="51">
        <f t="shared" si="432"/>
        <v>98.059172470382407</v>
      </c>
      <c r="BK732" s="12"/>
      <c r="BL732" s="1">
        <f t="shared" si="433"/>
        <v>9837674</v>
      </c>
      <c r="BM732" s="53">
        <f t="shared" si="434"/>
        <v>14074424</v>
      </c>
      <c r="BN732" s="48">
        <f t="shared" si="422"/>
        <v>19242692</v>
      </c>
      <c r="BO732" s="48">
        <f t="shared" si="422"/>
        <v>38587969</v>
      </c>
      <c r="BP732" s="48">
        <f t="shared" si="422"/>
        <v>9738</v>
      </c>
      <c r="BQ732" s="48">
        <f t="shared" si="435"/>
        <v>57840399</v>
      </c>
      <c r="BR732" s="12">
        <f t="shared" si="436"/>
        <v>14074424</v>
      </c>
      <c r="BS732" s="54">
        <f t="shared" si="437"/>
        <v>4.1096103826344867</v>
      </c>
      <c r="BT732" s="12"/>
      <c r="BU732" s="48">
        <f t="shared" si="438"/>
        <v>14074424</v>
      </c>
      <c r="BV732" s="48">
        <f t="shared" si="439"/>
        <v>30870108</v>
      </c>
      <c r="BW732" s="54">
        <f t="shared" si="440"/>
        <v>2.1933478769717327</v>
      </c>
      <c r="BX732" s="12"/>
      <c r="BY732" s="52">
        <f t="shared" si="441"/>
        <v>589852</v>
      </c>
      <c r="BZ732" s="48">
        <f t="shared" si="442"/>
        <v>30870108</v>
      </c>
      <c r="CA732" s="55">
        <f t="shared" si="443"/>
        <v>52.335345137424305</v>
      </c>
      <c r="CB732" s="12"/>
      <c r="CC732" s="48">
        <f t="shared" si="444"/>
        <v>589852</v>
      </c>
      <c r="CD732" s="48">
        <f t="shared" si="445"/>
        <v>258833860</v>
      </c>
      <c r="CE732" s="55">
        <f t="shared" si="446"/>
        <v>438.81153238439475</v>
      </c>
      <c r="CF732" s="12"/>
      <c r="CG732" s="48">
        <f t="shared" si="447"/>
        <v>14074424</v>
      </c>
      <c r="CH732" s="48">
        <f t="shared" si="448"/>
        <v>9837674</v>
      </c>
      <c r="CI732" s="48">
        <f t="shared" si="449"/>
        <v>258833860</v>
      </c>
      <c r="CJ732" s="55">
        <f t="shared" si="450"/>
        <v>18.39036965207244</v>
      </c>
      <c r="CK732" s="46"/>
      <c r="CL732" s="48">
        <f t="shared" si="423"/>
        <v>14074424</v>
      </c>
      <c r="CM732" s="48">
        <f t="shared" si="423"/>
        <v>9837674</v>
      </c>
      <c r="CN732" s="48">
        <f t="shared" si="451"/>
        <v>259008572</v>
      </c>
      <c r="CO732" s="55">
        <f t="shared" si="452"/>
        <v>18.402783090803574</v>
      </c>
    </row>
    <row r="733" spans="1:93" x14ac:dyDescent="0.2">
      <c r="A733" s="30" t="s">
        <v>142</v>
      </c>
      <c r="B733" s="30">
        <v>1136</v>
      </c>
      <c r="C733" s="30">
        <v>2009</v>
      </c>
      <c r="D733" s="30" t="s">
        <v>76</v>
      </c>
      <c r="E733" s="30">
        <v>442971</v>
      </c>
      <c r="F733" s="30" t="s">
        <v>317</v>
      </c>
      <c r="G733" s="30">
        <v>41267212</v>
      </c>
      <c r="H733" s="30">
        <v>0</v>
      </c>
      <c r="I733" s="30">
        <v>355097</v>
      </c>
      <c r="J733" s="30">
        <v>0</v>
      </c>
      <c r="K733" s="30">
        <v>0</v>
      </c>
      <c r="L733" s="30">
        <v>0</v>
      </c>
      <c r="M733" s="30">
        <v>0</v>
      </c>
      <c r="N733" s="30">
        <v>0</v>
      </c>
      <c r="O733" s="30">
        <v>0</v>
      </c>
      <c r="P733" s="30">
        <v>0</v>
      </c>
      <c r="Q733" s="30">
        <v>0</v>
      </c>
      <c r="R733" s="30">
        <v>0</v>
      </c>
      <c r="S733" s="30">
        <v>0</v>
      </c>
      <c r="T733" s="30">
        <v>886252770</v>
      </c>
      <c r="U733" s="30">
        <v>73829007</v>
      </c>
      <c r="V733" s="30">
        <v>0</v>
      </c>
      <c r="W733" s="30">
        <v>355097</v>
      </c>
      <c r="X733" s="30">
        <v>355097</v>
      </c>
      <c r="Y733" s="30">
        <v>86081706</v>
      </c>
      <c r="Z733" s="30">
        <v>5525076</v>
      </c>
      <c r="AA733" s="30">
        <v>91606782</v>
      </c>
      <c r="AB733" s="30">
        <v>80763753</v>
      </c>
      <c r="AC733" s="30">
        <v>14371030</v>
      </c>
      <c r="AD733" s="30">
        <v>26896182</v>
      </c>
      <c r="AE733" s="30">
        <v>21734329</v>
      </c>
      <c r="AF733" s="30">
        <v>31764717</v>
      </c>
      <c r="AG733" s="30">
        <v>11884</v>
      </c>
      <c r="AH733" s="30">
        <v>19872965</v>
      </c>
      <c r="AI733" s="30">
        <v>880589</v>
      </c>
      <c r="AJ733" s="30">
        <v>20753554</v>
      </c>
      <c r="AK733" s="30">
        <v>-1183542</v>
      </c>
      <c r="AL733" s="30">
        <v>2761682</v>
      </c>
      <c r="AM733" s="30">
        <v>16748619</v>
      </c>
      <c r="AN733" s="30">
        <v>4471132</v>
      </c>
      <c r="AO733" s="30">
        <v>5018687</v>
      </c>
      <c r="AP733" s="30">
        <v>4044173</v>
      </c>
      <c r="AQ733" s="30">
        <v>589201</v>
      </c>
      <c r="AR733" s="30">
        <v>504915</v>
      </c>
      <c r="AS733" s="30">
        <v>81116</v>
      </c>
      <c r="AT733" s="30">
        <v>2311</v>
      </c>
      <c r="AU733" s="30" t="s">
        <v>316</v>
      </c>
      <c r="AW733" s="48">
        <f t="shared" si="424"/>
        <v>13533992</v>
      </c>
      <c r="AX733" s="49">
        <f t="shared" si="425"/>
        <v>10843029</v>
      </c>
      <c r="AY733" s="50">
        <f t="shared" si="426"/>
        <v>0.80117004650217027</v>
      </c>
      <c r="AZ733" s="12"/>
      <c r="BA733" s="48">
        <f t="shared" si="427"/>
        <v>589201</v>
      </c>
      <c r="BB733" s="48">
        <f t="shared" si="428"/>
        <v>10843029</v>
      </c>
      <c r="BC733" s="51">
        <f t="shared" si="429"/>
        <v>18.402937198002039</v>
      </c>
      <c r="BD733" s="12"/>
      <c r="BE733" s="52">
        <f t="shared" si="430"/>
        <v>589201</v>
      </c>
      <c r="BF733" s="48">
        <f t="shared" si="421"/>
        <v>21734329</v>
      </c>
      <c r="BG733" s="48">
        <f t="shared" si="421"/>
        <v>31764717</v>
      </c>
      <c r="BH733" s="48">
        <f t="shared" si="421"/>
        <v>11884</v>
      </c>
      <c r="BI733" s="48">
        <f t="shared" si="431"/>
        <v>53510930</v>
      </c>
      <c r="BJ733" s="51">
        <f t="shared" si="432"/>
        <v>90.819482655324748</v>
      </c>
      <c r="BK733" s="12"/>
      <c r="BL733" s="1">
        <f t="shared" si="433"/>
        <v>9489819</v>
      </c>
      <c r="BM733" s="53">
        <f t="shared" si="434"/>
        <v>13533992</v>
      </c>
      <c r="BN733" s="48">
        <f t="shared" si="422"/>
        <v>21734329</v>
      </c>
      <c r="BO733" s="48">
        <f t="shared" si="422"/>
        <v>31764717</v>
      </c>
      <c r="BP733" s="48">
        <f t="shared" si="422"/>
        <v>11884</v>
      </c>
      <c r="BQ733" s="48">
        <f t="shared" si="435"/>
        <v>53510930</v>
      </c>
      <c r="BR733" s="12">
        <f t="shared" si="436"/>
        <v>13533992</v>
      </c>
      <c r="BS733" s="54">
        <f t="shared" si="437"/>
        <v>3.9538171738242491</v>
      </c>
      <c r="BT733" s="12"/>
      <c r="BU733" s="48">
        <f t="shared" si="438"/>
        <v>13533992</v>
      </c>
      <c r="BV733" s="48">
        <f t="shared" si="439"/>
        <v>19175414</v>
      </c>
      <c r="BW733" s="54">
        <f t="shared" si="440"/>
        <v>1.4168335550959392</v>
      </c>
      <c r="BX733" s="12"/>
      <c r="BY733" s="52">
        <f t="shared" si="441"/>
        <v>589201</v>
      </c>
      <c r="BZ733" s="48">
        <f t="shared" si="442"/>
        <v>19175414</v>
      </c>
      <c r="CA733" s="55">
        <f t="shared" si="443"/>
        <v>32.544775042812212</v>
      </c>
      <c r="CB733" s="12"/>
      <c r="CC733" s="48">
        <f t="shared" si="444"/>
        <v>589201</v>
      </c>
      <c r="CD733" s="48">
        <f t="shared" si="445"/>
        <v>205560338</v>
      </c>
      <c r="CE733" s="55">
        <f t="shared" si="446"/>
        <v>348.87981860180145</v>
      </c>
      <c r="CF733" s="12"/>
      <c r="CG733" s="48">
        <f t="shared" si="447"/>
        <v>13533992</v>
      </c>
      <c r="CH733" s="48">
        <f t="shared" si="448"/>
        <v>9489819</v>
      </c>
      <c r="CI733" s="48">
        <f t="shared" si="449"/>
        <v>205560338</v>
      </c>
      <c r="CJ733" s="55">
        <f t="shared" si="450"/>
        <v>15.188448315914476</v>
      </c>
      <c r="CK733" s="46"/>
      <c r="CL733" s="48">
        <f t="shared" si="423"/>
        <v>13533992</v>
      </c>
      <c r="CM733" s="48">
        <f t="shared" si="423"/>
        <v>9489819</v>
      </c>
      <c r="CN733" s="48">
        <f t="shared" si="451"/>
        <v>205915435</v>
      </c>
      <c r="CO733" s="55">
        <f t="shared" si="452"/>
        <v>15.214685733521936</v>
      </c>
    </row>
    <row r="734" spans="1:93" x14ac:dyDescent="0.2">
      <c r="A734" s="30" t="s">
        <v>142</v>
      </c>
      <c r="B734" s="30">
        <v>1136</v>
      </c>
      <c r="C734" s="30">
        <v>2008</v>
      </c>
      <c r="D734" s="30" t="s">
        <v>76</v>
      </c>
      <c r="E734" s="30">
        <v>442971</v>
      </c>
      <c r="F734" s="30" t="s">
        <v>317</v>
      </c>
      <c r="G734" s="30">
        <v>52213199</v>
      </c>
      <c r="H734" s="30">
        <v>0</v>
      </c>
      <c r="I734" s="30">
        <v>305620</v>
      </c>
      <c r="J734" s="30">
        <v>0</v>
      </c>
      <c r="K734" s="30">
        <v>0</v>
      </c>
      <c r="L734" s="30">
        <v>0</v>
      </c>
      <c r="M734" s="30">
        <v>0</v>
      </c>
      <c r="N734" s="30">
        <v>0</v>
      </c>
      <c r="O734" s="30">
        <v>0</v>
      </c>
      <c r="P734" s="30">
        <v>0</v>
      </c>
      <c r="Q734" s="30">
        <v>0</v>
      </c>
      <c r="R734" s="30">
        <v>0</v>
      </c>
      <c r="S734" s="30">
        <v>0</v>
      </c>
      <c r="T734" s="30">
        <v>875700425</v>
      </c>
      <c r="U734" s="30">
        <v>52804436</v>
      </c>
      <c r="V734" s="30">
        <v>0</v>
      </c>
      <c r="W734" s="30">
        <v>305620</v>
      </c>
      <c r="X734" s="30">
        <v>305620</v>
      </c>
      <c r="Y734" s="30">
        <v>117949019</v>
      </c>
      <c r="Z734" s="30">
        <v>9010600</v>
      </c>
      <c r="AA734" s="30">
        <v>126959619</v>
      </c>
      <c r="AB734" s="30">
        <v>111497015</v>
      </c>
      <c r="AC734" s="30">
        <v>16859444</v>
      </c>
      <c r="AD734" s="30">
        <v>35353755</v>
      </c>
      <c r="AE734" s="30">
        <v>24517707</v>
      </c>
      <c r="AF734" s="30">
        <v>27257818</v>
      </c>
      <c r="AG734" s="30">
        <v>25182</v>
      </c>
      <c r="AH734" s="30">
        <v>-5434672</v>
      </c>
      <c r="AI734" s="30">
        <v>929889</v>
      </c>
      <c r="AJ734" s="30">
        <v>-4504783</v>
      </c>
      <c r="AK734" s="30">
        <v>-920228</v>
      </c>
      <c r="AL734" s="30">
        <v>-24103475</v>
      </c>
      <c r="AM734" s="30">
        <v>17404292</v>
      </c>
      <c r="AN734" s="30">
        <v>4557862</v>
      </c>
      <c r="AO734" s="30">
        <v>5185820</v>
      </c>
      <c r="AP734" s="30">
        <v>4593995</v>
      </c>
      <c r="AQ734" s="30">
        <v>589017</v>
      </c>
      <c r="AR734" s="30">
        <v>504968</v>
      </c>
      <c r="AS734" s="30">
        <v>80841</v>
      </c>
      <c r="AT734" s="30">
        <v>2354</v>
      </c>
      <c r="AU734" s="30" t="s">
        <v>316</v>
      </c>
      <c r="AW734" s="48">
        <f t="shared" si="424"/>
        <v>14337677</v>
      </c>
      <c r="AX734" s="49">
        <f t="shared" si="425"/>
        <v>15462604</v>
      </c>
      <c r="AY734" s="50">
        <f t="shared" si="426"/>
        <v>1.0784595021913244</v>
      </c>
      <c r="AZ734" s="12"/>
      <c r="BA734" s="48">
        <f t="shared" si="427"/>
        <v>589017</v>
      </c>
      <c r="BB734" s="48">
        <f t="shared" si="428"/>
        <v>15462604</v>
      </c>
      <c r="BC734" s="51">
        <f t="shared" si="429"/>
        <v>26.251541126996333</v>
      </c>
      <c r="BD734" s="12"/>
      <c r="BE734" s="52">
        <f t="shared" si="430"/>
        <v>589017</v>
      </c>
      <c r="BF734" s="48">
        <f t="shared" si="421"/>
        <v>24517707</v>
      </c>
      <c r="BG734" s="48">
        <f t="shared" si="421"/>
        <v>27257818</v>
      </c>
      <c r="BH734" s="48">
        <f t="shared" si="421"/>
        <v>25182</v>
      </c>
      <c r="BI734" s="48">
        <f t="shared" si="431"/>
        <v>51800707</v>
      </c>
      <c r="BJ734" s="51">
        <f t="shared" si="432"/>
        <v>87.944332676306459</v>
      </c>
      <c r="BK734" s="12"/>
      <c r="BL734" s="1">
        <f t="shared" si="433"/>
        <v>9743682</v>
      </c>
      <c r="BM734" s="53">
        <f t="shared" si="434"/>
        <v>14337677</v>
      </c>
      <c r="BN734" s="48">
        <f t="shared" si="422"/>
        <v>24517707</v>
      </c>
      <c r="BO734" s="48">
        <f t="shared" si="422"/>
        <v>27257818</v>
      </c>
      <c r="BP734" s="48">
        <f t="shared" si="422"/>
        <v>25182</v>
      </c>
      <c r="BQ734" s="48">
        <f t="shared" si="435"/>
        <v>51800707</v>
      </c>
      <c r="BR734" s="12">
        <f t="shared" si="436"/>
        <v>14337677</v>
      </c>
      <c r="BS734" s="54">
        <f t="shared" si="437"/>
        <v>3.6129079348070121</v>
      </c>
      <c r="BT734" s="12"/>
      <c r="BU734" s="48">
        <f t="shared" si="438"/>
        <v>14337677</v>
      </c>
      <c r="BV734" s="48">
        <f t="shared" si="439"/>
        <v>20518920</v>
      </c>
      <c r="BW734" s="54">
        <f t="shared" si="440"/>
        <v>1.4311188625605111</v>
      </c>
      <c r="BX734" s="12"/>
      <c r="BY734" s="52">
        <f t="shared" si="441"/>
        <v>589017</v>
      </c>
      <c r="BZ734" s="48">
        <f t="shared" si="442"/>
        <v>20518920</v>
      </c>
      <c r="CA734" s="55">
        <f t="shared" si="443"/>
        <v>34.835870611544316</v>
      </c>
      <c r="CB734" s="12"/>
      <c r="CC734" s="48">
        <f t="shared" si="444"/>
        <v>589017</v>
      </c>
      <c r="CD734" s="48">
        <f t="shared" si="445"/>
        <v>251492445</v>
      </c>
      <c r="CE734" s="55">
        <f t="shared" si="446"/>
        <v>426.96975639073236</v>
      </c>
      <c r="CF734" s="12"/>
      <c r="CG734" s="48">
        <f t="shared" si="447"/>
        <v>14337677</v>
      </c>
      <c r="CH734" s="48">
        <f t="shared" si="448"/>
        <v>9743682</v>
      </c>
      <c r="CI734" s="48">
        <f t="shared" si="449"/>
        <v>251492445</v>
      </c>
      <c r="CJ734" s="55">
        <f t="shared" si="450"/>
        <v>17.540668896363059</v>
      </c>
      <c r="CK734" s="46"/>
      <c r="CL734" s="48">
        <f t="shared" si="423"/>
        <v>14337677</v>
      </c>
      <c r="CM734" s="48">
        <f t="shared" si="423"/>
        <v>9743682</v>
      </c>
      <c r="CN734" s="48">
        <f t="shared" si="451"/>
        <v>251798065</v>
      </c>
      <c r="CO734" s="55">
        <f t="shared" si="452"/>
        <v>17.561984762245654</v>
      </c>
    </row>
    <row r="735" spans="1:93" x14ac:dyDescent="0.2">
      <c r="A735" s="30" t="s">
        <v>142</v>
      </c>
      <c r="B735" s="30">
        <v>1136</v>
      </c>
      <c r="C735" s="30">
        <v>2007</v>
      </c>
      <c r="D735" s="30" t="s">
        <v>76</v>
      </c>
      <c r="E735" s="30">
        <v>442971</v>
      </c>
      <c r="F735" s="30" t="s">
        <v>317</v>
      </c>
      <c r="G735" s="30">
        <v>56238848</v>
      </c>
      <c r="H735" s="30">
        <v>0</v>
      </c>
      <c r="I735" s="30">
        <v>477779</v>
      </c>
      <c r="J735" s="30">
        <v>0</v>
      </c>
      <c r="K735" s="30">
        <v>4067</v>
      </c>
      <c r="L735" s="30">
        <v>4067</v>
      </c>
      <c r="M735" s="30">
        <v>0</v>
      </c>
      <c r="N735" s="30">
        <v>0</v>
      </c>
      <c r="O735" s="30">
        <v>0</v>
      </c>
      <c r="P735" s="30">
        <v>0</v>
      </c>
      <c r="Q735" s="30">
        <v>0</v>
      </c>
      <c r="R735" s="30">
        <v>0</v>
      </c>
      <c r="S735" s="30">
        <v>0</v>
      </c>
      <c r="T735" s="30">
        <v>790414237</v>
      </c>
      <c r="U735" s="30">
        <v>-45621246</v>
      </c>
      <c r="V735" s="30">
        <v>4067</v>
      </c>
      <c r="W735" s="30">
        <v>477779</v>
      </c>
      <c r="X735" s="30">
        <v>481846</v>
      </c>
      <c r="Y735" s="30">
        <v>118060866</v>
      </c>
      <c r="Z735" s="30">
        <v>9524533</v>
      </c>
      <c r="AA735" s="30">
        <v>127585399</v>
      </c>
      <c r="AB735" s="30">
        <v>110934413</v>
      </c>
      <c r="AC735" s="30">
        <v>19473659</v>
      </c>
      <c r="AD735" s="30">
        <v>36765189</v>
      </c>
      <c r="AE735" s="30">
        <v>26676674</v>
      </c>
      <c r="AF735" s="30">
        <v>17960235</v>
      </c>
      <c r="AG735" s="30">
        <v>14423</v>
      </c>
      <c r="AH735" s="30">
        <v>3033445</v>
      </c>
      <c r="AI735" s="30">
        <v>1120920</v>
      </c>
      <c r="AJ735" s="30">
        <v>4154365</v>
      </c>
      <c r="AK735" s="30">
        <v>-767733</v>
      </c>
      <c r="AL735" s="30">
        <v>-23125715</v>
      </c>
      <c r="AM735" s="30">
        <v>17305418</v>
      </c>
      <c r="AN735" s="30">
        <v>4496832</v>
      </c>
      <c r="AO735" s="30">
        <v>5138859</v>
      </c>
      <c r="AP735" s="30">
        <v>4609562</v>
      </c>
      <c r="AQ735" s="30">
        <v>588871</v>
      </c>
      <c r="AR735" s="30">
        <v>505021</v>
      </c>
      <c r="AS735" s="30">
        <v>80513</v>
      </c>
      <c r="AT735" s="30">
        <v>2396</v>
      </c>
      <c r="AU735" s="30" t="s">
        <v>316</v>
      </c>
      <c r="AW735" s="48">
        <f t="shared" si="424"/>
        <v>14245253</v>
      </c>
      <c r="AX735" s="49">
        <f t="shared" si="425"/>
        <v>16650986</v>
      </c>
      <c r="AY735" s="50">
        <f t="shared" si="426"/>
        <v>1.1688796260761392</v>
      </c>
      <c r="AZ735" s="12"/>
      <c r="BA735" s="48">
        <f t="shared" si="427"/>
        <v>588871</v>
      </c>
      <c r="BB735" s="48">
        <f t="shared" si="428"/>
        <v>16650986</v>
      </c>
      <c r="BC735" s="51">
        <f t="shared" si="429"/>
        <v>28.276118199062275</v>
      </c>
      <c r="BD735" s="12"/>
      <c r="BE735" s="52">
        <f t="shared" si="430"/>
        <v>588871</v>
      </c>
      <c r="BF735" s="48">
        <f t="shared" si="421"/>
        <v>26676674</v>
      </c>
      <c r="BG735" s="48">
        <f t="shared" si="421"/>
        <v>17960235</v>
      </c>
      <c r="BH735" s="48">
        <f t="shared" si="421"/>
        <v>14423</v>
      </c>
      <c r="BI735" s="48">
        <f t="shared" si="431"/>
        <v>44651332</v>
      </c>
      <c r="BJ735" s="51">
        <f t="shared" si="432"/>
        <v>75.825319976701181</v>
      </c>
      <c r="BK735" s="12"/>
      <c r="BL735" s="1">
        <f t="shared" si="433"/>
        <v>9635691</v>
      </c>
      <c r="BM735" s="53">
        <f t="shared" si="434"/>
        <v>14245253</v>
      </c>
      <c r="BN735" s="48">
        <f t="shared" si="422"/>
        <v>26676674</v>
      </c>
      <c r="BO735" s="48">
        <f t="shared" si="422"/>
        <v>17960235</v>
      </c>
      <c r="BP735" s="48">
        <f t="shared" si="422"/>
        <v>14423</v>
      </c>
      <c r="BQ735" s="48">
        <f t="shared" si="435"/>
        <v>44651332</v>
      </c>
      <c r="BR735" s="12">
        <f t="shared" si="436"/>
        <v>14245253</v>
      </c>
      <c r="BS735" s="54">
        <f t="shared" si="437"/>
        <v>3.1344709707858471</v>
      </c>
      <c r="BT735" s="12"/>
      <c r="BU735" s="48">
        <f t="shared" si="438"/>
        <v>14245253</v>
      </c>
      <c r="BV735" s="48">
        <f t="shared" si="439"/>
        <v>28047813</v>
      </c>
      <c r="BW735" s="54">
        <f t="shared" si="440"/>
        <v>1.9689234722612508</v>
      </c>
      <c r="BX735" s="12"/>
      <c r="BY735" s="52">
        <f t="shared" si="441"/>
        <v>588871</v>
      </c>
      <c r="BZ735" s="48">
        <f t="shared" si="442"/>
        <v>28047813</v>
      </c>
      <c r="CA735" s="55">
        <f t="shared" si="443"/>
        <v>47.629808565882847</v>
      </c>
      <c r="CB735" s="12"/>
      <c r="CC735" s="48">
        <f t="shared" si="444"/>
        <v>588871</v>
      </c>
      <c r="CD735" s="48">
        <f t="shared" si="445"/>
        <v>256523392</v>
      </c>
      <c r="CE735" s="55">
        <f t="shared" si="446"/>
        <v>435.61899295431425</v>
      </c>
      <c r="CF735" s="12"/>
      <c r="CG735" s="48">
        <f t="shared" si="447"/>
        <v>14245253</v>
      </c>
      <c r="CH735" s="48">
        <f t="shared" si="448"/>
        <v>9635691</v>
      </c>
      <c r="CI735" s="48">
        <f t="shared" si="449"/>
        <v>256523392</v>
      </c>
      <c r="CJ735" s="55">
        <f t="shared" si="450"/>
        <v>18.007640299543997</v>
      </c>
      <c r="CK735" s="46"/>
      <c r="CL735" s="48">
        <f t="shared" si="423"/>
        <v>14245253</v>
      </c>
      <c r="CM735" s="48">
        <f t="shared" si="423"/>
        <v>9635691</v>
      </c>
      <c r="CN735" s="48">
        <f t="shared" si="451"/>
        <v>257001171</v>
      </c>
      <c r="CO735" s="55">
        <f t="shared" si="452"/>
        <v>18.041179823201457</v>
      </c>
    </row>
    <row r="736" spans="1:93" x14ac:dyDescent="0.2">
      <c r="A736" s="30" t="s">
        <v>142</v>
      </c>
      <c r="B736" s="30">
        <v>1136</v>
      </c>
      <c r="C736" s="30">
        <v>2006</v>
      </c>
      <c r="D736" s="30" t="s">
        <v>76</v>
      </c>
      <c r="E736" s="30">
        <v>442971</v>
      </c>
      <c r="F736" s="30" t="s">
        <v>317</v>
      </c>
      <c r="G736" s="30">
        <v>47392626</v>
      </c>
      <c r="H736" s="30">
        <v>0</v>
      </c>
      <c r="I736" s="30">
        <v>167451</v>
      </c>
      <c r="J736" s="30">
        <v>0</v>
      </c>
      <c r="K736" s="30">
        <v>7941</v>
      </c>
      <c r="L736" s="30">
        <v>7941</v>
      </c>
      <c r="M736" s="30">
        <v>0</v>
      </c>
      <c r="N736" s="30">
        <v>0</v>
      </c>
      <c r="O736" s="30">
        <v>0</v>
      </c>
      <c r="P736" s="30">
        <v>0</v>
      </c>
      <c r="Q736" s="30">
        <v>0</v>
      </c>
      <c r="R736" s="30">
        <v>0</v>
      </c>
      <c r="S736" s="30">
        <v>0</v>
      </c>
      <c r="T736" s="30">
        <v>626366346</v>
      </c>
      <c r="U736" s="30">
        <v>-80942401</v>
      </c>
      <c r="V736" s="30">
        <v>7941</v>
      </c>
      <c r="W736" s="30">
        <v>167451</v>
      </c>
      <c r="X736" s="30">
        <v>175392</v>
      </c>
      <c r="Y736" s="30">
        <v>89329442</v>
      </c>
      <c r="Z736" s="30">
        <v>6525207</v>
      </c>
      <c r="AA736" s="30">
        <v>95854649</v>
      </c>
      <c r="AB736" s="30">
        <v>82640087</v>
      </c>
      <c r="AC736" s="30">
        <v>16427631</v>
      </c>
      <c r="AD736" s="30">
        <v>30964995</v>
      </c>
      <c r="AE736" s="30">
        <v>23663916</v>
      </c>
      <c r="AF736" s="30">
        <v>11444936</v>
      </c>
      <c r="AG736" s="30">
        <v>18913</v>
      </c>
      <c r="AH736" s="30">
        <v>16315649</v>
      </c>
      <c r="AI736" s="30">
        <v>675695</v>
      </c>
      <c r="AJ736" s="30">
        <v>16991344</v>
      </c>
      <c r="AK736" s="30">
        <v>171070</v>
      </c>
      <c r="AL736" s="30">
        <v>-2325076</v>
      </c>
      <c r="AM736" s="30">
        <v>14112149</v>
      </c>
      <c r="AN736" s="30">
        <v>4381042</v>
      </c>
      <c r="AO736" s="30">
        <v>4960886</v>
      </c>
      <c r="AP736" s="30">
        <v>4677714</v>
      </c>
      <c r="AQ736" s="30">
        <v>588437</v>
      </c>
      <c r="AR736" s="30">
        <v>505566</v>
      </c>
      <c r="AS736" s="30">
        <v>79391</v>
      </c>
      <c r="AT736" s="30">
        <v>2431</v>
      </c>
      <c r="AU736" s="30" t="s">
        <v>316</v>
      </c>
      <c r="AW736" s="48">
        <f t="shared" si="424"/>
        <v>14019642</v>
      </c>
      <c r="AX736" s="49">
        <f t="shared" si="425"/>
        <v>13214562</v>
      </c>
      <c r="AY736" s="50">
        <f t="shared" si="426"/>
        <v>0.9425748531952528</v>
      </c>
      <c r="AZ736" s="12"/>
      <c r="BA736" s="48">
        <f t="shared" si="427"/>
        <v>588437</v>
      </c>
      <c r="BB736" s="48">
        <f t="shared" si="428"/>
        <v>13214562</v>
      </c>
      <c r="BC736" s="51">
        <f t="shared" si="429"/>
        <v>22.45705487588306</v>
      </c>
      <c r="BD736" s="12"/>
      <c r="BE736" s="52">
        <f t="shared" si="430"/>
        <v>588437</v>
      </c>
      <c r="BF736" s="48">
        <f t="shared" si="421"/>
        <v>23663916</v>
      </c>
      <c r="BG736" s="48">
        <f t="shared" si="421"/>
        <v>11444936</v>
      </c>
      <c r="BH736" s="48">
        <f t="shared" si="421"/>
        <v>18913</v>
      </c>
      <c r="BI736" s="48">
        <f t="shared" si="431"/>
        <v>35127765</v>
      </c>
      <c r="BJ736" s="51">
        <f t="shared" si="432"/>
        <v>59.6967304911146</v>
      </c>
      <c r="BK736" s="12"/>
      <c r="BL736" s="1">
        <f t="shared" si="433"/>
        <v>9341928</v>
      </c>
      <c r="BM736" s="53">
        <f t="shared" si="434"/>
        <v>14019642</v>
      </c>
      <c r="BN736" s="48">
        <f t="shared" si="422"/>
        <v>23663916</v>
      </c>
      <c r="BO736" s="48">
        <f t="shared" si="422"/>
        <v>11444936</v>
      </c>
      <c r="BP736" s="48">
        <f t="shared" si="422"/>
        <v>18913</v>
      </c>
      <c r="BQ736" s="48">
        <f t="shared" si="435"/>
        <v>35127765</v>
      </c>
      <c r="BR736" s="12">
        <f t="shared" si="436"/>
        <v>14019642</v>
      </c>
      <c r="BS736" s="54">
        <f t="shared" si="437"/>
        <v>2.5056106996170087</v>
      </c>
      <c r="BT736" s="12"/>
      <c r="BU736" s="48">
        <f t="shared" si="438"/>
        <v>14019642</v>
      </c>
      <c r="BV736" s="48">
        <f t="shared" si="439"/>
        <v>19145350</v>
      </c>
      <c r="BW736" s="54">
        <f t="shared" si="440"/>
        <v>1.3656090505021454</v>
      </c>
      <c r="BX736" s="12"/>
      <c r="BY736" s="52">
        <f t="shared" si="441"/>
        <v>588437</v>
      </c>
      <c r="BZ736" s="48">
        <f t="shared" si="442"/>
        <v>19145350</v>
      </c>
      <c r="CA736" s="55">
        <f t="shared" si="443"/>
        <v>32.535938426713479</v>
      </c>
      <c r="CB736" s="12"/>
      <c r="CC736" s="48">
        <f t="shared" si="444"/>
        <v>588437</v>
      </c>
      <c r="CD736" s="48">
        <f t="shared" si="445"/>
        <v>197520390</v>
      </c>
      <c r="CE736" s="55">
        <f t="shared" si="446"/>
        <v>335.66956190722203</v>
      </c>
      <c r="CF736" s="12"/>
      <c r="CG736" s="48">
        <f t="shared" si="447"/>
        <v>14019642</v>
      </c>
      <c r="CH736" s="48">
        <f t="shared" si="448"/>
        <v>9341928</v>
      </c>
      <c r="CI736" s="48">
        <f t="shared" si="449"/>
        <v>197520390</v>
      </c>
      <c r="CJ736" s="55">
        <f t="shared" si="450"/>
        <v>14.088832653501424</v>
      </c>
      <c r="CK736" s="46"/>
      <c r="CL736" s="48">
        <f t="shared" si="423"/>
        <v>14019642</v>
      </c>
      <c r="CM736" s="48">
        <f t="shared" si="423"/>
        <v>9341928</v>
      </c>
      <c r="CN736" s="48">
        <f t="shared" si="451"/>
        <v>197687841</v>
      </c>
      <c r="CO736" s="55">
        <f t="shared" si="452"/>
        <v>14.100776681744085</v>
      </c>
    </row>
    <row r="737" spans="1:93" x14ac:dyDescent="0.2">
      <c r="A737" s="30" t="s">
        <v>142</v>
      </c>
      <c r="B737" s="30">
        <v>1136</v>
      </c>
      <c r="C737" s="30">
        <v>2005</v>
      </c>
      <c r="D737" s="30" t="s">
        <v>76</v>
      </c>
      <c r="E737" s="30">
        <v>442971</v>
      </c>
      <c r="F737" s="30" t="s">
        <v>317</v>
      </c>
      <c r="G737" s="30">
        <v>45542067</v>
      </c>
      <c r="H737" s="30">
        <v>0</v>
      </c>
      <c r="I737" s="30">
        <v>0</v>
      </c>
      <c r="J737" s="30">
        <v>0</v>
      </c>
      <c r="K737" s="30">
        <v>61268</v>
      </c>
      <c r="L737" s="30">
        <v>61268</v>
      </c>
      <c r="M737" s="30">
        <v>0</v>
      </c>
      <c r="N737" s="30">
        <v>0</v>
      </c>
      <c r="O737" s="30">
        <v>0</v>
      </c>
      <c r="P737" s="30">
        <v>0</v>
      </c>
      <c r="Q737" s="30">
        <v>0</v>
      </c>
      <c r="R737" s="30">
        <v>0</v>
      </c>
      <c r="S737" s="30">
        <v>0</v>
      </c>
      <c r="T737" s="30">
        <v>620509496</v>
      </c>
      <c r="U737" s="30">
        <v>-59223766</v>
      </c>
      <c r="V737" s="30">
        <v>61268</v>
      </c>
      <c r="W737" s="30">
        <v>0</v>
      </c>
      <c r="X737" s="30">
        <v>61268</v>
      </c>
      <c r="Y737" s="30">
        <v>138624916</v>
      </c>
      <c r="Z737" s="30">
        <v>5140373</v>
      </c>
      <c r="AA737" s="30">
        <v>143765289</v>
      </c>
      <c r="AB737" s="30">
        <v>134121650</v>
      </c>
      <c r="AC737" s="30">
        <v>15969607</v>
      </c>
      <c r="AD737" s="30">
        <v>29572460</v>
      </c>
      <c r="AE737" s="30">
        <v>25136459</v>
      </c>
      <c r="AF737" s="30">
        <v>13327508</v>
      </c>
      <c r="AG737" s="30">
        <v>0</v>
      </c>
      <c r="AH737" s="30">
        <v>20398511</v>
      </c>
      <c r="AI737" s="30">
        <v>797844</v>
      </c>
      <c r="AJ737" s="30">
        <v>21196355</v>
      </c>
      <c r="AK737" s="30">
        <v>3970340</v>
      </c>
      <c r="AL737" s="30">
        <v>136028</v>
      </c>
      <c r="AM737" s="30">
        <v>14275625</v>
      </c>
      <c r="AN737" s="30">
        <v>4456524</v>
      </c>
      <c r="AO737" s="30">
        <v>5009594</v>
      </c>
      <c r="AP737" s="30">
        <v>4729091</v>
      </c>
      <c r="AQ737" s="30">
        <v>587533</v>
      </c>
      <c r="AR737" s="30">
        <v>505372</v>
      </c>
      <c r="AS737" s="30">
        <v>78632</v>
      </c>
      <c r="AT737" s="30">
        <v>2475</v>
      </c>
      <c r="AU737" s="30" t="s">
        <v>316</v>
      </c>
      <c r="AW737" s="48">
        <f t="shared" si="424"/>
        <v>14195209</v>
      </c>
      <c r="AX737" s="49">
        <f t="shared" si="425"/>
        <v>9643639</v>
      </c>
      <c r="AY737" s="50">
        <f t="shared" si="426"/>
        <v>0.67935871884661936</v>
      </c>
      <c r="AZ737" s="12"/>
      <c r="BA737" s="48">
        <f t="shared" si="427"/>
        <v>587533</v>
      </c>
      <c r="BB737" s="48">
        <f t="shared" si="428"/>
        <v>9643639</v>
      </c>
      <c r="BC737" s="51">
        <f t="shared" si="429"/>
        <v>16.413782715183658</v>
      </c>
      <c r="BD737" s="12"/>
      <c r="BE737" s="52">
        <f t="shared" si="430"/>
        <v>587533</v>
      </c>
      <c r="BF737" s="48">
        <f t="shared" si="421"/>
        <v>25136459</v>
      </c>
      <c r="BG737" s="48">
        <f t="shared" si="421"/>
        <v>13327508</v>
      </c>
      <c r="BH737" s="48">
        <f t="shared" si="421"/>
        <v>0</v>
      </c>
      <c r="BI737" s="48">
        <f t="shared" si="431"/>
        <v>38463967</v>
      </c>
      <c r="BJ737" s="51">
        <f t="shared" si="432"/>
        <v>65.466904837685718</v>
      </c>
      <c r="BK737" s="12"/>
      <c r="BL737" s="1">
        <f t="shared" si="433"/>
        <v>9466118</v>
      </c>
      <c r="BM737" s="53">
        <f t="shared" si="434"/>
        <v>14195209</v>
      </c>
      <c r="BN737" s="48">
        <f t="shared" si="422"/>
        <v>25136459</v>
      </c>
      <c r="BO737" s="48">
        <f t="shared" si="422"/>
        <v>13327508</v>
      </c>
      <c r="BP737" s="48">
        <f t="shared" si="422"/>
        <v>0</v>
      </c>
      <c r="BQ737" s="48">
        <f t="shared" si="435"/>
        <v>38463967</v>
      </c>
      <c r="BR737" s="12">
        <f t="shared" si="436"/>
        <v>14195209</v>
      </c>
      <c r="BS737" s="54">
        <f t="shared" si="437"/>
        <v>2.7096442891400896</v>
      </c>
      <c r="BT737" s="12"/>
      <c r="BU737" s="48">
        <f t="shared" si="438"/>
        <v>14195209</v>
      </c>
      <c r="BV737" s="48">
        <f t="shared" si="439"/>
        <v>17089987</v>
      </c>
      <c r="BW737" s="54">
        <f t="shared" si="440"/>
        <v>1.2039264092554045</v>
      </c>
      <c r="BX737" s="12"/>
      <c r="BY737" s="52">
        <f t="shared" si="441"/>
        <v>587533</v>
      </c>
      <c r="BZ737" s="48">
        <f t="shared" si="442"/>
        <v>17089987</v>
      </c>
      <c r="CA737" s="55">
        <f t="shared" si="443"/>
        <v>29.087705711849377</v>
      </c>
      <c r="CB737" s="12"/>
      <c r="CC737" s="48">
        <f t="shared" si="444"/>
        <v>587533</v>
      </c>
      <c r="CD737" s="48">
        <f t="shared" si="445"/>
        <v>244861310</v>
      </c>
      <c r="CE737" s="55">
        <f t="shared" si="446"/>
        <v>416.76179891172069</v>
      </c>
      <c r="CF737" s="12"/>
      <c r="CG737" s="48">
        <f t="shared" si="447"/>
        <v>14195209</v>
      </c>
      <c r="CH737" s="48">
        <f t="shared" si="448"/>
        <v>9466118</v>
      </c>
      <c r="CI737" s="48">
        <f t="shared" si="449"/>
        <v>244861310</v>
      </c>
      <c r="CJ737" s="55">
        <f t="shared" si="450"/>
        <v>17.249574134484387</v>
      </c>
      <c r="CK737" s="46"/>
      <c r="CL737" s="48">
        <f t="shared" si="423"/>
        <v>14195209</v>
      </c>
      <c r="CM737" s="48">
        <f t="shared" si="423"/>
        <v>9466118</v>
      </c>
      <c r="CN737" s="48">
        <f t="shared" si="451"/>
        <v>244861310</v>
      </c>
      <c r="CO737" s="55">
        <f t="shared" si="452"/>
        <v>17.249574134484387</v>
      </c>
    </row>
    <row r="738" spans="1:93" x14ac:dyDescent="0.2">
      <c r="A738" s="30" t="s">
        <v>143</v>
      </c>
      <c r="B738" s="30">
        <v>1137</v>
      </c>
      <c r="C738" s="30">
        <v>2014</v>
      </c>
      <c r="D738" s="30" t="s">
        <v>76</v>
      </c>
      <c r="E738" s="30">
        <v>442971</v>
      </c>
      <c r="F738" s="30" t="s">
        <v>317</v>
      </c>
      <c r="G738" s="30">
        <v>12063012</v>
      </c>
      <c r="H738" s="30">
        <v>0</v>
      </c>
      <c r="I738" s="30">
        <v>0</v>
      </c>
      <c r="J738" s="30">
        <v>0</v>
      </c>
      <c r="K738" s="30">
        <v>0</v>
      </c>
      <c r="L738" s="30">
        <v>0</v>
      </c>
      <c r="M738" s="30">
        <v>0</v>
      </c>
      <c r="N738" s="30">
        <v>0</v>
      </c>
      <c r="O738" s="30">
        <v>0</v>
      </c>
      <c r="P738" s="30">
        <v>0</v>
      </c>
      <c r="Q738" s="30">
        <v>0</v>
      </c>
      <c r="R738" s="30">
        <v>0</v>
      </c>
      <c r="S738" s="30">
        <v>0</v>
      </c>
      <c r="T738" s="30">
        <v>96791304</v>
      </c>
      <c r="U738" s="30">
        <v>27355</v>
      </c>
      <c r="V738" s="30">
        <v>0</v>
      </c>
      <c r="W738" s="30">
        <v>0</v>
      </c>
      <c r="X738" s="30">
        <v>0</v>
      </c>
      <c r="Y738" s="30">
        <v>7120617</v>
      </c>
      <c r="Z738" s="30">
        <v>79100</v>
      </c>
      <c r="AA738" s="30">
        <v>7199717</v>
      </c>
      <c r="AB738" s="30">
        <v>6965394</v>
      </c>
      <c r="AC738" s="30">
        <v>2170722</v>
      </c>
      <c r="AD738" s="30">
        <v>9892290</v>
      </c>
      <c r="AE738" s="30">
        <v>4833236</v>
      </c>
      <c r="AF738" s="30">
        <v>10693144</v>
      </c>
      <c r="AG738" s="30">
        <v>8715</v>
      </c>
      <c r="AH738" s="30">
        <v>19934586</v>
      </c>
      <c r="AI738" s="30">
        <v>302735</v>
      </c>
      <c r="AJ738" s="30">
        <v>20237321</v>
      </c>
      <c r="AK738" s="30">
        <v>271978</v>
      </c>
      <c r="AL738" s="30">
        <v>9839313</v>
      </c>
      <c r="AM738" s="30">
        <v>4714488</v>
      </c>
      <c r="AN738" s="30">
        <v>1728349</v>
      </c>
      <c r="AO738" s="30">
        <v>1381442</v>
      </c>
      <c r="AP738" s="30">
        <v>1598555</v>
      </c>
      <c r="AQ738" s="30">
        <v>162163</v>
      </c>
      <c r="AR738" s="30">
        <v>141745</v>
      </c>
      <c r="AS738" s="30">
        <v>20179</v>
      </c>
      <c r="AT738" s="30">
        <v>152</v>
      </c>
      <c r="AU738" s="30" t="s">
        <v>339</v>
      </c>
      <c r="AW738" s="48">
        <f t="shared" si="424"/>
        <v>4708346</v>
      </c>
      <c r="AX738" s="49">
        <f t="shared" si="425"/>
        <v>234323</v>
      </c>
      <c r="AY738" s="50">
        <f t="shared" si="426"/>
        <v>4.9767582926148586E-2</v>
      </c>
      <c r="AZ738" s="12"/>
      <c r="BA738" s="48">
        <f t="shared" si="427"/>
        <v>162163</v>
      </c>
      <c r="BB738" s="48">
        <f t="shared" si="428"/>
        <v>234323</v>
      </c>
      <c r="BC738" s="51">
        <f t="shared" si="429"/>
        <v>1.4449843675807674</v>
      </c>
      <c r="BD738" s="12"/>
      <c r="BE738" s="52">
        <f t="shared" si="430"/>
        <v>162163</v>
      </c>
      <c r="BF738" s="48">
        <f t="shared" si="421"/>
        <v>4833236</v>
      </c>
      <c r="BG738" s="48">
        <f t="shared" si="421"/>
        <v>10693144</v>
      </c>
      <c r="BH738" s="48">
        <f t="shared" si="421"/>
        <v>8715</v>
      </c>
      <c r="BI738" s="48">
        <f t="shared" si="431"/>
        <v>15535095</v>
      </c>
      <c r="BJ738" s="51">
        <f t="shared" si="432"/>
        <v>95.799257537169396</v>
      </c>
      <c r="BK738" s="12"/>
      <c r="BL738" s="1">
        <f t="shared" si="433"/>
        <v>3109791</v>
      </c>
      <c r="BM738" s="53">
        <f t="shared" si="434"/>
        <v>4708346</v>
      </c>
      <c r="BN738" s="48">
        <f t="shared" si="422"/>
        <v>4833236</v>
      </c>
      <c r="BO738" s="48">
        <f t="shared" si="422"/>
        <v>10693144</v>
      </c>
      <c r="BP738" s="48">
        <f t="shared" si="422"/>
        <v>8715</v>
      </c>
      <c r="BQ738" s="48">
        <f t="shared" si="435"/>
        <v>15535095</v>
      </c>
      <c r="BR738" s="12">
        <f t="shared" si="436"/>
        <v>4708346</v>
      </c>
      <c r="BS738" s="54">
        <f t="shared" si="437"/>
        <v>3.299480327061775</v>
      </c>
      <c r="BT738" s="12"/>
      <c r="BU738" s="48">
        <f t="shared" si="438"/>
        <v>4708346</v>
      </c>
      <c r="BV738" s="48">
        <f t="shared" si="439"/>
        <v>10126030</v>
      </c>
      <c r="BW738" s="54">
        <f t="shared" si="440"/>
        <v>2.1506554531039139</v>
      </c>
      <c r="BX738" s="12"/>
      <c r="BY738" s="52">
        <f t="shared" si="441"/>
        <v>162163</v>
      </c>
      <c r="BZ738" s="48">
        <f t="shared" si="442"/>
        <v>10126030</v>
      </c>
      <c r="CA738" s="55">
        <f t="shared" si="443"/>
        <v>62.443529041766617</v>
      </c>
      <c r="CB738" s="12"/>
      <c r="CC738" s="48">
        <f t="shared" si="444"/>
        <v>162163</v>
      </c>
      <c r="CD738" s="48">
        <f t="shared" si="445"/>
        <v>44923854</v>
      </c>
      <c r="CE738" s="55">
        <f t="shared" si="446"/>
        <v>277.02900168349129</v>
      </c>
      <c r="CF738" s="12"/>
      <c r="CG738" s="48">
        <f t="shared" si="447"/>
        <v>4708346</v>
      </c>
      <c r="CH738" s="48">
        <f t="shared" si="448"/>
        <v>3109791</v>
      </c>
      <c r="CI738" s="48">
        <f t="shared" si="449"/>
        <v>44923854</v>
      </c>
      <c r="CJ738" s="55">
        <f t="shared" si="450"/>
        <v>9.541323853429633</v>
      </c>
      <c r="CK738" s="46"/>
      <c r="CL738" s="48">
        <f t="shared" si="423"/>
        <v>4708346</v>
      </c>
      <c r="CM738" s="48">
        <f t="shared" si="423"/>
        <v>3109791</v>
      </c>
      <c r="CN738" s="48">
        <f t="shared" si="451"/>
        <v>44923854</v>
      </c>
      <c r="CO738" s="55">
        <f t="shared" si="452"/>
        <v>9.541323853429633</v>
      </c>
    </row>
    <row r="739" spans="1:93" x14ac:dyDescent="0.2">
      <c r="A739" s="30" t="s">
        <v>143</v>
      </c>
      <c r="B739" s="30">
        <v>1137</v>
      </c>
      <c r="C739" s="30">
        <v>2013</v>
      </c>
      <c r="D739" s="30" t="s">
        <v>76</v>
      </c>
      <c r="E739" s="30">
        <v>442971</v>
      </c>
      <c r="F739" s="30" t="s">
        <v>317</v>
      </c>
      <c r="G739" s="30">
        <v>13245162</v>
      </c>
      <c r="H739" s="30">
        <v>0</v>
      </c>
      <c r="I739" s="30">
        <v>0</v>
      </c>
      <c r="J739" s="30">
        <v>0</v>
      </c>
      <c r="K739" s="30">
        <v>0</v>
      </c>
      <c r="L739" s="30">
        <v>0</v>
      </c>
      <c r="M739" s="30">
        <v>0</v>
      </c>
      <c r="N739" s="30">
        <v>0</v>
      </c>
      <c r="O739" s="30">
        <v>0</v>
      </c>
      <c r="P739" s="30">
        <v>0</v>
      </c>
      <c r="Q739" s="30">
        <v>0</v>
      </c>
      <c r="R739" s="30">
        <v>0</v>
      </c>
      <c r="S739" s="30">
        <v>0</v>
      </c>
      <c r="T739" s="30">
        <v>84101442</v>
      </c>
      <c r="U739" s="30">
        <v>38459</v>
      </c>
      <c r="V739" s="30">
        <v>0</v>
      </c>
      <c r="W739" s="30">
        <v>0</v>
      </c>
      <c r="X739" s="30">
        <v>0</v>
      </c>
      <c r="Y739" s="30">
        <v>7135968</v>
      </c>
      <c r="Z739" s="30">
        <v>270139</v>
      </c>
      <c r="AA739" s="30">
        <v>7406107</v>
      </c>
      <c r="AB739" s="30">
        <v>6978651</v>
      </c>
      <c r="AC739" s="30">
        <v>1826763</v>
      </c>
      <c r="AD739" s="30">
        <v>11418399</v>
      </c>
      <c r="AE739" s="30">
        <v>4881768</v>
      </c>
      <c r="AF739" s="30">
        <v>12042293</v>
      </c>
      <c r="AG739" s="30">
        <v>4011</v>
      </c>
      <c r="AH739" s="30">
        <v>-2665738</v>
      </c>
      <c r="AI739" s="30">
        <v>314434</v>
      </c>
      <c r="AJ739" s="30">
        <v>-2351304</v>
      </c>
      <c r="AK739" s="30">
        <v>130377</v>
      </c>
      <c r="AL739" s="30">
        <v>-11192286</v>
      </c>
      <c r="AM739" s="30">
        <v>4567609</v>
      </c>
      <c r="AN739" s="30">
        <v>1703976</v>
      </c>
      <c r="AO739" s="30">
        <v>1348582</v>
      </c>
      <c r="AP739" s="30">
        <v>1508839</v>
      </c>
      <c r="AQ739" s="30">
        <v>161415</v>
      </c>
      <c r="AR739" s="30">
        <v>141060</v>
      </c>
      <c r="AS739" s="30">
        <v>20119</v>
      </c>
      <c r="AT739" s="30">
        <v>150</v>
      </c>
      <c r="AU739" s="30" t="s">
        <v>339</v>
      </c>
      <c r="AW739" s="48">
        <f t="shared" si="424"/>
        <v>4561397</v>
      </c>
      <c r="AX739" s="49">
        <f t="shared" si="425"/>
        <v>427456</v>
      </c>
      <c r="AY739" s="50">
        <f t="shared" si="426"/>
        <v>9.3711641411611396E-2</v>
      </c>
      <c r="AZ739" s="12"/>
      <c r="BA739" s="48">
        <f t="shared" si="427"/>
        <v>161415</v>
      </c>
      <c r="BB739" s="48">
        <f t="shared" si="428"/>
        <v>427456</v>
      </c>
      <c r="BC739" s="51">
        <f t="shared" si="429"/>
        <v>2.648180156738841</v>
      </c>
      <c r="BD739" s="12"/>
      <c r="BE739" s="52">
        <f t="shared" si="430"/>
        <v>161415</v>
      </c>
      <c r="BF739" s="48">
        <f t="shared" si="421"/>
        <v>4881768</v>
      </c>
      <c r="BG739" s="48">
        <f t="shared" si="421"/>
        <v>12042293</v>
      </c>
      <c r="BH739" s="48">
        <f t="shared" si="421"/>
        <v>4011</v>
      </c>
      <c r="BI739" s="48">
        <f t="shared" si="431"/>
        <v>16928072</v>
      </c>
      <c r="BJ739" s="51">
        <f t="shared" si="432"/>
        <v>104.87297958677942</v>
      </c>
      <c r="BK739" s="12"/>
      <c r="BL739" s="1">
        <f t="shared" si="433"/>
        <v>3052558</v>
      </c>
      <c r="BM739" s="53">
        <f t="shared" si="434"/>
        <v>4561397</v>
      </c>
      <c r="BN739" s="48">
        <f t="shared" si="422"/>
        <v>4881768</v>
      </c>
      <c r="BO739" s="48">
        <f t="shared" si="422"/>
        <v>12042293</v>
      </c>
      <c r="BP739" s="48">
        <f t="shared" si="422"/>
        <v>4011</v>
      </c>
      <c r="BQ739" s="48">
        <f t="shared" si="435"/>
        <v>16928072</v>
      </c>
      <c r="BR739" s="12">
        <f t="shared" si="436"/>
        <v>4561397</v>
      </c>
      <c r="BS739" s="54">
        <f t="shared" si="437"/>
        <v>3.7111595416930383</v>
      </c>
      <c r="BT739" s="12"/>
      <c r="BU739" s="48">
        <f t="shared" si="438"/>
        <v>4561397</v>
      </c>
      <c r="BV739" s="48">
        <f t="shared" si="439"/>
        <v>8710605</v>
      </c>
      <c r="BW739" s="54">
        <f t="shared" si="440"/>
        <v>1.9096353595181477</v>
      </c>
      <c r="BX739" s="12"/>
      <c r="BY739" s="52">
        <f t="shared" si="441"/>
        <v>161415</v>
      </c>
      <c r="BZ739" s="48">
        <f t="shared" si="442"/>
        <v>8710605</v>
      </c>
      <c r="CA739" s="55">
        <f t="shared" si="443"/>
        <v>53.964036799553945</v>
      </c>
      <c r="CB739" s="12"/>
      <c r="CC739" s="48">
        <f t="shared" si="444"/>
        <v>161415</v>
      </c>
      <c r="CD739" s="48">
        <f t="shared" si="445"/>
        <v>46289946</v>
      </c>
      <c r="CE739" s="55">
        <f t="shared" si="446"/>
        <v>286.77598736176935</v>
      </c>
      <c r="CF739" s="12"/>
      <c r="CG739" s="48">
        <f t="shared" si="447"/>
        <v>4561397</v>
      </c>
      <c r="CH739" s="48">
        <f t="shared" si="448"/>
        <v>3052558</v>
      </c>
      <c r="CI739" s="48">
        <f t="shared" si="449"/>
        <v>46289946</v>
      </c>
      <c r="CJ739" s="55">
        <f t="shared" si="450"/>
        <v>10.148194949924333</v>
      </c>
      <c r="CK739" s="46"/>
      <c r="CL739" s="48">
        <f t="shared" si="423"/>
        <v>4561397</v>
      </c>
      <c r="CM739" s="48">
        <f t="shared" si="423"/>
        <v>3052558</v>
      </c>
      <c r="CN739" s="48">
        <f t="shared" si="451"/>
        <v>46289946</v>
      </c>
      <c r="CO739" s="55">
        <f t="shared" si="452"/>
        <v>10.148194949924333</v>
      </c>
    </row>
    <row r="740" spans="1:93" x14ac:dyDescent="0.2">
      <c r="A740" s="30" t="s">
        <v>143</v>
      </c>
      <c r="B740" s="30">
        <v>1137</v>
      </c>
      <c r="C740" s="30">
        <v>2012</v>
      </c>
      <c r="D740" s="30" t="s">
        <v>76</v>
      </c>
      <c r="E740" s="30">
        <v>442971</v>
      </c>
      <c r="F740" s="30" t="s">
        <v>317</v>
      </c>
      <c r="G740" s="30">
        <v>11926235</v>
      </c>
      <c r="H740" s="30">
        <v>0</v>
      </c>
      <c r="I740" s="30">
        <v>0</v>
      </c>
      <c r="J740" s="30">
        <v>0</v>
      </c>
      <c r="K740" s="30">
        <v>0</v>
      </c>
      <c r="L740" s="30">
        <v>0</v>
      </c>
      <c r="M740" s="30">
        <v>0</v>
      </c>
      <c r="N740" s="30">
        <v>0</v>
      </c>
      <c r="O740" s="30">
        <v>0</v>
      </c>
      <c r="P740" s="30">
        <v>0</v>
      </c>
      <c r="Q740" s="30">
        <v>0</v>
      </c>
      <c r="R740" s="30">
        <v>0</v>
      </c>
      <c r="S740" s="30">
        <v>0</v>
      </c>
      <c r="T740" s="30">
        <v>86681020</v>
      </c>
      <c r="U740" s="30">
        <v>811008</v>
      </c>
      <c r="V740" s="30">
        <v>0</v>
      </c>
      <c r="W740" s="30">
        <v>0</v>
      </c>
      <c r="X740" s="30">
        <v>0</v>
      </c>
      <c r="Y740" s="30">
        <v>9527568</v>
      </c>
      <c r="Z740" s="30">
        <v>75360</v>
      </c>
      <c r="AA740" s="30">
        <v>9602928</v>
      </c>
      <c r="AB740" s="30">
        <v>9409682</v>
      </c>
      <c r="AC740" s="30">
        <v>1587417</v>
      </c>
      <c r="AD740" s="30">
        <v>10338818</v>
      </c>
      <c r="AE740" s="30">
        <v>4944698</v>
      </c>
      <c r="AF740" s="30">
        <v>17529988</v>
      </c>
      <c r="AG740" s="30">
        <v>89773</v>
      </c>
      <c r="AH740" s="30">
        <v>10037082</v>
      </c>
      <c r="AI740" s="30">
        <v>299624</v>
      </c>
      <c r="AJ740" s="30">
        <v>10336706</v>
      </c>
      <c r="AK740" s="30">
        <v>1643108</v>
      </c>
      <c r="AL740" s="30">
        <v>1667205</v>
      </c>
      <c r="AM740" s="30">
        <v>4463787</v>
      </c>
      <c r="AN740" s="30">
        <v>1668050</v>
      </c>
      <c r="AO740" s="30">
        <v>1333795</v>
      </c>
      <c r="AP740" s="30">
        <v>1455742</v>
      </c>
      <c r="AQ740" s="30">
        <v>160725</v>
      </c>
      <c r="AR740" s="30">
        <v>140538</v>
      </c>
      <c r="AS740" s="30">
        <v>19953</v>
      </c>
      <c r="AT740" s="30">
        <v>148</v>
      </c>
      <c r="AU740" s="30" t="s">
        <v>339</v>
      </c>
      <c r="AW740" s="48">
        <f t="shared" si="424"/>
        <v>4457587</v>
      </c>
      <c r="AX740" s="49">
        <f t="shared" si="425"/>
        <v>193246</v>
      </c>
      <c r="AY740" s="50">
        <f t="shared" si="426"/>
        <v>4.3352154427944982E-2</v>
      </c>
      <c r="AZ740" s="12"/>
      <c r="BA740" s="48">
        <f t="shared" si="427"/>
        <v>160725</v>
      </c>
      <c r="BB740" s="48">
        <f t="shared" si="428"/>
        <v>193246</v>
      </c>
      <c r="BC740" s="51">
        <f t="shared" si="429"/>
        <v>1.2023393995955824</v>
      </c>
      <c r="BD740" s="12"/>
      <c r="BE740" s="52">
        <f t="shared" si="430"/>
        <v>160725</v>
      </c>
      <c r="BF740" s="48">
        <f t="shared" si="421"/>
        <v>4944698</v>
      </c>
      <c r="BG740" s="48">
        <f t="shared" si="421"/>
        <v>17529988</v>
      </c>
      <c r="BH740" s="48">
        <f t="shared" si="421"/>
        <v>89773</v>
      </c>
      <c r="BI740" s="48">
        <f t="shared" si="431"/>
        <v>22564459</v>
      </c>
      <c r="BJ740" s="51">
        <f t="shared" si="432"/>
        <v>140.39171877430394</v>
      </c>
      <c r="BK740" s="12"/>
      <c r="BL740" s="1">
        <f t="shared" si="433"/>
        <v>3001845</v>
      </c>
      <c r="BM740" s="53">
        <f t="shared" si="434"/>
        <v>4457587</v>
      </c>
      <c r="BN740" s="48">
        <f t="shared" si="422"/>
        <v>4944698</v>
      </c>
      <c r="BO740" s="48">
        <f t="shared" si="422"/>
        <v>17529988</v>
      </c>
      <c r="BP740" s="48">
        <f t="shared" si="422"/>
        <v>89773</v>
      </c>
      <c r="BQ740" s="48">
        <f t="shared" si="435"/>
        <v>22564459</v>
      </c>
      <c r="BR740" s="12">
        <f t="shared" si="436"/>
        <v>4457587</v>
      </c>
      <c r="BS740" s="54">
        <f t="shared" si="437"/>
        <v>5.0620344594508193</v>
      </c>
      <c r="BT740" s="12"/>
      <c r="BU740" s="48">
        <f t="shared" si="438"/>
        <v>4457587</v>
      </c>
      <c r="BV740" s="48">
        <f t="shared" si="439"/>
        <v>7026393</v>
      </c>
      <c r="BW740" s="54">
        <f t="shared" si="440"/>
        <v>1.5762772549363591</v>
      </c>
      <c r="BX740" s="12"/>
      <c r="BY740" s="52">
        <f t="shared" si="441"/>
        <v>160725</v>
      </c>
      <c r="BZ740" s="48">
        <f t="shared" si="442"/>
        <v>7026393</v>
      </c>
      <c r="CA740" s="55">
        <f t="shared" si="443"/>
        <v>43.71686420905273</v>
      </c>
      <c r="CB740" s="12"/>
      <c r="CC740" s="48">
        <f t="shared" si="444"/>
        <v>160725</v>
      </c>
      <c r="CD740" s="48">
        <f t="shared" si="445"/>
        <v>51120015</v>
      </c>
      <c r="CE740" s="55">
        <f t="shared" si="446"/>
        <v>318.05888940737282</v>
      </c>
      <c r="CF740" s="12"/>
      <c r="CG740" s="48">
        <f t="shared" si="447"/>
        <v>4457587</v>
      </c>
      <c r="CH740" s="48">
        <f t="shared" si="448"/>
        <v>3001845</v>
      </c>
      <c r="CI740" s="48">
        <f t="shared" si="449"/>
        <v>51120015</v>
      </c>
      <c r="CJ740" s="55">
        <f t="shared" si="450"/>
        <v>11.468091368715855</v>
      </c>
      <c r="CK740" s="46"/>
      <c r="CL740" s="48">
        <f t="shared" si="423"/>
        <v>4457587</v>
      </c>
      <c r="CM740" s="48">
        <f t="shared" si="423"/>
        <v>3001845</v>
      </c>
      <c r="CN740" s="48">
        <f t="shared" si="451"/>
        <v>51120015</v>
      </c>
      <c r="CO740" s="55">
        <f t="shared" si="452"/>
        <v>11.468091368715855</v>
      </c>
    </row>
    <row r="741" spans="1:93" x14ac:dyDescent="0.2">
      <c r="A741" s="30" t="s">
        <v>143</v>
      </c>
      <c r="B741" s="30">
        <v>1137</v>
      </c>
      <c r="C741" s="30">
        <v>2011</v>
      </c>
      <c r="D741" s="30" t="s">
        <v>76</v>
      </c>
      <c r="E741" s="30">
        <v>442971</v>
      </c>
      <c r="F741" s="30" t="s">
        <v>317</v>
      </c>
      <c r="G741" s="30">
        <v>7916894</v>
      </c>
      <c r="H741" s="30">
        <v>0</v>
      </c>
      <c r="I741" s="30">
        <v>0</v>
      </c>
      <c r="J741" s="30">
        <v>0</v>
      </c>
      <c r="K741" s="30">
        <v>0</v>
      </c>
      <c r="L741" s="30">
        <v>0</v>
      </c>
      <c r="M741" s="30">
        <v>0</v>
      </c>
      <c r="N741" s="30">
        <v>0</v>
      </c>
      <c r="O741" s="30">
        <v>0</v>
      </c>
      <c r="P741" s="30">
        <v>0</v>
      </c>
      <c r="Q741" s="30">
        <v>0</v>
      </c>
      <c r="R741" s="30">
        <v>0</v>
      </c>
      <c r="S741" s="30">
        <v>0</v>
      </c>
      <c r="T741" s="30">
        <v>112642119</v>
      </c>
      <c r="U741" s="30">
        <v>-9770785</v>
      </c>
      <c r="V741" s="30">
        <v>0</v>
      </c>
      <c r="W741" s="30">
        <v>0</v>
      </c>
      <c r="X741" s="30">
        <v>0</v>
      </c>
      <c r="Y741" s="30">
        <v>5470848</v>
      </c>
      <c r="Z741" s="30">
        <v>119130</v>
      </c>
      <c r="AA741" s="30">
        <v>5589978</v>
      </c>
      <c r="AB741" s="30">
        <v>5366166</v>
      </c>
      <c r="AC741" s="30">
        <v>1534126</v>
      </c>
      <c r="AD741" s="30">
        <v>6382768</v>
      </c>
      <c r="AE741" s="30">
        <v>5895341</v>
      </c>
      <c r="AF741" s="30">
        <v>17348021</v>
      </c>
      <c r="AG741" s="30">
        <v>99149</v>
      </c>
      <c r="AH741" s="30">
        <v>13418159</v>
      </c>
      <c r="AI741" s="30">
        <v>215208</v>
      </c>
      <c r="AJ741" s="30">
        <v>13633367</v>
      </c>
      <c r="AK741" s="30">
        <v>42192</v>
      </c>
      <c r="AL741" s="30">
        <v>4527270</v>
      </c>
      <c r="AM741" s="30">
        <v>4585851</v>
      </c>
      <c r="AN741" s="30">
        <v>1710846</v>
      </c>
      <c r="AO741" s="30">
        <v>1326819</v>
      </c>
      <c r="AP741" s="30">
        <v>1541950</v>
      </c>
      <c r="AQ741" s="30">
        <v>160250</v>
      </c>
      <c r="AR741" s="30">
        <v>140200</v>
      </c>
      <c r="AS741" s="30">
        <v>19813</v>
      </c>
      <c r="AT741" s="30">
        <v>151</v>
      </c>
      <c r="AU741" s="30" t="s">
        <v>339</v>
      </c>
      <c r="AW741" s="48">
        <f t="shared" si="424"/>
        <v>4579615</v>
      </c>
      <c r="AX741" s="49">
        <f t="shared" si="425"/>
        <v>223812</v>
      </c>
      <c r="AY741" s="50">
        <f t="shared" si="426"/>
        <v>4.8871357090061067E-2</v>
      </c>
      <c r="AZ741" s="12"/>
      <c r="BA741" s="48">
        <f t="shared" si="427"/>
        <v>160250</v>
      </c>
      <c r="BB741" s="48">
        <f t="shared" si="428"/>
        <v>223812</v>
      </c>
      <c r="BC741" s="51">
        <f t="shared" si="429"/>
        <v>1.3966427457098285</v>
      </c>
      <c r="BD741" s="12"/>
      <c r="BE741" s="52">
        <f t="shared" si="430"/>
        <v>160250</v>
      </c>
      <c r="BF741" s="48">
        <f t="shared" si="421"/>
        <v>5895341</v>
      </c>
      <c r="BG741" s="48">
        <f t="shared" si="421"/>
        <v>17348021</v>
      </c>
      <c r="BH741" s="48">
        <f t="shared" si="421"/>
        <v>99149</v>
      </c>
      <c r="BI741" s="48">
        <f t="shared" si="431"/>
        <v>23342511</v>
      </c>
      <c r="BJ741" s="51">
        <f t="shared" si="432"/>
        <v>145.66309516380656</v>
      </c>
      <c r="BK741" s="12"/>
      <c r="BL741" s="1">
        <f t="shared" si="433"/>
        <v>3037665</v>
      </c>
      <c r="BM741" s="53">
        <f t="shared" si="434"/>
        <v>4579615</v>
      </c>
      <c r="BN741" s="48">
        <f t="shared" si="422"/>
        <v>5895341</v>
      </c>
      <c r="BO741" s="48">
        <f t="shared" si="422"/>
        <v>17348021</v>
      </c>
      <c r="BP741" s="48">
        <f t="shared" si="422"/>
        <v>99149</v>
      </c>
      <c r="BQ741" s="48">
        <f t="shared" si="435"/>
        <v>23342511</v>
      </c>
      <c r="BR741" s="12">
        <f t="shared" si="436"/>
        <v>4579615</v>
      </c>
      <c r="BS741" s="54">
        <f t="shared" si="437"/>
        <v>5.0970465857937839</v>
      </c>
      <c r="BT741" s="12"/>
      <c r="BU741" s="48">
        <f t="shared" si="438"/>
        <v>4579615</v>
      </c>
      <c r="BV741" s="48">
        <f t="shared" si="439"/>
        <v>9063905</v>
      </c>
      <c r="BW741" s="54">
        <f t="shared" si="440"/>
        <v>1.9791849314844152</v>
      </c>
      <c r="BX741" s="12"/>
      <c r="BY741" s="52">
        <f t="shared" si="441"/>
        <v>160250</v>
      </c>
      <c r="BZ741" s="48">
        <f t="shared" si="442"/>
        <v>9063905</v>
      </c>
      <c r="CA741" s="55">
        <f t="shared" si="443"/>
        <v>56.561029641185648</v>
      </c>
      <c r="CB741" s="12"/>
      <c r="CC741" s="48">
        <f t="shared" si="444"/>
        <v>160250</v>
      </c>
      <c r="CD741" s="48">
        <f t="shared" si="445"/>
        <v>45913288</v>
      </c>
      <c r="CE741" s="55">
        <f t="shared" si="446"/>
        <v>286.51037753510138</v>
      </c>
      <c r="CF741" s="12"/>
      <c r="CG741" s="48">
        <f t="shared" si="447"/>
        <v>4579615</v>
      </c>
      <c r="CH741" s="48">
        <f t="shared" si="448"/>
        <v>3037665</v>
      </c>
      <c r="CI741" s="48">
        <f t="shared" si="449"/>
        <v>45913288</v>
      </c>
      <c r="CJ741" s="55">
        <f t="shared" si="450"/>
        <v>10.025578132659623</v>
      </c>
      <c r="CK741" s="46"/>
      <c r="CL741" s="48">
        <f t="shared" si="423"/>
        <v>4579615</v>
      </c>
      <c r="CM741" s="48">
        <f t="shared" si="423"/>
        <v>3037665</v>
      </c>
      <c r="CN741" s="48">
        <f t="shared" si="451"/>
        <v>45913288</v>
      </c>
      <c r="CO741" s="55">
        <f t="shared" si="452"/>
        <v>10.025578132659623</v>
      </c>
    </row>
    <row r="742" spans="1:93" x14ac:dyDescent="0.2">
      <c r="A742" s="30" t="s">
        <v>143</v>
      </c>
      <c r="B742" s="30">
        <v>1137</v>
      </c>
      <c r="C742" s="30">
        <v>2010</v>
      </c>
      <c r="D742" s="30" t="s">
        <v>76</v>
      </c>
      <c r="E742" s="30">
        <v>442971</v>
      </c>
      <c r="F742" s="30" t="s">
        <v>317</v>
      </c>
      <c r="G742" s="30">
        <v>8076725</v>
      </c>
      <c r="H742" s="30">
        <v>0</v>
      </c>
      <c r="I742" s="30">
        <v>0</v>
      </c>
      <c r="J742" s="30">
        <v>0</v>
      </c>
      <c r="K742" s="30">
        <v>0</v>
      </c>
      <c r="L742" s="30">
        <v>0</v>
      </c>
      <c r="M742" s="30">
        <v>0</v>
      </c>
      <c r="N742" s="30">
        <v>0</v>
      </c>
      <c r="O742" s="30">
        <v>0</v>
      </c>
      <c r="P742" s="30">
        <v>0</v>
      </c>
      <c r="Q742" s="30">
        <v>0</v>
      </c>
      <c r="R742" s="30">
        <v>0</v>
      </c>
      <c r="S742" s="30">
        <v>0</v>
      </c>
      <c r="T742" s="30">
        <v>144642236</v>
      </c>
      <c r="U742" s="30">
        <v>2265242</v>
      </c>
      <c r="V742" s="30">
        <v>0</v>
      </c>
      <c r="W742" s="30">
        <v>0</v>
      </c>
      <c r="X742" s="30">
        <v>0</v>
      </c>
      <c r="Y742" s="30">
        <v>290838</v>
      </c>
      <c r="Z742" s="30">
        <v>139516</v>
      </c>
      <c r="AA742" s="30">
        <v>430354</v>
      </c>
      <c r="AB742" s="30">
        <v>273079</v>
      </c>
      <c r="AC742" s="30">
        <v>1857728</v>
      </c>
      <c r="AD742" s="30">
        <v>6218997</v>
      </c>
      <c r="AE742" s="30">
        <v>5949137</v>
      </c>
      <c r="AF742" s="30">
        <v>13756060</v>
      </c>
      <c r="AG742" s="30">
        <v>63777</v>
      </c>
      <c r="AH742" s="30">
        <v>5528705</v>
      </c>
      <c r="AI742" s="30">
        <v>178602</v>
      </c>
      <c r="AJ742" s="30">
        <v>5707307</v>
      </c>
      <c r="AK742" s="30">
        <v>288569</v>
      </c>
      <c r="AL742" s="30">
        <v>-406870</v>
      </c>
      <c r="AM742" s="30">
        <v>4502095</v>
      </c>
      <c r="AN742" s="30">
        <v>1696494</v>
      </c>
      <c r="AO742" s="30">
        <v>1410704</v>
      </c>
      <c r="AP742" s="30">
        <v>1388463</v>
      </c>
      <c r="AQ742" s="30">
        <v>159886</v>
      </c>
      <c r="AR742" s="30">
        <v>140101</v>
      </c>
      <c r="AS742" s="30">
        <v>19486</v>
      </c>
      <c r="AT742" s="30">
        <v>213</v>
      </c>
      <c r="AU742" s="30" t="s">
        <v>339</v>
      </c>
      <c r="AW742" s="48">
        <f t="shared" si="424"/>
        <v>4495661</v>
      </c>
      <c r="AX742" s="49">
        <f t="shared" si="425"/>
        <v>157275</v>
      </c>
      <c r="AY742" s="50">
        <f t="shared" si="426"/>
        <v>3.4983732091899276E-2</v>
      </c>
      <c r="AZ742" s="12"/>
      <c r="BA742" s="48">
        <f t="shared" si="427"/>
        <v>159886</v>
      </c>
      <c r="BB742" s="48">
        <f t="shared" si="428"/>
        <v>157275</v>
      </c>
      <c r="BC742" s="51">
        <f t="shared" si="429"/>
        <v>0.98366961460040281</v>
      </c>
      <c r="BD742" s="12"/>
      <c r="BE742" s="52">
        <f t="shared" si="430"/>
        <v>159886</v>
      </c>
      <c r="BF742" s="48">
        <f t="shared" si="421"/>
        <v>5949137</v>
      </c>
      <c r="BG742" s="48">
        <f t="shared" si="421"/>
        <v>13756060</v>
      </c>
      <c r="BH742" s="48">
        <f t="shared" si="421"/>
        <v>63777</v>
      </c>
      <c r="BI742" s="48">
        <f t="shared" si="431"/>
        <v>19768974</v>
      </c>
      <c r="BJ742" s="51">
        <f t="shared" si="432"/>
        <v>123.64418398108653</v>
      </c>
      <c r="BK742" s="12"/>
      <c r="BL742" s="1">
        <f t="shared" si="433"/>
        <v>3107198</v>
      </c>
      <c r="BM742" s="53">
        <f t="shared" si="434"/>
        <v>4495661</v>
      </c>
      <c r="BN742" s="48">
        <f t="shared" si="422"/>
        <v>5949137</v>
      </c>
      <c r="BO742" s="48">
        <f t="shared" si="422"/>
        <v>13756060</v>
      </c>
      <c r="BP742" s="48">
        <f t="shared" si="422"/>
        <v>63777</v>
      </c>
      <c r="BQ742" s="48">
        <f t="shared" si="435"/>
        <v>19768974</v>
      </c>
      <c r="BR742" s="12">
        <f t="shared" si="436"/>
        <v>4495661</v>
      </c>
      <c r="BS742" s="54">
        <f t="shared" si="437"/>
        <v>4.3973453514399772</v>
      </c>
      <c r="BT742" s="12"/>
      <c r="BU742" s="48">
        <f t="shared" si="438"/>
        <v>4495661</v>
      </c>
      <c r="BV742" s="48">
        <f t="shared" si="439"/>
        <v>5825608</v>
      </c>
      <c r="BW742" s="54">
        <f t="shared" si="440"/>
        <v>1.295829022695439</v>
      </c>
      <c r="BX742" s="12"/>
      <c r="BY742" s="52">
        <f t="shared" si="441"/>
        <v>159886</v>
      </c>
      <c r="BZ742" s="48">
        <f t="shared" si="442"/>
        <v>5825608</v>
      </c>
      <c r="CA742" s="55">
        <f t="shared" si="443"/>
        <v>36.436010657593535</v>
      </c>
      <c r="CB742" s="12"/>
      <c r="CC742" s="48">
        <f t="shared" si="444"/>
        <v>159886</v>
      </c>
      <c r="CD742" s="48">
        <f t="shared" si="445"/>
        <v>34101661</v>
      </c>
      <c r="CE742" s="55">
        <f t="shared" si="446"/>
        <v>213.28734848579612</v>
      </c>
      <c r="CF742" s="12"/>
      <c r="CG742" s="48">
        <f t="shared" si="447"/>
        <v>4495661</v>
      </c>
      <c r="CH742" s="48">
        <f t="shared" si="448"/>
        <v>3107198</v>
      </c>
      <c r="CI742" s="48">
        <f t="shared" si="449"/>
        <v>34101661</v>
      </c>
      <c r="CJ742" s="55">
        <f t="shared" si="450"/>
        <v>7.5854609589112698</v>
      </c>
      <c r="CK742" s="46"/>
      <c r="CL742" s="48">
        <f t="shared" si="423"/>
        <v>4495661</v>
      </c>
      <c r="CM742" s="48">
        <f t="shared" si="423"/>
        <v>3107198</v>
      </c>
      <c r="CN742" s="48">
        <f t="shared" si="451"/>
        <v>34101661</v>
      </c>
      <c r="CO742" s="55">
        <f t="shared" si="452"/>
        <v>7.5854609589112698</v>
      </c>
    </row>
    <row r="743" spans="1:93" x14ac:dyDescent="0.2">
      <c r="A743" s="30" t="s">
        <v>143</v>
      </c>
      <c r="B743" s="30">
        <v>1137</v>
      </c>
      <c r="C743" s="30">
        <v>2009</v>
      </c>
      <c r="D743" s="30" t="s">
        <v>76</v>
      </c>
      <c r="E743" s="30">
        <v>442971</v>
      </c>
      <c r="F743" s="30" t="s">
        <v>317</v>
      </c>
      <c r="G743" s="30">
        <v>8393165</v>
      </c>
      <c r="H743" s="30">
        <v>0</v>
      </c>
      <c r="I743" s="30">
        <v>0</v>
      </c>
      <c r="J743" s="30">
        <v>0</v>
      </c>
      <c r="K743" s="30">
        <v>0</v>
      </c>
      <c r="L743" s="30">
        <v>0</v>
      </c>
      <c r="M743" s="30">
        <v>0</v>
      </c>
      <c r="N743" s="30">
        <v>0</v>
      </c>
      <c r="O743" s="30">
        <v>0</v>
      </c>
      <c r="P743" s="30">
        <v>0</v>
      </c>
      <c r="Q743" s="30">
        <v>0</v>
      </c>
      <c r="R743" s="30">
        <v>0</v>
      </c>
      <c r="S743" s="30">
        <v>0</v>
      </c>
      <c r="T743" s="30">
        <v>163034875</v>
      </c>
      <c r="U743" s="30">
        <v>-1374596</v>
      </c>
      <c r="V743" s="30">
        <v>0</v>
      </c>
      <c r="W743" s="30">
        <v>0</v>
      </c>
      <c r="X743" s="30">
        <v>0</v>
      </c>
      <c r="Y743" s="30">
        <v>176294</v>
      </c>
      <c r="Z743" s="30">
        <v>199350</v>
      </c>
      <c r="AA743" s="30">
        <v>375644</v>
      </c>
      <c r="AB743" s="30">
        <v>159469</v>
      </c>
      <c r="AC743" s="30">
        <v>1956122</v>
      </c>
      <c r="AD743" s="30">
        <v>6437043</v>
      </c>
      <c r="AE743" s="30">
        <v>6761869</v>
      </c>
      <c r="AF743" s="30">
        <v>10910888</v>
      </c>
      <c r="AG743" s="30">
        <v>79824</v>
      </c>
      <c r="AH743" s="30">
        <v>4505097</v>
      </c>
      <c r="AI743" s="30">
        <v>90563</v>
      </c>
      <c r="AJ743" s="30">
        <v>4595660</v>
      </c>
      <c r="AK743" s="30">
        <v>41857</v>
      </c>
      <c r="AL743" s="30">
        <v>1285130</v>
      </c>
      <c r="AM743" s="30">
        <v>4237167</v>
      </c>
      <c r="AN743" s="30">
        <v>1634012</v>
      </c>
      <c r="AO743" s="30">
        <v>1366829</v>
      </c>
      <c r="AP743" s="30">
        <v>1228844</v>
      </c>
      <c r="AQ743" s="30">
        <v>159558</v>
      </c>
      <c r="AR743" s="30">
        <v>139848</v>
      </c>
      <c r="AS743" s="30">
        <v>19410</v>
      </c>
      <c r="AT743" s="30">
        <v>214</v>
      </c>
      <c r="AU743" s="30" t="s">
        <v>339</v>
      </c>
      <c r="AW743" s="48">
        <f t="shared" si="424"/>
        <v>4229685</v>
      </c>
      <c r="AX743" s="49">
        <f t="shared" si="425"/>
        <v>216175</v>
      </c>
      <c r="AY743" s="50">
        <f t="shared" si="426"/>
        <v>5.1109006935504651E-2</v>
      </c>
      <c r="AZ743" s="12"/>
      <c r="BA743" s="48">
        <f t="shared" si="427"/>
        <v>159558</v>
      </c>
      <c r="BB743" s="48">
        <f t="shared" si="428"/>
        <v>216175</v>
      </c>
      <c r="BC743" s="51">
        <f t="shared" si="429"/>
        <v>1.3548364857920003</v>
      </c>
      <c r="BD743" s="12"/>
      <c r="BE743" s="52">
        <f t="shared" si="430"/>
        <v>159558</v>
      </c>
      <c r="BF743" s="48">
        <f t="shared" si="421"/>
        <v>6761869</v>
      </c>
      <c r="BG743" s="48">
        <f t="shared" si="421"/>
        <v>10910888</v>
      </c>
      <c r="BH743" s="48">
        <f t="shared" si="421"/>
        <v>79824</v>
      </c>
      <c r="BI743" s="48">
        <f t="shared" si="431"/>
        <v>17752581</v>
      </c>
      <c r="BJ743" s="51">
        <f t="shared" si="432"/>
        <v>111.26098973414057</v>
      </c>
      <c r="BK743" s="12"/>
      <c r="BL743" s="1">
        <f t="shared" si="433"/>
        <v>3000841</v>
      </c>
      <c r="BM743" s="53">
        <f t="shared" si="434"/>
        <v>4229685</v>
      </c>
      <c r="BN743" s="48">
        <f t="shared" si="422"/>
        <v>6761869</v>
      </c>
      <c r="BO743" s="48">
        <f t="shared" si="422"/>
        <v>10910888</v>
      </c>
      <c r="BP743" s="48">
        <f t="shared" si="422"/>
        <v>79824</v>
      </c>
      <c r="BQ743" s="48">
        <f t="shared" si="435"/>
        <v>17752581</v>
      </c>
      <c r="BR743" s="12">
        <f t="shared" si="436"/>
        <v>4229685</v>
      </c>
      <c r="BS743" s="54">
        <f t="shared" si="437"/>
        <v>4.1971402125690211</v>
      </c>
      <c r="BT743" s="12"/>
      <c r="BU743" s="48">
        <f t="shared" si="438"/>
        <v>4229685</v>
      </c>
      <c r="BV743" s="48">
        <f t="shared" si="439"/>
        <v>3268673</v>
      </c>
      <c r="BW743" s="54">
        <f t="shared" si="440"/>
        <v>0.77279348225695299</v>
      </c>
      <c r="BX743" s="12"/>
      <c r="BY743" s="52">
        <f t="shared" si="441"/>
        <v>159558</v>
      </c>
      <c r="BZ743" s="48">
        <f t="shared" si="442"/>
        <v>3268673</v>
      </c>
      <c r="CA743" s="55">
        <f t="shared" si="443"/>
        <v>20.485798267714561</v>
      </c>
      <c r="CB743" s="12"/>
      <c r="CC743" s="48">
        <f t="shared" si="444"/>
        <v>159558</v>
      </c>
      <c r="CD743" s="48">
        <f t="shared" si="445"/>
        <v>29790063</v>
      </c>
      <c r="CE743" s="55">
        <f t="shared" si="446"/>
        <v>186.70366261798219</v>
      </c>
      <c r="CF743" s="12"/>
      <c r="CG743" s="48">
        <f t="shared" si="447"/>
        <v>4229685</v>
      </c>
      <c r="CH743" s="48">
        <f t="shared" si="448"/>
        <v>3000841</v>
      </c>
      <c r="CI743" s="48">
        <f t="shared" si="449"/>
        <v>29790063</v>
      </c>
      <c r="CJ743" s="55">
        <f t="shared" si="450"/>
        <v>7.0430925707233518</v>
      </c>
      <c r="CK743" s="46"/>
      <c r="CL743" s="48">
        <f t="shared" si="423"/>
        <v>4229685</v>
      </c>
      <c r="CM743" s="48">
        <f t="shared" si="423"/>
        <v>3000841</v>
      </c>
      <c r="CN743" s="48">
        <f t="shared" si="451"/>
        <v>29790063</v>
      </c>
      <c r="CO743" s="55">
        <f t="shared" si="452"/>
        <v>7.0430925707233518</v>
      </c>
    </row>
    <row r="744" spans="1:93" x14ac:dyDescent="0.2">
      <c r="A744" s="30" t="s">
        <v>143</v>
      </c>
      <c r="B744" s="30">
        <v>1137</v>
      </c>
      <c r="C744" s="30">
        <v>2008</v>
      </c>
      <c r="D744" s="30" t="s">
        <v>76</v>
      </c>
      <c r="E744" s="30">
        <v>442971</v>
      </c>
      <c r="F744" s="30" t="s">
        <v>317</v>
      </c>
      <c r="G744" s="30">
        <v>17614376</v>
      </c>
      <c r="H744" s="30">
        <v>0</v>
      </c>
      <c r="I744" s="30">
        <v>0</v>
      </c>
      <c r="J744" s="30">
        <v>0</v>
      </c>
      <c r="K744" s="30">
        <v>0</v>
      </c>
      <c r="L744" s="30">
        <v>0</v>
      </c>
      <c r="M744" s="30">
        <v>0</v>
      </c>
      <c r="N744" s="30">
        <v>0</v>
      </c>
      <c r="O744" s="30">
        <v>0</v>
      </c>
      <c r="P744" s="30">
        <v>0</v>
      </c>
      <c r="Q744" s="30">
        <v>0</v>
      </c>
      <c r="R744" s="30">
        <v>0</v>
      </c>
      <c r="S744" s="30">
        <v>0</v>
      </c>
      <c r="T744" s="30">
        <v>182566339</v>
      </c>
      <c r="U744" s="30">
        <v>-3358873</v>
      </c>
      <c r="V744" s="30">
        <v>0</v>
      </c>
      <c r="W744" s="30">
        <v>0</v>
      </c>
      <c r="X744" s="30">
        <v>0</v>
      </c>
      <c r="Y744" s="30">
        <v>85450</v>
      </c>
      <c r="Z744" s="30">
        <v>216015</v>
      </c>
      <c r="AA744" s="30">
        <v>301465</v>
      </c>
      <c r="AB744" s="30">
        <v>-44490</v>
      </c>
      <c r="AC744" s="30">
        <v>2096473</v>
      </c>
      <c r="AD744" s="30">
        <v>15517903</v>
      </c>
      <c r="AE744" s="30">
        <v>7449359</v>
      </c>
      <c r="AF744" s="30">
        <v>6634538</v>
      </c>
      <c r="AG744" s="30">
        <v>104223</v>
      </c>
      <c r="AH744" s="30">
        <v>-1142621</v>
      </c>
      <c r="AI744" s="30">
        <v>56960</v>
      </c>
      <c r="AJ744" s="30">
        <v>-1085661</v>
      </c>
      <c r="AK744" s="30">
        <v>-199929</v>
      </c>
      <c r="AL744" s="30">
        <v>-4532561</v>
      </c>
      <c r="AM744" s="30">
        <v>4695840</v>
      </c>
      <c r="AN744" s="30">
        <v>1666785</v>
      </c>
      <c r="AO744" s="30">
        <v>1404034</v>
      </c>
      <c r="AP744" s="30">
        <v>1614208</v>
      </c>
      <c r="AQ744" s="30">
        <v>159346</v>
      </c>
      <c r="AR744" s="30">
        <v>139701</v>
      </c>
      <c r="AS744" s="30">
        <v>19342</v>
      </c>
      <c r="AT744" s="30">
        <v>218</v>
      </c>
      <c r="AU744" s="30" t="s">
        <v>339</v>
      </c>
      <c r="AW744" s="48">
        <f t="shared" si="424"/>
        <v>4685027</v>
      </c>
      <c r="AX744" s="49">
        <f t="shared" si="425"/>
        <v>345955</v>
      </c>
      <c r="AY744" s="50">
        <f t="shared" si="426"/>
        <v>7.3842690767844027E-2</v>
      </c>
      <c r="AZ744" s="12"/>
      <c r="BA744" s="48">
        <f t="shared" si="427"/>
        <v>159346</v>
      </c>
      <c r="BB744" s="48">
        <f t="shared" si="428"/>
        <v>345955</v>
      </c>
      <c r="BC744" s="51">
        <f t="shared" si="429"/>
        <v>2.1710930930177099</v>
      </c>
      <c r="BD744" s="12"/>
      <c r="BE744" s="52">
        <f t="shared" si="430"/>
        <v>159346</v>
      </c>
      <c r="BF744" s="48">
        <f t="shared" si="421"/>
        <v>7449359</v>
      </c>
      <c r="BG744" s="48">
        <f t="shared" si="421"/>
        <v>6634538</v>
      </c>
      <c r="BH744" s="48">
        <f t="shared" si="421"/>
        <v>104223</v>
      </c>
      <c r="BI744" s="48">
        <f t="shared" si="431"/>
        <v>14188120</v>
      </c>
      <c r="BJ744" s="51">
        <f t="shared" si="432"/>
        <v>89.039699772821407</v>
      </c>
      <c r="BK744" s="12"/>
      <c r="BL744" s="1">
        <f t="shared" si="433"/>
        <v>3070819</v>
      </c>
      <c r="BM744" s="53">
        <f t="shared" si="434"/>
        <v>4685027</v>
      </c>
      <c r="BN744" s="48">
        <f t="shared" si="422"/>
        <v>7449359</v>
      </c>
      <c r="BO744" s="48">
        <f t="shared" si="422"/>
        <v>6634538</v>
      </c>
      <c r="BP744" s="48">
        <f t="shared" si="422"/>
        <v>104223</v>
      </c>
      <c r="BQ744" s="48">
        <f t="shared" si="435"/>
        <v>14188120</v>
      </c>
      <c r="BR744" s="12">
        <f t="shared" si="436"/>
        <v>4685027</v>
      </c>
      <c r="BS744" s="54">
        <f t="shared" si="437"/>
        <v>3.0283966346405262</v>
      </c>
      <c r="BT744" s="12"/>
      <c r="BU744" s="48">
        <f t="shared" si="438"/>
        <v>4685027</v>
      </c>
      <c r="BV744" s="48">
        <f t="shared" si="439"/>
        <v>3646829</v>
      </c>
      <c r="BW744" s="54">
        <f t="shared" si="440"/>
        <v>0.77840085019787508</v>
      </c>
      <c r="BX744" s="12"/>
      <c r="BY744" s="52">
        <f t="shared" si="441"/>
        <v>159346</v>
      </c>
      <c r="BZ744" s="48">
        <f t="shared" si="442"/>
        <v>3646829</v>
      </c>
      <c r="CA744" s="55">
        <f t="shared" si="443"/>
        <v>22.886228709851519</v>
      </c>
      <c r="CB744" s="12"/>
      <c r="CC744" s="48">
        <f t="shared" si="444"/>
        <v>159346</v>
      </c>
      <c r="CD744" s="48">
        <f t="shared" si="445"/>
        <v>35750790</v>
      </c>
      <c r="CE744" s="55">
        <f t="shared" si="446"/>
        <v>224.35950698480036</v>
      </c>
      <c r="CF744" s="12"/>
      <c r="CG744" s="48">
        <f t="shared" si="447"/>
        <v>4685027</v>
      </c>
      <c r="CH744" s="48">
        <f t="shared" si="448"/>
        <v>3070819</v>
      </c>
      <c r="CI744" s="48">
        <f t="shared" si="449"/>
        <v>35750790</v>
      </c>
      <c r="CJ744" s="55">
        <f t="shared" si="450"/>
        <v>7.63086103879444</v>
      </c>
      <c r="CK744" s="46"/>
      <c r="CL744" s="48">
        <f t="shared" si="423"/>
        <v>4685027</v>
      </c>
      <c r="CM744" s="48">
        <f t="shared" si="423"/>
        <v>3070819</v>
      </c>
      <c r="CN744" s="48">
        <f t="shared" si="451"/>
        <v>35750790</v>
      </c>
      <c r="CO744" s="55">
        <f t="shared" si="452"/>
        <v>7.63086103879444</v>
      </c>
    </row>
    <row r="745" spans="1:93" x14ac:dyDescent="0.2">
      <c r="A745" s="30" t="s">
        <v>143</v>
      </c>
      <c r="B745" s="30">
        <v>1137</v>
      </c>
      <c r="C745" s="30">
        <v>2007</v>
      </c>
      <c r="D745" s="30" t="s">
        <v>76</v>
      </c>
      <c r="E745" s="30">
        <v>442971</v>
      </c>
      <c r="F745" s="30" t="s">
        <v>317</v>
      </c>
      <c r="G745" s="30">
        <v>14401114</v>
      </c>
      <c r="H745" s="30">
        <v>0</v>
      </c>
      <c r="I745" s="30">
        <v>0</v>
      </c>
      <c r="J745" s="30">
        <v>0</v>
      </c>
      <c r="K745" s="30">
        <v>141015</v>
      </c>
      <c r="L745" s="30">
        <v>138264</v>
      </c>
      <c r="M745" s="30">
        <v>-10243</v>
      </c>
      <c r="N745" s="30">
        <v>0</v>
      </c>
      <c r="O745" s="30">
        <v>0</v>
      </c>
      <c r="P745" s="30">
        <v>0</v>
      </c>
      <c r="Q745" s="30">
        <v>0</v>
      </c>
      <c r="R745" s="30">
        <v>0</v>
      </c>
      <c r="S745" s="30">
        <v>0</v>
      </c>
      <c r="T745" s="30">
        <v>200511485</v>
      </c>
      <c r="U745" s="30">
        <v>250202</v>
      </c>
      <c r="V745" s="30">
        <v>138264</v>
      </c>
      <c r="W745" s="30">
        <v>-10243</v>
      </c>
      <c r="X745" s="30">
        <v>128021</v>
      </c>
      <c r="Y745" s="30">
        <v>2853686</v>
      </c>
      <c r="Z745" s="30">
        <v>348962</v>
      </c>
      <c r="AA745" s="30">
        <v>3202648</v>
      </c>
      <c r="AB745" s="30">
        <v>2671352</v>
      </c>
      <c r="AC745" s="30">
        <v>2112363</v>
      </c>
      <c r="AD745" s="30">
        <v>12288751</v>
      </c>
      <c r="AE745" s="30">
        <v>7178013</v>
      </c>
      <c r="AF745" s="30">
        <v>2332320</v>
      </c>
      <c r="AG745" s="30">
        <v>89678</v>
      </c>
      <c r="AH745" s="30">
        <v>4341608</v>
      </c>
      <c r="AI745" s="30">
        <v>61183</v>
      </c>
      <c r="AJ745" s="30">
        <v>4402791</v>
      </c>
      <c r="AK745" s="30">
        <v>134418</v>
      </c>
      <c r="AL745" s="30">
        <v>-2234231</v>
      </c>
      <c r="AM745" s="30">
        <v>4741138</v>
      </c>
      <c r="AN745" s="30">
        <v>1689599</v>
      </c>
      <c r="AO745" s="30">
        <v>1413599</v>
      </c>
      <c r="AP745" s="30">
        <v>1627118</v>
      </c>
      <c r="AQ745" s="30">
        <v>158987</v>
      </c>
      <c r="AR745" s="30">
        <v>139467</v>
      </c>
      <c r="AS745" s="30">
        <v>19221</v>
      </c>
      <c r="AT745" s="30">
        <v>213</v>
      </c>
      <c r="AU745" s="30" t="s">
        <v>339</v>
      </c>
      <c r="AW745" s="48">
        <f t="shared" si="424"/>
        <v>4730316</v>
      </c>
      <c r="AX745" s="49">
        <f t="shared" si="425"/>
        <v>531296</v>
      </c>
      <c r="AY745" s="50">
        <f t="shared" si="426"/>
        <v>0.11231723208343798</v>
      </c>
      <c r="AZ745" s="12"/>
      <c r="BA745" s="48">
        <f t="shared" si="427"/>
        <v>158987</v>
      </c>
      <c r="BB745" s="48">
        <f t="shared" si="428"/>
        <v>531296</v>
      </c>
      <c r="BC745" s="51">
        <f t="shared" si="429"/>
        <v>3.3417575021857133</v>
      </c>
      <c r="BD745" s="12"/>
      <c r="BE745" s="52">
        <f t="shared" si="430"/>
        <v>158987</v>
      </c>
      <c r="BF745" s="48">
        <f t="shared" si="421"/>
        <v>7178013</v>
      </c>
      <c r="BG745" s="48">
        <f t="shared" si="421"/>
        <v>2332320</v>
      </c>
      <c r="BH745" s="48">
        <f t="shared" si="421"/>
        <v>89678</v>
      </c>
      <c r="BI745" s="48">
        <f t="shared" si="431"/>
        <v>9600011</v>
      </c>
      <c r="BJ745" s="51">
        <f t="shared" si="432"/>
        <v>60.382364595847456</v>
      </c>
      <c r="BK745" s="12"/>
      <c r="BL745" s="1">
        <f t="shared" si="433"/>
        <v>3103198</v>
      </c>
      <c r="BM745" s="53">
        <f t="shared" si="434"/>
        <v>4730316</v>
      </c>
      <c r="BN745" s="48">
        <f t="shared" si="422"/>
        <v>7178013</v>
      </c>
      <c r="BO745" s="48">
        <f t="shared" si="422"/>
        <v>2332320</v>
      </c>
      <c r="BP745" s="48">
        <f t="shared" si="422"/>
        <v>89678</v>
      </c>
      <c r="BQ745" s="48">
        <f t="shared" si="435"/>
        <v>9600011</v>
      </c>
      <c r="BR745" s="12">
        <f t="shared" si="436"/>
        <v>4730316</v>
      </c>
      <c r="BS745" s="54">
        <f t="shared" si="437"/>
        <v>2.02946505053785</v>
      </c>
      <c r="BT745" s="12"/>
      <c r="BU745" s="48">
        <f t="shared" si="438"/>
        <v>4730316</v>
      </c>
      <c r="BV745" s="48">
        <f t="shared" si="439"/>
        <v>6502604</v>
      </c>
      <c r="BW745" s="54">
        <f t="shared" si="440"/>
        <v>1.3746658785586416</v>
      </c>
      <c r="BX745" s="12"/>
      <c r="BY745" s="52">
        <f t="shared" si="441"/>
        <v>158987</v>
      </c>
      <c r="BZ745" s="48">
        <f t="shared" si="442"/>
        <v>6502604</v>
      </c>
      <c r="CA745" s="55">
        <f t="shared" si="443"/>
        <v>40.90022454666105</v>
      </c>
      <c r="CB745" s="12"/>
      <c r="CC745" s="48">
        <f t="shared" si="444"/>
        <v>158987</v>
      </c>
      <c r="CD745" s="48">
        <f t="shared" si="445"/>
        <v>33706377</v>
      </c>
      <c r="CE745" s="55">
        <f t="shared" si="446"/>
        <v>212.00712636882261</v>
      </c>
      <c r="CF745" s="12"/>
      <c r="CG745" s="48">
        <f t="shared" si="447"/>
        <v>4730316</v>
      </c>
      <c r="CH745" s="48">
        <f t="shared" si="448"/>
        <v>3103198</v>
      </c>
      <c r="CI745" s="48">
        <f t="shared" si="449"/>
        <v>33706377</v>
      </c>
      <c r="CJ745" s="55">
        <f t="shared" si="450"/>
        <v>7.1256078875068809</v>
      </c>
      <c r="CK745" s="46"/>
      <c r="CL745" s="48">
        <f t="shared" si="423"/>
        <v>4730316</v>
      </c>
      <c r="CM745" s="48">
        <f t="shared" si="423"/>
        <v>3103198</v>
      </c>
      <c r="CN745" s="48">
        <f t="shared" si="451"/>
        <v>33693383</v>
      </c>
      <c r="CO745" s="55">
        <f t="shared" si="452"/>
        <v>7.1228609251474957</v>
      </c>
    </row>
    <row r="746" spans="1:93" x14ac:dyDescent="0.2">
      <c r="A746" s="30" t="s">
        <v>143</v>
      </c>
      <c r="B746" s="30">
        <v>1137</v>
      </c>
      <c r="C746" s="30">
        <v>2006</v>
      </c>
      <c r="D746" s="30" t="s">
        <v>76</v>
      </c>
      <c r="E746" s="30">
        <v>442971</v>
      </c>
      <c r="F746" s="30" t="s">
        <v>317</v>
      </c>
      <c r="G746" s="30">
        <v>11821837</v>
      </c>
      <c r="H746" s="30">
        <v>7227</v>
      </c>
      <c r="I746" s="30">
        <v>0</v>
      </c>
      <c r="J746" s="30">
        <v>7227</v>
      </c>
      <c r="K746" s="30">
        <v>146749</v>
      </c>
      <c r="L746" s="30">
        <v>-298637</v>
      </c>
      <c r="M746" s="30">
        <v>-74470</v>
      </c>
      <c r="N746" s="30">
        <v>0</v>
      </c>
      <c r="O746" s="30">
        <v>0</v>
      </c>
      <c r="P746" s="30">
        <v>0</v>
      </c>
      <c r="Q746" s="30">
        <v>0</v>
      </c>
      <c r="R746" s="30">
        <v>0</v>
      </c>
      <c r="S746" s="30">
        <v>0</v>
      </c>
      <c r="T746" s="30">
        <v>227746204</v>
      </c>
      <c r="U746" s="30">
        <v>0</v>
      </c>
      <c r="V746" s="30">
        <v>-291410</v>
      </c>
      <c r="W746" s="30">
        <v>-74470</v>
      </c>
      <c r="X746" s="30">
        <v>-365880</v>
      </c>
      <c r="Y746" s="30">
        <v>29218621</v>
      </c>
      <c r="Z746" s="30">
        <v>387261</v>
      </c>
      <c r="AA746" s="30">
        <v>29605882</v>
      </c>
      <c r="AB746" s="30">
        <v>28130270</v>
      </c>
      <c r="AC746" s="30">
        <v>2160466</v>
      </c>
      <c r="AD746" s="30">
        <v>9661371</v>
      </c>
      <c r="AE746" s="30">
        <v>6400029</v>
      </c>
      <c r="AF746" s="30">
        <v>2422788</v>
      </c>
      <c r="AG746" s="30">
        <v>135663</v>
      </c>
      <c r="AH746" s="30">
        <v>7031469</v>
      </c>
      <c r="AI746" s="30">
        <v>78530</v>
      </c>
      <c r="AJ746" s="30">
        <v>7109999</v>
      </c>
      <c r="AK746" s="30">
        <v>78037</v>
      </c>
      <c r="AL746" s="30">
        <v>213351</v>
      </c>
      <c r="AM746" s="30">
        <v>4672621</v>
      </c>
      <c r="AN746" s="30">
        <v>1609601</v>
      </c>
      <c r="AO746" s="30">
        <v>1355578</v>
      </c>
      <c r="AP746" s="30">
        <v>1696649</v>
      </c>
      <c r="AQ746" s="30">
        <v>158369</v>
      </c>
      <c r="AR746" s="30">
        <v>139031</v>
      </c>
      <c r="AS746" s="30">
        <v>19042</v>
      </c>
      <c r="AT746" s="30">
        <v>210</v>
      </c>
      <c r="AU746" s="30" t="s">
        <v>339</v>
      </c>
      <c r="AW746" s="48">
        <f t="shared" si="424"/>
        <v>4661828</v>
      </c>
      <c r="AX746" s="49">
        <f t="shared" si="425"/>
        <v>1475612</v>
      </c>
      <c r="AY746" s="50">
        <f t="shared" si="426"/>
        <v>0.31653076861694596</v>
      </c>
      <c r="AZ746" s="12"/>
      <c r="BA746" s="48">
        <f t="shared" si="427"/>
        <v>158369</v>
      </c>
      <c r="BB746" s="48">
        <f t="shared" si="428"/>
        <v>1475612</v>
      </c>
      <c r="BC746" s="51">
        <f t="shared" si="429"/>
        <v>9.3175558347909</v>
      </c>
      <c r="BD746" s="12"/>
      <c r="BE746" s="52">
        <f t="shared" si="430"/>
        <v>158369</v>
      </c>
      <c r="BF746" s="48">
        <f t="shared" si="421"/>
        <v>6400029</v>
      </c>
      <c r="BG746" s="48">
        <f t="shared" si="421"/>
        <v>2422788</v>
      </c>
      <c r="BH746" s="48">
        <f t="shared" si="421"/>
        <v>135663</v>
      </c>
      <c r="BI746" s="48">
        <f t="shared" si="431"/>
        <v>8958480</v>
      </c>
      <c r="BJ746" s="51">
        <f t="shared" si="432"/>
        <v>56.567131193604808</v>
      </c>
      <c r="BK746" s="12"/>
      <c r="BL746" s="1">
        <f t="shared" si="433"/>
        <v>2965179</v>
      </c>
      <c r="BM746" s="53">
        <f t="shared" si="434"/>
        <v>4661828</v>
      </c>
      <c r="BN746" s="48">
        <f t="shared" si="422"/>
        <v>6400029</v>
      </c>
      <c r="BO746" s="48">
        <f t="shared" si="422"/>
        <v>2422788</v>
      </c>
      <c r="BP746" s="48">
        <f t="shared" si="422"/>
        <v>135663</v>
      </c>
      <c r="BQ746" s="48">
        <f t="shared" si="435"/>
        <v>8958480</v>
      </c>
      <c r="BR746" s="12">
        <f t="shared" si="436"/>
        <v>4661828</v>
      </c>
      <c r="BS746" s="54">
        <f t="shared" si="437"/>
        <v>1.9216667796409477</v>
      </c>
      <c r="BT746" s="12"/>
      <c r="BU746" s="48">
        <f t="shared" si="438"/>
        <v>4661828</v>
      </c>
      <c r="BV746" s="48">
        <f t="shared" si="439"/>
        <v>6818611</v>
      </c>
      <c r="BW746" s="54">
        <f t="shared" si="440"/>
        <v>1.4626474850637989</v>
      </c>
      <c r="BX746" s="12"/>
      <c r="BY746" s="52">
        <f t="shared" si="441"/>
        <v>158369</v>
      </c>
      <c r="BZ746" s="48">
        <f t="shared" si="442"/>
        <v>6818611</v>
      </c>
      <c r="CA746" s="55">
        <f t="shared" si="443"/>
        <v>43.055212825742409</v>
      </c>
      <c r="CB746" s="12"/>
      <c r="CC746" s="48">
        <f t="shared" si="444"/>
        <v>158369</v>
      </c>
      <c r="CD746" s="48">
        <f t="shared" si="445"/>
        <v>57204810</v>
      </c>
      <c r="CE746" s="55">
        <f t="shared" si="446"/>
        <v>361.21216904823547</v>
      </c>
      <c r="CF746" s="12"/>
      <c r="CG746" s="48">
        <f t="shared" si="447"/>
        <v>4661828</v>
      </c>
      <c r="CH746" s="48">
        <f t="shared" si="448"/>
        <v>2965179</v>
      </c>
      <c r="CI746" s="48">
        <f t="shared" si="449"/>
        <v>57204810</v>
      </c>
      <c r="CJ746" s="55">
        <f t="shared" si="450"/>
        <v>12.270896738361003</v>
      </c>
      <c r="CK746" s="46"/>
      <c r="CL746" s="48">
        <f t="shared" si="423"/>
        <v>4661828</v>
      </c>
      <c r="CM746" s="48">
        <f t="shared" si="423"/>
        <v>2965179</v>
      </c>
      <c r="CN746" s="48">
        <f t="shared" si="451"/>
        <v>56684954</v>
      </c>
      <c r="CO746" s="55">
        <f t="shared" si="452"/>
        <v>12.159383400674585</v>
      </c>
    </row>
    <row r="747" spans="1:93" x14ac:dyDescent="0.2">
      <c r="A747" s="30" t="s">
        <v>143</v>
      </c>
      <c r="B747" s="30">
        <v>1137</v>
      </c>
      <c r="C747" s="30">
        <v>2005</v>
      </c>
      <c r="D747" s="30" t="s">
        <v>76</v>
      </c>
      <c r="E747" s="30">
        <v>442971</v>
      </c>
      <c r="F747" s="30" t="s">
        <v>317</v>
      </c>
      <c r="G747" s="30">
        <v>9901775</v>
      </c>
      <c r="H747" s="30">
        <v>28910</v>
      </c>
      <c r="I747" s="30">
        <v>633819</v>
      </c>
      <c r="J747" s="30">
        <v>28910</v>
      </c>
      <c r="K747" s="30">
        <v>22492621</v>
      </c>
      <c r="L747" s="30">
        <v>63850348</v>
      </c>
      <c r="M747" s="30">
        <v>20190327</v>
      </c>
      <c r="N747" s="30">
        <v>0</v>
      </c>
      <c r="O747" s="30">
        <v>0</v>
      </c>
      <c r="P747" s="30">
        <v>0</v>
      </c>
      <c r="Q747" s="30">
        <v>0</v>
      </c>
      <c r="R747" s="30">
        <v>0</v>
      </c>
      <c r="S747" s="30">
        <v>14777</v>
      </c>
      <c r="T747" s="30">
        <v>175782403</v>
      </c>
      <c r="U747" s="30">
        <v>0</v>
      </c>
      <c r="V747" s="30">
        <v>63879258</v>
      </c>
      <c r="W747" s="30">
        <v>20838923</v>
      </c>
      <c r="X747" s="30">
        <v>84718181</v>
      </c>
      <c r="Y747" s="30">
        <v>30201836</v>
      </c>
      <c r="Z747" s="30">
        <v>196194</v>
      </c>
      <c r="AA747" s="30">
        <v>30398030</v>
      </c>
      <c r="AB747" s="30">
        <v>29998329</v>
      </c>
      <c r="AC747" s="30">
        <v>2038660</v>
      </c>
      <c r="AD747" s="30">
        <v>7863115</v>
      </c>
      <c r="AE747" s="30">
        <v>7132240</v>
      </c>
      <c r="AF747" s="30">
        <v>2096967</v>
      </c>
      <c r="AG747" s="30">
        <v>91402</v>
      </c>
      <c r="AH747" s="30">
        <v>25089242</v>
      </c>
      <c r="AI747" s="30">
        <v>186977</v>
      </c>
      <c r="AJ747" s="30">
        <v>25276219</v>
      </c>
      <c r="AK747" s="30">
        <v>-283416</v>
      </c>
      <c r="AL747" s="30">
        <v>2618720</v>
      </c>
      <c r="AM747" s="30">
        <v>10975885</v>
      </c>
      <c r="AN747" s="30">
        <v>1664331</v>
      </c>
      <c r="AO747" s="30">
        <v>1366607</v>
      </c>
      <c r="AP747" s="30">
        <v>1628727</v>
      </c>
      <c r="AQ747" s="30">
        <v>157660</v>
      </c>
      <c r="AR747" s="30">
        <v>138505</v>
      </c>
      <c r="AS747" s="30">
        <v>18855</v>
      </c>
      <c r="AT747" s="30">
        <v>215</v>
      </c>
      <c r="AU747" s="30" t="s">
        <v>339</v>
      </c>
      <c r="AW747" s="48">
        <f t="shared" si="424"/>
        <v>4659665</v>
      </c>
      <c r="AX747" s="49">
        <f t="shared" si="425"/>
        <v>399701</v>
      </c>
      <c r="AY747" s="50">
        <f t="shared" si="426"/>
        <v>8.5778913290976921E-2</v>
      </c>
      <c r="AZ747" s="12"/>
      <c r="BA747" s="48">
        <f t="shared" si="427"/>
        <v>157660</v>
      </c>
      <c r="BB747" s="48">
        <f t="shared" si="428"/>
        <v>399701</v>
      </c>
      <c r="BC747" s="51">
        <f t="shared" si="429"/>
        <v>2.5352086768996576</v>
      </c>
      <c r="BD747" s="12"/>
      <c r="BE747" s="52">
        <f t="shared" si="430"/>
        <v>157660</v>
      </c>
      <c r="BF747" s="48">
        <f t="shared" si="421"/>
        <v>7132240</v>
      </c>
      <c r="BG747" s="48">
        <f t="shared" si="421"/>
        <v>2096967</v>
      </c>
      <c r="BH747" s="48">
        <f t="shared" si="421"/>
        <v>91402</v>
      </c>
      <c r="BI747" s="48">
        <f t="shared" si="431"/>
        <v>9320609</v>
      </c>
      <c r="BJ747" s="51">
        <f t="shared" si="432"/>
        <v>59.11841304072054</v>
      </c>
      <c r="BK747" s="12"/>
      <c r="BL747" s="1">
        <f t="shared" si="433"/>
        <v>3030938</v>
      </c>
      <c r="BM747" s="53">
        <f t="shared" si="434"/>
        <v>4659665</v>
      </c>
      <c r="BN747" s="48">
        <f t="shared" si="422"/>
        <v>7132240</v>
      </c>
      <c r="BO747" s="48">
        <f t="shared" si="422"/>
        <v>2096967</v>
      </c>
      <c r="BP747" s="48">
        <f t="shared" si="422"/>
        <v>91402</v>
      </c>
      <c r="BQ747" s="48">
        <f t="shared" si="435"/>
        <v>9320609</v>
      </c>
      <c r="BR747" s="12">
        <f t="shared" si="436"/>
        <v>4659665</v>
      </c>
      <c r="BS747" s="54">
        <f t="shared" si="437"/>
        <v>2.0002744832514785</v>
      </c>
      <c r="BT747" s="12"/>
      <c r="BU747" s="48">
        <f t="shared" si="438"/>
        <v>4659665</v>
      </c>
      <c r="BV747" s="48">
        <f t="shared" si="439"/>
        <v>22940915</v>
      </c>
      <c r="BW747" s="54">
        <f t="shared" si="440"/>
        <v>4.9232970610548179</v>
      </c>
      <c r="BX747" s="12"/>
      <c r="BY747" s="52">
        <f t="shared" si="441"/>
        <v>157660</v>
      </c>
      <c r="BZ747" s="48">
        <f t="shared" si="442"/>
        <v>22940915</v>
      </c>
      <c r="CA747" s="55">
        <f t="shared" si="443"/>
        <v>145.50878472662691</v>
      </c>
      <c r="CB747" s="12"/>
      <c r="CC747" s="48">
        <f t="shared" si="444"/>
        <v>157660</v>
      </c>
      <c r="CD747" s="48">
        <f t="shared" si="445"/>
        <v>72561329</v>
      </c>
      <c r="CE747" s="55">
        <f t="shared" si="446"/>
        <v>460.2393061017379</v>
      </c>
      <c r="CF747" s="12"/>
      <c r="CG747" s="48">
        <f t="shared" si="447"/>
        <v>4659665</v>
      </c>
      <c r="CH747" s="48">
        <f t="shared" si="448"/>
        <v>3030938</v>
      </c>
      <c r="CI747" s="48">
        <f t="shared" si="449"/>
        <v>72561329</v>
      </c>
      <c r="CJ747" s="55">
        <f t="shared" si="450"/>
        <v>15.572220105951823</v>
      </c>
      <c r="CK747" s="46"/>
      <c r="CL747" s="48">
        <f t="shared" si="423"/>
        <v>4659665</v>
      </c>
      <c r="CM747" s="48">
        <f t="shared" si="423"/>
        <v>3030938</v>
      </c>
      <c r="CN747" s="48">
        <f t="shared" si="451"/>
        <v>134757979</v>
      </c>
      <c r="CO747" s="55">
        <f t="shared" si="452"/>
        <v>28.920100264718602</v>
      </c>
    </row>
    <row r="748" spans="1:93" x14ac:dyDescent="0.2">
      <c r="A748" s="30" t="s">
        <v>185</v>
      </c>
      <c r="B748" s="30">
        <v>62783</v>
      </c>
      <c r="C748" s="30">
        <v>2014</v>
      </c>
      <c r="D748" s="30" t="s">
        <v>81</v>
      </c>
      <c r="E748" s="30">
        <v>442919</v>
      </c>
      <c r="F748" s="30" t="s">
        <v>317</v>
      </c>
      <c r="G748" s="30">
        <v>1276899</v>
      </c>
      <c r="H748" s="30">
        <v>0</v>
      </c>
      <c r="I748" s="30">
        <v>0</v>
      </c>
      <c r="J748" s="30">
        <v>0</v>
      </c>
      <c r="K748" s="30">
        <v>0</v>
      </c>
      <c r="L748" s="30">
        <v>0</v>
      </c>
      <c r="M748" s="30">
        <v>0</v>
      </c>
      <c r="N748" s="30">
        <v>0</v>
      </c>
      <c r="O748" s="30">
        <v>0</v>
      </c>
      <c r="P748" s="30">
        <v>0</v>
      </c>
      <c r="Q748" s="30">
        <v>0</v>
      </c>
      <c r="R748" s="30">
        <v>0</v>
      </c>
      <c r="S748" s="30">
        <v>0</v>
      </c>
      <c r="T748" s="30">
        <v>4521900</v>
      </c>
      <c r="U748" s="30">
        <v>0</v>
      </c>
      <c r="V748" s="30">
        <v>0</v>
      </c>
      <c r="W748" s="30">
        <v>0</v>
      </c>
      <c r="X748" s="30">
        <v>0</v>
      </c>
      <c r="Y748" s="30">
        <v>87994</v>
      </c>
      <c r="Z748" s="30">
        <v>156</v>
      </c>
      <c r="AA748" s="30">
        <v>88150</v>
      </c>
      <c r="AB748" s="30">
        <v>0</v>
      </c>
      <c r="AC748" s="30">
        <v>558299</v>
      </c>
      <c r="AD748" s="30">
        <v>718600</v>
      </c>
      <c r="AE748" s="30">
        <v>462742</v>
      </c>
      <c r="AF748" s="30">
        <v>24519</v>
      </c>
      <c r="AG748" s="30">
        <v>0</v>
      </c>
      <c r="AH748" s="30">
        <v>1123982</v>
      </c>
      <c r="AI748" s="30">
        <v>10583</v>
      </c>
      <c r="AJ748" s="30">
        <v>1134565</v>
      </c>
      <c r="AK748" s="30">
        <v>12601</v>
      </c>
      <c r="AL748" s="30">
        <v>448459</v>
      </c>
      <c r="AM748" s="30">
        <v>74730</v>
      </c>
      <c r="AN748" s="30">
        <v>30233</v>
      </c>
      <c r="AO748" s="30">
        <v>31337</v>
      </c>
      <c r="AP748" s="30">
        <v>12946</v>
      </c>
      <c r="AQ748" s="30">
        <v>4681</v>
      </c>
      <c r="AR748" s="30">
        <v>3667</v>
      </c>
      <c r="AS748" s="30">
        <v>998</v>
      </c>
      <c r="AT748" s="30">
        <v>12</v>
      </c>
      <c r="AU748" s="30" t="s">
        <v>330</v>
      </c>
      <c r="AW748" s="48">
        <f t="shared" si="424"/>
        <v>74516</v>
      </c>
      <c r="AX748" s="49">
        <f t="shared" si="425"/>
        <v>88150</v>
      </c>
      <c r="AY748" s="50">
        <f t="shared" si="426"/>
        <v>1.1829674163937947</v>
      </c>
      <c r="AZ748" s="12"/>
      <c r="BA748" s="48">
        <f t="shared" si="427"/>
        <v>4681</v>
      </c>
      <c r="BB748" s="48">
        <f t="shared" si="428"/>
        <v>88150</v>
      </c>
      <c r="BC748" s="51">
        <f t="shared" si="429"/>
        <v>18.831446272164069</v>
      </c>
      <c r="BD748" s="12"/>
      <c r="BE748" s="52">
        <f t="shared" si="430"/>
        <v>4681</v>
      </c>
      <c r="BF748" s="48">
        <f t="shared" si="421"/>
        <v>462742</v>
      </c>
      <c r="BG748" s="48">
        <f t="shared" si="421"/>
        <v>24519</v>
      </c>
      <c r="BH748" s="48">
        <f t="shared" si="421"/>
        <v>0</v>
      </c>
      <c r="BI748" s="48">
        <f t="shared" si="431"/>
        <v>487261</v>
      </c>
      <c r="BJ748" s="51">
        <f t="shared" si="432"/>
        <v>104.09335612048707</v>
      </c>
      <c r="BK748" s="12"/>
      <c r="BL748" s="1">
        <f t="shared" si="433"/>
        <v>61570</v>
      </c>
      <c r="BM748" s="53">
        <f t="shared" si="434"/>
        <v>74516</v>
      </c>
      <c r="BN748" s="48">
        <f t="shared" si="422"/>
        <v>462742</v>
      </c>
      <c r="BO748" s="48">
        <f t="shared" si="422"/>
        <v>24519</v>
      </c>
      <c r="BP748" s="48">
        <f t="shared" si="422"/>
        <v>0</v>
      </c>
      <c r="BQ748" s="48">
        <f t="shared" si="435"/>
        <v>487261</v>
      </c>
      <c r="BR748" s="12">
        <f t="shared" si="436"/>
        <v>74516</v>
      </c>
      <c r="BS748" s="54">
        <f t="shared" si="437"/>
        <v>6.5390117558645127</v>
      </c>
      <c r="BT748" s="12"/>
      <c r="BU748" s="48">
        <f t="shared" si="438"/>
        <v>74516</v>
      </c>
      <c r="BV748" s="48">
        <f t="shared" si="439"/>
        <v>673505</v>
      </c>
      <c r="BW748" s="54">
        <f t="shared" si="440"/>
        <v>9.0383944387782496</v>
      </c>
      <c r="BX748" s="12"/>
      <c r="BY748" s="52">
        <f t="shared" si="441"/>
        <v>4681</v>
      </c>
      <c r="BZ748" s="48">
        <f t="shared" si="442"/>
        <v>673505</v>
      </c>
      <c r="CA748" s="55">
        <f t="shared" si="443"/>
        <v>143.88058107242043</v>
      </c>
      <c r="CB748" s="12"/>
      <c r="CC748" s="48">
        <f t="shared" si="444"/>
        <v>4681</v>
      </c>
      <c r="CD748" s="48">
        <f t="shared" si="445"/>
        <v>2525815</v>
      </c>
      <c r="CE748" s="55">
        <f t="shared" si="446"/>
        <v>539.58876308481092</v>
      </c>
      <c r="CF748" s="12"/>
      <c r="CG748" s="48">
        <f t="shared" si="447"/>
        <v>74516</v>
      </c>
      <c r="CH748" s="48">
        <f t="shared" si="448"/>
        <v>61570</v>
      </c>
      <c r="CI748" s="48">
        <f t="shared" si="449"/>
        <v>2525815</v>
      </c>
      <c r="CJ748" s="55">
        <f t="shared" si="450"/>
        <v>33.896277309571097</v>
      </c>
      <c r="CK748" s="46"/>
      <c r="CL748" s="48">
        <f t="shared" si="423"/>
        <v>74516</v>
      </c>
      <c r="CM748" s="48">
        <f t="shared" si="423"/>
        <v>61570</v>
      </c>
      <c r="CN748" s="48">
        <f t="shared" si="451"/>
        <v>2525815</v>
      </c>
      <c r="CO748" s="55">
        <f t="shared" si="452"/>
        <v>33.896277309571097</v>
      </c>
    </row>
    <row r="749" spans="1:93" x14ac:dyDescent="0.2">
      <c r="A749" s="30" t="s">
        <v>185</v>
      </c>
      <c r="B749" s="30">
        <v>62783</v>
      </c>
      <c r="C749" s="30">
        <v>2013</v>
      </c>
      <c r="D749" s="30" t="s">
        <v>81</v>
      </c>
      <c r="E749" s="30">
        <v>442919</v>
      </c>
      <c r="F749" s="30" t="s">
        <v>317</v>
      </c>
      <c r="G749" s="30">
        <v>1451192</v>
      </c>
      <c r="H749" s="30">
        <v>0</v>
      </c>
      <c r="I749" s="30">
        <v>0</v>
      </c>
      <c r="J749" s="30">
        <v>0</v>
      </c>
      <c r="K749" s="30">
        <v>0</v>
      </c>
      <c r="L749" s="30">
        <v>0</v>
      </c>
      <c r="M749" s="30">
        <v>0</v>
      </c>
      <c r="N749" s="30">
        <v>0</v>
      </c>
      <c r="O749" s="30">
        <v>0</v>
      </c>
      <c r="P749" s="30">
        <v>0</v>
      </c>
      <c r="Q749" s="30">
        <v>0</v>
      </c>
      <c r="R749" s="30">
        <v>0</v>
      </c>
      <c r="S749" s="30">
        <v>0</v>
      </c>
      <c r="T749" s="30">
        <v>3089525</v>
      </c>
      <c r="U749" s="30">
        <v>0</v>
      </c>
      <c r="V749" s="30">
        <v>0</v>
      </c>
      <c r="W749" s="30">
        <v>0</v>
      </c>
      <c r="X749" s="30">
        <v>0</v>
      </c>
      <c r="Y749" s="30">
        <v>6231</v>
      </c>
      <c r="Z749" s="30">
        <v>966</v>
      </c>
      <c r="AA749" s="30">
        <v>7197</v>
      </c>
      <c r="AB749" s="30">
        <v>0</v>
      </c>
      <c r="AC749" s="30">
        <v>671944</v>
      </c>
      <c r="AD749" s="30">
        <v>779248</v>
      </c>
      <c r="AE749" s="30">
        <v>365743</v>
      </c>
      <c r="AF749" s="30">
        <v>33024</v>
      </c>
      <c r="AG749" s="30">
        <v>0</v>
      </c>
      <c r="AH749" s="30">
        <v>886658</v>
      </c>
      <c r="AI749" s="30">
        <v>10519</v>
      </c>
      <c r="AJ749" s="30">
        <v>897177</v>
      </c>
      <c r="AK749" s="30">
        <v>8742</v>
      </c>
      <c r="AL749" s="30">
        <v>520957</v>
      </c>
      <c r="AM749" s="30">
        <v>74697</v>
      </c>
      <c r="AN749" s="30">
        <v>30534</v>
      </c>
      <c r="AO749" s="30">
        <v>30666</v>
      </c>
      <c r="AP749" s="30">
        <v>13274</v>
      </c>
      <c r="AQ749" s="30">
        <v>4664</v>
      </c>
      <c r="AR749" s="30">
        <v>3657</v>
      </c>
      <c r="AS749" s="30">
        <v>993</v>
      </c>
      <c r="AT749" s="30">
        <v>7</v>
      </c>
      <c r="AU749" s="30" t="s">
        <v>330</v>
      </c>
      <c r="AW749" s="48">
        <f t="shared" si="424"/>
        <v>74474</v>
      </c>
      <c r="AX749" s="49">
        <f t="shared" si="425"/>
        <v>7197</v>
      </c>
      <c r="AY749" s="50">
        <f t="shared" si="426"/>
        <v>9.6637752772779764E-2</v>
      </c>
      <c r="AZ749" s="12"/>
      <c r="BA749" s="48">
        <f t="shared" si="427"/>
        <v>4664</v>
      </c>
      <c r="BB749" s="48">
        <f t="shared" si="428"/>
        <v>7197</v>
      </c>
      <c r="BC749" s="51">
        <f t="shared" si="429"/>
        <v>1.5430960548885078</v>
      </c>
      <c r="BD749" s="12"/>
      <c r="BE749" s="52">
        <f t="shared" si="430"/>
        <v>4664</v>
      </c>
      <c r="BF749" s="48">
        <f t="shared" si="421"/>
        <v>365743</v>
      </c>
      <c r="BG749" s="48">
        <f t="shared" si="421"/>
        <v>33024</v>
      </c>
      <c r="BH749" s="48">
        <f t="shared" si="421"/>
        <v>0</v>
      </c>
      <c r="BI749" s="48">
        <f t="shared" si="431"/>
        <v>398767</v>
      </c>
      <c r="BJ749" s="51">
        <f t="shared" si="432"/>
        <v>85.498927958833619</v>
      </c>
      <c r="BK749" s="12"/>
      <c r="BL749" s="1">
        <f t="shared" si="433"/>
        <v>61200</v>
      </c>
      <c r="BM749" s="53">
        <f t="shared" si="434"/>
        <v>74474</v>
      </c>
      <c r="BN749" s="48">
        <f t="shared" si="422"/>
        <v>365743</v>
      </c>
      <c r="BO749" s="48">
        <f t="shared" si="422"/>
        <v>33024</v>
      </c>
      <c r="BP749" s="48">
        <f t="shared" si="422"/>
        <v>0</v>
      </c>
      <c r="BQ749" s="48">
        <f t="shared" si="435"/>
        <v>398767</v>
      </c>
      <c r="BR749" s="12">
        <f t="shared" si="436"/>
        <v>74474</v>
      </c>
      <c r="BS749" s="54">
        <f t="shared" si="437"/>
        <v>5.3544458468727338</v>
      </c>
      <c r="BT749" s="12"/>
      <c r="BU749" s="48">
        <f t="shared" si="438"/>
        <v>74474</v>
      </c>
      <c r="BV749" s="48">
        <f t="shared" si="439"/>
        <v>367478</v>
      </c>
      <c r="BW749" s="54">
        <f t="shared" si="440"/>
        <v>4.9343126460241162</v>
      </c>
      <c r="BX749" s="12"/>
      <c r="BY749" s="52">
        <f t="shared" si="441"/>
        <v>4664</v>
      </c>
      <c r="BZ749" s="48">
        <f t="shared" si="442"/>
        <v>367478</v>
      </c>
      <c r="CA749" s="55">
        <f t="shared" si="443"/>
        <v>78.790308747855917</v>
      </c>
      <c r="CB749" s="12"/>
      <c r="CC749" s="48">
        <f t="shared" si="444"/>
        <v>4664</v>
      </c>
      <c r="CD749" s="48">
        <f t="shared" si="445"/>
        <v>2224634</v>
      </c>
      <c r="CE749" s="55">
        <f t="shared" si="446"/>
        <v>476.97984562607206</v>
      </c>
      <c r="CF749" s="12"/>
      <c r="CG749" s="48">
        <f t="shared" si="447"/>
        <v>74474</v>
      </c>
      <c r="CH749" s="48">
        <f t="shared" si="448"/>
        <v>61200</v>
      </c>
      <c r="CI749" s="48">
        <f t="shared" si="449"/>
        <v>2224634</v>
      </c>
      <c r="CJ749" s="55">
        <f t="shared" si="450"/>
        <v>29.871283938018639</v>
      </c>
      <c r="CK749" s="46"/>
      <c r="CL749" s="48">
        <f t="shared" si="423"/>
        <v>74474</v>
      </c>
      <c r="CM749" s="48">
        <f t="shared" si="423"/>
        <v>61200</v>
      </c>
      <c r="CN749" s="48">
        <f t="shared" si="451"/>
        <v>2224634</v>
      </c>
      <c r="CO749" s="55">
        <f t="shared" si="452"/>
        <v>29.871283938018639</v>
      </c>
    </row>
    <row r="750" spans="1:93" x14ac:dyDescent="0.2">
      <c r="A750" s="30" t="s">
        <v>185</v>
      </c>
      <c r="B750" s="30">
        <v>62783</v>
      </c>
      <c r="C750" s="30">
        <v>2012</v>
      </c>
      <c r="D750" s="30" t="s">
        <v>81</v>
      </c>
      <c r="E750" s="30">
        <v>442919</v>
      </c>
      <c r="F750" s="30" t="s">
        <v>317</v>
      </c>
      <c r="G750" s="30">
        <v>1110205</v>
      </c>
      <c r="H750" s="30">
        <v>0</v>
      </c>
      <c r="I750" s="30">
        <v>0</v>
      </c>
      <c r="J750" s="30">
        <v>0</v>
      </c>
      <c r="K750" s="30">
        <v>0</v>
      </c>
      <c r="L750" s="30">
        <v>0</v>
      </c>
      <c r="M750" s="30">
        <v>0</v>
      </c>
      <c r="N750" s="30">
        <v>0</v>
      </c>
      <c r="O750" s="30">
        <v>0</v>
      </c>
      <c r="P750" s="30">
        <v>0</v>
      </c>
      <c r="Q750" s="30">
        <v>0</v>
      </c>
      <c r="R750" s="30">
        <v>0</v>
      </c>
      <c r="S750" s="30">
        <v>0</v>
      </c>
      <c r="T750" s="30">
        <v>1908298</v>
      </c>
      <c r="U750" s="30">
        <v>0</v>
      </c>
      <c r="V750" s="30">
        <v>0</v>
      </c>
      <c r="W750" s="30">
        <v>0</v>
      </c>
      <c r="X750" s="30">
        <v>0</v>
      </c>
      <c r="Y750" s="30">
        <v>10383</v>
      </c>
      <c r="Z750" s="30">
        <v>0</v>
      </c>
      <c r="AA750" s="30">
        <v>10383</v>
      </c>
      <c r="AB750" s="30">
        <v>0</v>
      </c>
      <c r="AC750" s="30">
        <v>515906</v>
      </c>
      <c r="AD750" s="30">
        <v>594299</v>
      </c>
      <c r="AE750" s="30">
        <v>338188</v>
      </c>
      <c r="AF750" s="30">
        <v>-95</v>
      </c>
      <c r="AG750" s="30">
        <v>22</v>
      </c>
      <c r="AH750" s="30">
        <v>1022060</v>
      </c>
      <c r="AI750" s="30">
        <v>4558</v>
      </c>
      <c r="AJ750" s="30">
        <v>1026618</v>
      </c>
      <c r="AK750" s="30">
        <v>11763</v>
      </c>
      <c r="AL750" s="30">
        <v>478392</v>
      </c>
      <c r="AM750" s="30">
        <v>75034</v>
      </c>
      <c r="AN750" s="30">
        <v>29849</v>
      </c>
      <c r="AO750" s="30">
        <v>0</v>
      </c>
      <c r="AP750" s="30">
        <v>44961</v>
      </c>
      <c r="AQ750" s="30">
        <v>0</v>
      </c>
      <c r="AR750" s="30">
        <v>0</v>
      </c>
      <c r="AS750" s="30">
        <v>0</v>
      </c>
      <c r="AT750" s="30">
        <v>0</v>
      </c>
      <c r="AU750" s="30" t="s">
        <v>330</v>
      </c>
      <c r="AW750" s="48">
        <f t="shared" si="424"/>
        <v>74810</v>
      </c>
      <c r="AX750" s="49">
        <f t="shared" si="425"/>
        <v>10383</v>
      </c>
      <c r="AY750" s="50">
        <f t="shared" si="426"/>
        <v>0.13879160540034755</v>
      </c>
      <c r="AZ750" s="12"/>
      <c r="BA750" s="48">
        <f t="shared" si="427"/>
        <v>0</v>
      </c>
      <c r="BB750" s="48">
        <f t="shared" si="428"/>
        <v>10383</v>
      </c>
      <c r="BC750" s="51">
        <f t="shared" si="429"/>
        <v>0</v>
      </c>
      <c r="BD750" s="12"/>
      <c r="BE750" s="52">
        <f t="shared" si="430"/>
        <v>0</v>
      </c>
      <c r="BF750" s="48">
        <f t="shared" si="421"/>
        <v>338188</v>
      </c>
      <c r="BG750" s="48">
        <f t="shared" si="421"/>
        <v>-95</v>
      </c>
      <c r="BH750" s="48">
        <f t="shared" si="421"/>
        <v>22</v>
      </c>
      <c r="BI750" s="48">
        <f t="shared" si="431"/>
        <v>338115</v>
      </c>
      <c r="BJ750" s="51">
        <f t="shared" si="432"/>
        <v>0</v>
      </c>
      <c r="BK750" s="12"/>
      <c r="BL750" s="1">
        <f t="shared" si="433"/>
        <v>29849</v>
      </c>
      <c r="BM750" s="53">
        <f t="shared" si="434"/>
        <v>74810</v>
      </c>
      <c r="BN750" s="48">
        <f t="shared" si="422"/>
        <v>338188</v>
      </c>
      <c r="BO750" s="48">
        <f t="shared" si="422"/>
        <v>-95</v>
      </c>
      <c r="BP750" s="48">
        <f t="shared" si="422"/>
        <v>22</v>
      </c>
      <c r="BQ750" s="48">
        <f t="shared" si="435"/>
        <v>338115</v>
      </c>
      <c r="BR750" s="12">
        <f t="shared" si="436"/>
        <v>74810</v>
      </c>
      <c r="BS750" s="54">
        <f t="shared" si="437"/>
        <v>4.5196497794412513</v>
      </c>
      <c r="BT750" s="12"/>
      <c r="BU750" s="48">
        <f t="shared" si="438"/>
        <v>74810</v>
      </c>
      <c r="BV750" s="48">
        <f t="shared" si="439"/>
        <v>536463</v>
      </c>
      <c r="BW750" s="54">
        <f t="shared" si="440"/>
        <v>7.1710065499264806</v>
      </c>
      <c r="BX750" s="12"/>
      <c r="BY750" s="52">
        <f t="shared" si="441"/>
        <v>0</v>
      </c>
      <c r="BZ750" s="48">
        <f t="shared" si="442"/>
        <v>536463</v>
      </c>
      <c r="CA750" s="55">
        <f t="shared" si="443"/>
        <v>0</v>
      </c>
      <c r="CB750" s="12"/>
      <c r="CC750" s="48">
        <f t="shared" si="444"/>
        <v>0</v>
      </c>
      <c r="CD750" s="48">
        <f t="shared" si="445"/>
        <v>1995166</v>
      </c>
      <c r="CE750" s="55">
        <f t="shared" si="446"/>
        <v>0</v>
      </c>
      <c r="CF750" s="12"/>
      <c r="CG750" s="48">
        <f t="shared" si="447"/>
        <v>74810</v>
      </c>
      <c r="CH750" s="48">
        <f t="shared" si="448"/>
        <v>29849</v>
      </c>
      <c r="CI750" s="48">
        <f t="shared" si="449"/>
        <v>1995166</v>
      </c>
      <c r="CJ750" s="55">
        <f t="shared" si="450"/>
        <v>26.66977676781179</v>
      </c>
      <c r="CK750" s="46"/>
      <c r="CL750" s="48">
        <f t="shared" si="423"/>
        <v>74810</v>
      </c>
      <c r="CM750" s="48">
        <f t="shared" si="423"/>
        <v>29849</v>
      </c>
      <c r="CN750" s="48">
        <f t="shared" si="451"/>
        <v>1995166</v>
      </c>
      <c r="CO750" s="55">
        <f t="shared" si="452"/>
        <v>26.66977676781179</v>
      </c>
    </row>
    <row r="751" spans="1:93" x14ac:dyDescent="0.2">
      <c r="A751" s="30" t="s">
        <v>185</v>
      </c>
      <c r="B751" s="30">
        <v>62783</v>
      </c>
      <c r="C751" s="30">
        <v>2011</v>
      </c>
      <c r="D751" s="30" t="s">
        <v>81</v>
      </c>
      <c r="E751" s="30">
        <v>442919</v>
      </c>
      <c r="F751" s="30" t="s">
        <v>317</v>
      </c>
      <c r="G751" s="30">
        <v>791663</v>
      </c>
      <c r="H751" s="30">
        <v>0</v>
      </c>
      <c r="I751" s="30">
        <v>0</v>
      </c>
      <c r="J751" s="30">
        <v>0</v>
      </c>
      <c r="K751" s="30">
        <v>0</v>
      </c>
      <c r="L751" s="30">
        <v>0</v>
      </c>
      <c r="M751" s="30">
        <v>0</v>
      </c>
      <c r="N751" s="30">
        <v>0</v>
      </c>
      <c r="O751" s="30">
        <v>0</v>
      </c>
      <c r="P751" s="30">
        <v>0</v>
      </c>
      <c r="Q751" s="30">
        <v>0</v>
      </c>
      <c r="R751" s="30">
        <v>0</v>
      </c>
      <c r="S751" s="30">
        <v>0</v>
      </c>
      <c r="T751" s="30">
        <v>2221949</v>
      </c>
      <c r="U751" s="30">
        <v>0</v>
      </c>
      <c r="V751" s="30">
        <v>0</v>
      </c>
      <c r="W751" s="30">
        <v>0</v>
      </c>
      <c r="X751" s="30">
        <v>0</v>
      </c>
      <c r="Y751" s="30">
        <v>19573</v>
      </c>
      <c r="Z751" s="30">
        <v>0</v>
      </c>
      <c r="AA751" s="30">
        <v>19573</v>
      </c>
      <c r="AB751" s="30">
        <v>0</v>
      </c>
      <c r="AC751" s="30">
        <v>330664</v>
      </c>
      <c r="AD751" s="30">
        <v>460999</v>
      </c>
      <c r="AE751" s="30">
        <v>418799</v>
      </c>
      <c r="AF751" s="30">
        <v>42009</v>
      </c>
      <c r="AG751" s="30">
        <v>2261</v>
      </c>
      <c r="AH751" s="30">
        <v>1135193</v>
      </c>
      <c r="AI751" s="30">
        <v>8036</v>
      </c>
      <c r="AJ751" s="30">
        <v>1143229</v>
      </c>
      <c r="AK751" s="30">
        <v>18600</v>
      </c>
      <c r="AL751" s="30">
        <v>619258</v>
      </c>
      <c r="AM751" s="30">
        <v>75242</v>
      </c>
      <c r="AN751" s="30">
        <v>29879</v>
      </c>
      <c r="AO751" s="30">
        <v>45138</v>
      </c>
      <c r="AP751" s="30">
        <v>0</v>
      </c>
      <c r="AQ751" s="30">
        <v>4663</v>
      </c>
      <c r="AR751" s="30">
        <v>3660</v>
      </c>
      <c r="AS751" s="30">
        <v>996</v>
      </c>
      <c r="AT751" s="30">
        <v>0</v>
      </c>
      <c r="AU751" s="30" t="s">
        <v>330</v>
      </c>
      <c r="AW751" s="48">
        <f t="shared" si="424"/>
        <v>75017</v>
      </c>
      <c r="AX751" s="49">
        <f t="shared" si="425"/>
        <v>19573</v>
      </c>
      <c r="AY751" s="50">
        <f t="shared" si="426"/>
        <v>0.26091419278296918</v>
      </c>
      <c r="AZ751" s="12"/>
      <c r="BA751" s="48">
        <f t="shared" si="427"/>
        <v>4663</v>
      </c>
      <c r="BB751" s="48">
        <f t="shared" si="428"/>
        <v>19573</v>
      </c>
      <c r="BC751" s="51">
        <f t="shared" si="429"/>
        <v>4.1975123311173066</v>
      </c>
      <c r="BD751" s="12"/>
      <c r="BE751" s="52">
        <f t="shared" si="430"/>
        <v>4663</v>
      </c>
      <c r="BF751" s="48">
        <f t="shared" si="421"/>
        <v>418799</v>
      </c>
      <c r="BG751" s="48">
        <f t="shared" si="421"/>
        <v>42009</v>
      </c>
      <c r="BH751" s="48">
        <f t="shared" si="421"/>
        <v>2261</v>
      </c>
      <c r="BI751" s="48">
        <f t="shared" si="431"/>
        <v>463069</v>
      </c>
      <c r="BJ751" s="51">
        <f t="shared" si="432"/>
        <v>99.307098434484232</v>
      </c>
      <c r="BK751" s="12"/>
      <c r="BL751" s="1">
        <f t="shared" si="433"/>
        <v>75017</v>
      </c>
      <c r="BM751" s="53">
        <f t="shared" si="434"/>
        <v>75017</v>
      </c>
      <c r="BN751" s="48">
        <f t="shared" si="422"/>
        <v>418799</v>
      </c>
      <c r="BO751" s="48">
        <f t="shared" si="422"/>
        <v>42009</v>
      </c>
      <c r="BP751" s="48">
        <f t="shared" si="422"/>
        <v>2261</v>
      </c>
      <c r="BQ751" s="48">
        <f t="shared" si="435"/>
        <v>463069</v>
      </c>
      <c r="BR751" s="12">
        <f t="shared" si="436"/>
        <v>75017</v>
      </c>
      <c r="BS751" s="54">
        <f t="shared" si="437"/>
        <v>6.1728541530586396</v>
      </c>
      <c r="BT751" s="12"/>
      <c r="BU751" s="48">
        <f t="shared" si="438"/>
        <v>75017</v>
      </c>
      <c r="BV751" s="48">
        <f t="shared" si="439"/>
        <v>505371</v>
      </c>
      <c r="BW751" s="54">
        <f t="shared" si="440"/>
        <v>6.7367530026527325</v>
      </c>
      <c r="BX751" s="12"/>
      <c r="BY751" s="52">
        <f t="shared" si="441"/>
        <v>4663</v>
      </c>
      <c r="BZ751" s="48">
        <f t="shared" si="442"/>
        <v>505371</v>
      </c>
      <c r="CA751" s="55">
        <f t="shared" si="443"/>
        <v>108.37894059618272</v>
      </c>
      <c r="CB751" s="12"/>
      <c r="CC751" s="48">
        <f t="shared" si="444"/>
        <v>4663</v>
      </c>
      <c r="CD751" s="48">
        <f t="shared" si="445"/>
        <v>1779676</v>
      </c>
      <c r="CE751" s="55">
        <f t="shared" si="446"/>
        <v>381.65901779969977</v>
      </c>
      <c r="CF751" s="12"/>
      <c r="CG751" s="48">
        <f t="shared" si="447"/>
        <v>75017</v>
      </c>
      <c r="CH751" s="48">
        <f t="shared" si="448"/>
        <v>75017</v>
      </c>
      <c r="CI751" s="48">
        <f t="shared" si="449"/>
        <v>1779676</v>
      </c>
      <c r="CJ751" s="55">
        <f t="shared" si="450"/>
        <v>23.723635975845475</v>
      </c>
      <c r="CK751" s="46"/>
      <c r="CL751" s="48">
        <f t="shared" si="423"/>
        <v>75017</v>
      </c>
      <c r="CM751" s="48">
        <f t="shared" si="423"/>
        <v>75017</v>
      </c>
      <c r="CN751" s="48">
        <f t="shared" si="451"/>
        <v>1779676</v>
      </c>
      <c r="CO751" s="55">
        <f t="shared" si="452"/>
        <v>23.723635975845475</v>
      </c>
    </row>
    <row r="752" spans="1:93" x14ac:dyDescent="0.2">
      <c r="A752" s="30" t="s">
        <v>185</v>
      </c>
      <c r="B752" s="30">
        <v>62783</v>
      </c>
      <c r="C752" s="30">
        <v>2010</v>
      </c>
      <c r="D752" s="30" t="s">
        <v>81</v>
      </c>
      <c r="E752" s="30">
        <v>442919</v>
      </c>
      <c r="F752" s="30" t="s">
        <v>317</v>
      </c>
      <c r="G752" s="30">
        <v>509868</v>
      </c>
      <c r="H752" s="30">
        <v>0</v>
      </c>
      <c r="I752" s="30">
        <v>0</v>
      </c>
      <c r="J752" s="30">
        <v>0</v>
      </c>
      <c r="K752" s="30">
        <v>0</v>
      </c>
      <c r="L752" s="30">
        <v>0</v>
      </c>
      <c r="M752" s="30">
        <v>0</v>
      </c>
      <c r="N752" s="30">
        <v>0</v>
      </c>
      <c r="O752" s="30">
        <v>0</v>
      </c>
      <c r="P752" s="30">
        <v>0</v>
      </c>
      <c r="Q752" s="30">
        <v>0</v>
      </c>
      <c r="R752" s="30">
        <v>0</v>
      </c>
      <c r="S752" s="30">
        <v>0</v>
      </c>
      <c r="T752" s="30">
        <v>2369300</v>
      </c>
      <c r="U752" s="30">
        <v>0</v>
      </c>
      <c r="V752" s="30">
        <v>0</v>
      </c>
      <c r="W752" s="30">
        <v>0</v>
      </c>
      <c r="X752" s="30">
        <v>0</v>
      </c>
      <c r="Y752" s="30">
        <v>11204</v>
      </c>
      <c r="Z752" s="30">
        <v>1730</v>
      </c>
      <c r="AA752" s="30">
        <v>12934</v>
      </c>
      <c r="AB752" s="30">
        <v>0</v>
      </c>
      <c r="AC752" s="30">
        <v>298701</v>
      </c>
      <c r="AD752" s="30">
        <v>211167</v>
      </c>
      <c r="AE752" s="30">
        <v>408858</v>
      </c>
      <c r="AF752" s="30">
        <v>36111</v>
      </c>
      <c r="AG752" s="30">
        <v>2076</v>
      </c>
      <c r="AH752" s="30">
        <v>938270</v>
      </c>
      <c r="AI752" s="30">
        <v>9679</v>
      </c>
      <c r="AJ752" s="30">
        <v>947949</v>
      </c>
      <c r="AK752" s="30">
        <v>17680</v>
      </c>
      <c r="AL752" s="30">
        <v>467191</v>
      </c>
      <c r="AM752" s="30">
        <v>75357</v>
      </c>
      <c r="AN752" s="30">
        <v>29672</v>
      </c>
      <c r="AO752" s="30">
        <v>45470</v>
      </c>
      <c r="AP752" s="30">
        <v>0</v>
      </c>
      <c r="AQ752" s="30">
        <v>4651</v>
      </c>
      <c r="AR752" s="30">
        <v>3651</v>
      </c>
      <c r="AS752" s="30">
        <v>993</v>
      </c>
      <c r="AT752" s="30">
        <v>0</v>
      </c>
      <c r="AU752" s="30" t="s">
        <v>330</v>
      </c>
      <c r="AW752" s="48">
        <f t="shared" si="424"/>
        <v>75142</v>
      </c>
      <c r="AX752" s="49">
        <f t="shared" si="425"/>
        <v>12934</v>
      </c>
      <c r="AY752" s="50">
        <f t="shared" si="426"/>
        <v>0.17212743871603098</v>
      </c>
      <c r="AZ752" s="12"/>
      <c r="BA752" s="48">
        <f t="shared" si="427"/>
        <v>4651</v>
      </c>
      <c r="BB752" s="48">
        <f t="shared" si="428"/>
        <v>12934</v>
      </c>
      <c r="BC752" s="51">
        <f t="shared" si="429"/>
        <v>2.7809073317566115</v>
      </c>
      <c r="BD752" s="12"/>
      <c r="BE752" s="52">
        <f t="shared" si="430"/>
        <v>4651</v>
      </c>
      <c r="BF752" s="48">
        <f t="shared" si="421"/>
        <v>408858</v>
      </c>
      <c r="BG752" s="48">
        <f t="shared" si="421"/>
        <v>36111</v>
      </c>
      <c r="BH752" s="48">
        <f t="shared" si="421"/>
        <v>2076</v>
      </c>
      <c r="BI752" s="48">
        <f t="shared" si="431"/>
        <v>447045</v>
      </c>
      <c r="BJ752" s="51">
        <f t="shared" si="432"/>
        <v>96.118039131369599</v>
      </c>
      <c r="BK752" s="12"/>
      <c r="BL752" s="1">
        <f t="shared" si="433"/>
        <v>75142</v>
      </c>
      <c r="BM752" s="53">
        <f t="shared" si="434"/>
        <v>75142</v>
      </c>
      <c r="BN752" s="48">
        <f t="shared" si="422"/>
        <v>408858</v>
      </c>
      <c r="BO752" s="48">
        <f t="shared" si="422"/>
        <v>36111</v>
      </c>
      <c r="BP752" s="48">
        <f t="shared" si="422"/>
        <v>2076</v>
      </c>
      <c r="BQ752" s="48">
        <f t="shared" si="435"/>
        <v>447045</v>
      </c>
      <c r="BR752" s="12">
        <f t="shared" si="436"/>
        <v>75142</v>
      </c>
      <c r="BS752" s="54">
        <f t="shared" si="437"/>
        <v>5.9493359239839236</v>
      </c>
      <c r="BT752" s="12"/>
      <c r="BU752" s="48">
        <f t="shared" si="438"/>
        <v>75142</v>
      </c>
      <c r="BV752" s="48">
        <f t="shared" si="439"/>
        <v>463078</v>
      </c>
      <c r="BW752" s="54">
        <f t="shared" si="440"/>
        <v>6.1627052780069738</v>
      </c>
      <c r="BX752" s="12"/>
      <c r="BY752" s="52">
        <f t="shared" si="441"/>
        <v>4651</v>
      </c>
      <c r="BZ752" s="48">
        <f t="shared" si="442"/>
        <v>463078</v>
      </c>
      <c r="CA752" s="55">
        <f t="shared" si="443"/>
        <v>99.565254783917439</v>
      </c>
      <c r="CB752" s="12"/>
      <c r="CC752" s="48">
        <f t="shared" si="444"/>
        <v>4651</v>
      </c>
      <c r="CD752" s="48">
        <f t="shared" si="445"/>
        <v>1432925</v>
      </c>
      <c r="CE752" s="55">
        <f t="shared" si="446"/>
        <v>308.08965813803485</v>
      </c>
      <c r="CF752" s="12"/>
      <c r="CG752" s="48">
        <f t="shared" si="447"/>
        <v>75142</v>
      </c>
      <c r="CH752" s="48">
        <f t="shared" si="448"/>
        <v>75142</v>
      </c>
      <c r="CI752" s="48">
        <f t="shared" si="449"/>
        <v>1432925</v>
      </c>
      <c r="CJ752" s="55">
        <f t="shared" si="450"/>
        <v>19.069561629980569</v>
      </c>
      <c r="CK752" s="46"/>
      <c r="CL752" s="48">
        <f t="shared" si="423"/>
        <v>75142</v>
      </c>
      <c r="CM752" s="48">
        <f t="shared" si="423"/>
        <v>75142</v>
      </c>
      <c r="CN752" s="48">
        <f t="shared" si="451"/>
        <v>1432925</v>
      </c>
      <c r="CO752" s="55">
        <f t="shared" si="452"/>
        <v>19.069561629980569</v>
      </c>
    </row>
    <row r="753" spans="1:93" x14ac:dyDescent="0.2">
      <c r="A753" s="30" t="s">
        <v>185</v>
      </c>
      <c r="B753" s="30">
        <v>62783</v>
      </c>
      <c r="C753" s="30">
        <v>2009</v>
      </c>
      <c r="D753" s="30" t="s">
        <v>81</v>
      </c>
      <c r="E753" s="30">
        <v>442919</v>
      </c>
      <c r="F753" s="30" t="s">
        <v>317</v>
      </c>
      <c r="G753" s="30">
        <v>1150869</v>
      </c>
      <c r="H753" s="30">
        <v>0</v>
      </c>
      <c r="I753" s="30">
        <v>0</v>
      </c>
      <c r="J753" s="30">
        <v>0</v>
      </c>
      <c r="K753" s="30">
        <v>0</v>
      </c>
      <c r="L753" s="30">
        <v>0</v>
      </c>
      <c r="M753" s="30">
        <v>0</v>
      </c>
      <c r="N753" s="30">
        <v>0</v>
      </c>
      <c r="O753" s="30">
        <v>0</v>
      </c>
      <c r="P753" s="30">
        <v>0</v>
      </c>
      <c r="Q753" s="30">
        <v>0</v>
      </c>
      <c r="R753" s="30">
        <v>0</v>
      </c>
      <c r="S753" s="30">
        <v>0</v>
      </c>
      <c r="T753" s="30">
        <v>1599288</v>
      </c>
      <c r="U753" s="30">
        <v>0</v>
      </c>
      <c r="V753" s="30">
        <v>0</v>
      </c>
      <c r="W753" s="30">
        <v>0</v>
      </c>
      <c r="X753" s="30">
        <v>0</v>
      </c>
      <c r="Y753" s="30">
        <v>15588</v>
      </c>
      <c r="Z753" s="30">
        <v>100</v>
      </c>
      <c r="AA753" s="30">
        <v>15688</v>
      </c>
      <c r="AB753" s="30">
        <v>0</v>
      </c>
      <c r="AC753" s="30">
        <v>346063</v>
      </c>
      <c r="AD753" s="30">
        <v>804806</v>
      </c>
      <c r="AE753" s="30">
        <v>474190</v>
      </c>
      <c r="AF753" s="30">
        <v>30290</v>
      </c>
      <c r="AG753" s="30">
        <v>467</v>
      </c>
      <c r="AH753" s="30">
        <v>882296</v>
      </c>
      <c r="AI753" s="30">
        <v>9085</v>
      </c>
      <c r="AJ753" s="30">
        <v>891381</v>
      </c>
      <c r="AK753" s="30">
        <v>17022</v>
      </c>
      <c r="AL753" s="30">
        <v>510849</v>
      </c>
      <c r="AM753" s="30">
        <v>72268</v>
      </c>
      <c r="AN753" s="30">
        <v>27773</v>
      </c>
      <c r="AO753" s="30">
        <v>30092</v>
      </c>
      <c r="AP753" s="30">
        <v>14203</v>
      </c>
      <c r="AQ753" s="30">
        <v>4649</v>
      </c>
      <c r="AR753" s="30">
        <v>3652</v>
      </c>
      <c r="AS753" s="30">
        <v>985</v>
      </c>
      <c r="AT753" s="30">
        <v>6</v>
      </c>
      <c r="AU753" s="30" t="s">
        <v>330</v>
      </c>
      <c r="AW753" s="48">
        <f t="shared" si="424"/>
        <v>72068</v>
      </c>
      <c r="AX753" s="49">
        <f t="shared" si="425"/>
        <v>15688</v>
      </c>
      <c r="AY753" s="50">
        <f t="shared" si="426"/>
        <v>0.21768329910639952</v>
      </c>
      <c r="AZ753" s="12"/>
      <c r="BA753" s="48">
        <f t="shared" si="427"/>
        <v>4649</v>
      </c>
      <c r="BB753" s="48">
        <f t="shared" si="428"/>
        <v>15688</v>
      </c>
      <c r="BC753" s="51">
        <f t="shared" si="429"/>
        <v>3.3744891374489137</v>
      </c>
      <c r="BD753" s="12"/>
      <c r="BE753" s="52">
        <f t="shared" si="430"/>
        <v>4649</v>
      </c>
      <c r="BF753" s="48">
        <f t="shared" si="421"/>
        <v>474190</v>
      </c>
      <c r="BG753" s="48">
        <f t="shared" si="421"/>
        <v>30290</v>
      </c>
      <c r="BH753" s="48">
        <f t="shared" si="421"/>
        <v>467</v>
      </c>
      <c r="BI753" s="48">
        <f t="shared" si="431"/>
        <v>504947</v>
      </c>
      <c r="BJ753" s="51">
        <f t="shared" si="432"/>
        <v>108.61411056141105</v>
      </c>
      <c r="BK753" s="12"/>
      <c r="BL753" s="1">
        <f t="shared" si="433"/>
        <v>57865</v>
      </c>
      <c r="BM753" s="53">
        <f t="shared" si="434"/>
        <v>72068</v>
      </c>
      <c r="BN753" s="48">
        <f t="shared" si="422"/>
        <v>474190</v>
      </c>
      <c r="BO753" s="48">
        <f t="shared" si="422"/>
        <v>30290</v>
      </c>
      <c r="BP753" s="48">
        <f t="shared" si="422"/>
        <v>467</v>
      </c>
      <c r="BQ753" s="48">
        <f t="shared" si="435"/>
        <v>504947</v>
      </c>
      <c r="BR753" s="12">
        <f t="shared" si="436"/>
        <v>72068</v>
      </c>
      <c r="BS753" s="54">
        <f t="shared" si="437"/>
        <v>7.0065354942554254</v>
      </c>
      <c r="BT753" s="12"/>
      <c r="BU753" s="48">
        <f t="shared" si="438"/>
        <v>72068</v>
      </c>
      <c r="BV753" s="48">
        <f t="shared" si="439"/>
        <v>363510</v>
      </c>
      <c r="BW753" s="54">
        <f t="shared" si="440"/>
        <v>5.0439862352222899</v>
      </c>
      <c r="BX753" s="12"/>
      <c r="BY753" s="52">
        <f t="shared" si="441"/>
        <v>4649</v>
      </c>
      <c r="BZ753" s="48">
        <f t="shared" si="442"/>
        <v>363510</v>
      </c>
      <c r="CA753" s="55">
        <f t="shared" si="443"/>
        <v>78.191008819100887</v>
      </c>
      <c r="CB753" s="12"/>
      <c r="CC753" s="48">
        <f t="shared" si="444"/>
        <v>4649</v>
      </c>
      <c r="CD753" s="48">
        <f t="shared" si="445"/>
        <v>2035014</v>
      </c>
      <c r="CE753" s="55">
        <f t="shared" si="446"/>
        <v>437.73155517315553</v>
      </c>
      <c r="CF753" s="12"/>
      <c r="CG753" s="48">
        <f t="shared" si="447"/>
        <v>72068</v>
      </c>
      <c r="CH753" s="48">
        <f t="shared" si="448"/>
        <v>57865</v>
      </c>
      <c r="CI753" s="48">
        <f t="shared" si="449"/>
        <v>2035014</v>
      </c>
      <c r="CJ753" s="55">
        <f t="shared" si="450"/>
        <v>28.237414663928512</v>
      </c>
      <c r="CK753" s="46"/>
      <c r="CL753" s="48">
        <f t="shared" si="423"/>
        <v>72068</v>
      </c>
      <c r="CM753" s="48">
        <f t="shared" si="423"/>
        <v>57865</v>
      </c>
      <c r="CN753" s="48">
        <f t="shared" si="451"/>
        <v>2035014</v>
      </c>
      <c r="CO753" s="55">
        <f t="shared" si="452"/>
        <v>28.237414663928512</v>
      </c>
    </row>
    <row r="754" spans="1:93" x14ac:dyDescent="0.2">
      <c r="A754" s="30" t="s">
        <v>185</v>
      </c>
      <c r="B754" s="30">
        <v>62783</v>
      </c>
      <c r="C754" s="30">
        <v>2008</v>
      </c>
      <c r="D754" s="30" t="s">
        <v>81</v>
      </c>
      <c r="E754" s="30">
        <v>442919</v>
      </c>
      <c r="F754" s="30" t="s">
        <v>317</v>
      </c>
      <c r="G754" s="30">
        <v>455965</v>
      </c>
      <c r="H754" s="30">
        <v>0</v>
      </c>
      <c r="I754" s="30">
        <v>0</v>
      </c>
      <c r="J754" s="30">
        <v>0</v>
      </c>
      <c r="K754" s="30">
        <v>0</v>
      </c>
      <c r="L754" s="30">
        <v>0</v>
      </c>
      <c r="M754" s="30">
        <v>0</v>
      </c>
      <c r="N754" s="30">
        <v>0</v>
      </c>
      <c r="O754" s="30">
        <v>0</v>
      </c>
      <c r="P754" s="30">
        <v>0</v>
      </c>
      <c r="Q754" s="30">
        <v>0</v>
      </c>
      <c r="R754" s="30">
        <v>0</v>
      </c>
      <c r="S754" s="30">
        <v>0</v>
      </c>
      <c r="T754" s="30">
        <v>2727599</v>
      </c>
      <c r="U754" s="30">
        <v>0</v>
      </c>
      <c r="V754" s="30">
        <v>0</v>
      </c>
      <c r="W754" s="30">
        <v>0</v>
      </c>
      <c r="X754" s="30">
        <v>0</v>
      </c>
      <c r="Y754" s="30">
        <v>8974</v>
      </c>
      <c r="Z754" s="30">
        <v>0</v>
      </c>
      <c r="AA754" s="30">
        <v>8974</v>
      </c>
      <c r="AB754" s="30">
        <v>0</v>
      </c>
      <c r="AC754" s="30">
        <v>261647</v>
      </c>
      <c r="AD754" s="30">
        <v>194318</v>
      </c>
      <c r="AE754" s="30">
        <v>349874</v>
      </c>
      <c r="AF754" s="30">
        <v>41692</v>
      </c>
      <c r="AG754" s="30">
        <v>690</v>
      </c>
      <c r="AH754" s="30">
        <v>1092182</v>
      </c>
      <c r="AI754" s="30">
        <v>9016</v>
      </c>
      <c r="AJ754" s="30">
        <v>1101198</v>
      </c>
      <c r="AK754" s="30">
        <v>18491</v>
      </c>
      <c r="AL754" s="30">
        <v>384047</v>
      </c>
      <c r="AM754" s="30">
        <v>78346</v>
      </c>
      <c r="AN754" s="30">
        <v>30002</v>
      </c>
      <c r="AO754" s="30">
        <v>32713</v>
      </c>
      <c r="AP754" s="30">
        <v>15423</v>
      </c>
      <c r="AQ754" s="30">
        <v>4642</v>
      </c>
      <c r="AR754" s="30">
        <v>3648</v>
      </c>
      <c r="AS754" s="30">
        <v>981</v>
      </c>
      <c r="AT754" s="30">
        <v>7</v>
      </c>
      <c r="AU754" s="30" t="s">
        <v>330</v>
      </c>
      <c r="AW754" s="48">
        <f t="shared" si="424"/>
        <v>78138</v>
      </c>
      <c r="AX754" s="49">
        <f t="shared" si="425"/>
        <v>8974</v>
      </c>
      <c r="AY754" s="50">
        <f t="shared" si="426"/>
        <v>0.11484808927794415</v>
      </c>
      <c r="AZ754" s="12"/>
      <c r="BA754" s="48">
        <f t="shared" si="427"/>
        <v>4642</v>
      </c>
      <c r="BB754" s="48">
        <f t="shared" si="428"/>
        <v>8974</v>
      </c>
      <c r="BC754" s="51">
        <f t="shared" si="429"/>
        <v>1.9332184403274451</v>
      </c>
      <c r="BD754" s="12"/>
      <c r="BE754" s="52">
        <f t="shared" si="430"/>
        <v>4642</v>
      </c>
      <c r="BF754" s="48">
        <f t="shared" si="421"/>
        <v>349874</v>
      </c>
      <c r="BG754" s="48">
        <f t="shared" si="421"/>
        <v>41692</v>
      </c>
      <c r="BH754" s="48">
        <f t="shared" si="421"/>
        <v>690</v>
      </c>
      <c r="BI754" s="48">
        <f t="shared" si="431"/>
        <v>392256</v>
      </c>
      <c r="BJ754" s="51">
        <f t="shared" si="432"/>
        <v>84.501507970702278</v>
      </c>
      <c r="BK754" s="12"/>
      <c r="BL754" s="1">
        <f t="shared" si="433"/>
        <v>62715</v>
      </c>
      <c r="BM754" s="53">
        <f t="shared" si="434"/>
        <v>78138</v>
      </c>
      <c r="BN754" s="48">
        <f t="shared" si="422"/>
        <v>349874</v>
      </c>
      <c r="BO754" s="48">
        <f t="shared" si="422"/>
        <v>41692</v>
      </c>
      <c r="BP754" s="48">
        <f t="shared" si="422"/>
        <v>690</v>
      </c>
      <c r="BQ754" s="48">
        <f t="shared" si="435"/>
        <v>392256</v>
      </c>
      <c r="BR754" s="12">
        <f t="shared" si="436"/>
        <v>78138</v>
      </c>
      <c r="BS754" s="54">
        <f t="shared" si="437"/>
        <v>5.0200414651002072</v>
      </c>
      <c r="BT754" s="12"/>
      <c r="BU754" s="48">
        <f t="shared" si="438"/>
        <v>78138</v>
      </c>
      <c r="BV754" s="48">
        <f t="shared" si="439"/>
        <v>698660</v>
      </c>
      <c r="BW754" s="54">
        <f t="shared" si="440"/>
        <v>8.941360157669763</v>
      </c>
      <c r="BX754" s="12"/>
      <c r="BY754" s="52">
        <f t="shared" si="441"/>
        <v>4642</v>
      </c>
      <c r="BZ754" s="48">
        <f t="shared" si="442"/>
        <v>698660</v>
      </c>
      <c r="CA754" s="55">
        <f t="shared" si="443"/>
        <v>150.50840155105558</v>
      </c>
      <c r="CB754" s="12"/>
      <c r="CC754" s="48">
        <f t="shared" si="444"/>
        <v>4642</v>
      </c>
      <c r="CD754" s="48">
        <f t="shared" si="445"/>
        <v>1555855</v>
      </c>
      <c r="CE754" s="55">
        <f t="shared" si="446"/>
        <v>335.1691081430418</v>
      </c>
      <c r="CF754" s="12"/>
      <c r="CG754" s="48">
        <f t="shared" si="447"/>
        <v>78138</v>
      </c>
      <c r="CH754" s="48">
        <f t="shared" si="448"/>
        <v>62715</v>
      </c>
      <c r="CI754" s="48">
        <f t="shared" si="449"/>
        <v>1555855</v>
      </c>
      <c r="CJ754" s="55">
        <f t="shared" si="450"/>
        <v>19.911630704650747</v>
      </c>
      <c r="CK754" s="46"/>
      <c r="CL754" s="48">
        <f t="shared" si="423"/>
        <v>78138</v>
      </c>
      <c r="CM754" s="48">
        <f t="shared" si="423"/>
        <v>62715</v>
      </c>
      <c r="CN754" s="48">
        <f t="shared" si="451"/>
        <v>1555855</v>
      </c>
      <c r="CO754" s="55">
        <f t="shared" si="452"/>
        <v>19.911630704650747</v>
      </c>
    </row>
    <row r="755" spans="1:93" x14ac:dyDescent="0.2">
      <c r="A755" s="30" t="s">
        <v>185</v>
      </c>
      <c r="B755" s="30">
        <v>62783</v>
      </c>
      <c r="C755" s="30">
        <v>2007</v>
      </c>
      <c r="D755" s="30" t="s">
        <v>81</v>
      </c>
      <c r="E755" s="30">
        <v>442919</v>
      </c>
      <c r="F755" s="30" t="s">
        <v>317</v>
      </c>
      <c r="G755" s="30">
        <v>414156</v>
      </c>
      <c r="H755" s="30">
        <v>0</v>
      </c>
      <c r="I755" s="30">
        <v>0</v>
      </c>
      <c r="J755" s="30">
        <v>0</v>
      </c>
      <c r="K755" s="30">
        <v>0</v>
      </c>
      <c r="L755" s="30">
        <v>0</v>
      </c>
      <c r="M755" s="30">
        <v>0</v>
      </c>
      <c r="N755" s="30">
        <v>0</v>
      </c>
      <c r="O755" s="30">
        <v>0</v>
      </c>
      <c r="P755" s="30">
        <v>0</v>
      </c>
      <c r="Q755" s="30">
        <v>0</v>
      </c>
      <c r="R755" s="30">
        <v>0</v>
      </c>
      <c r="S755" s="30">
        <v>0</v>
      </c>
      <c r="T755" s="30">
        <v>2117740</v>
      </c>
      <c r="U755" s="30">
        <v>0</v>
      </c>
      <c r="V755" s="30">
        <v>0</v>
      </c>
      <c r="W755" s="30">
        <v>0</v>
      </c>
      <c r="X755" s="30">
        <v>0</v>
      </c>
      <c r="Y755" s="30">
        <v>6273</v>
      </c>
      <c r="Z755" s="30">
        <v>0</v>
      </c>
      <c r="AA755" s="30">
        <v>6273</v>
      </c>
      <c r="AB755" s="30">
        <v>0</v>
      </c>
      <c r="AC755" s="30">
        <v>262386</v>
      </c>
      <c r="AD755" s="30">
        <v>151770</v>
      </c>
      <c r="AE755" s="30">
        <v>332231</v>
      </c>
      <c r="AF755" s="30">
        <v>26325</v>
      </c>
      <c r="AG755" s="30">
        <v>290</v>
      </c>
      <c r="AH755" s="30">
        <v>1174192</v>
      </c>
      <c r="AI755" s="30">
        <v>2196</v>
      </c>
      <c r="AJ755" s="30">
        <v>1176388</v>
      </c>
      <c r="AK755" s="30">
        <v>19191</v>
      </c>
      <c r="AL755" s="30">
        <v>343170</v>
      </c>
      <c r="AM755" s="30">
        <v>73645</v>
      </c>
      <c r="AN755" s="30">
        <v>27544</v>
      </c>
      <c r="AO755" s="30">
        <v>30885</v>
      </c>
      <c r="AP755" s="30">
        <v>15009</v>
      </c>
      <c r="AQ755" s="30">
        <v>4608</v>
      </c>
      <c r="AR755" s="30">
        <v>3619</v>
      </c>
      <c r="AS755" s="30">
        <v>977</v>
      </c>
      <c r="AT755" s="30">
        <v>7</v>
      </c>
      <c r="AU755" s="30" t="s">
        <v>330</v>
      </c>
      <c r="AW755" s="48">
        <f t="shared" si="424"/>
        <v>73438</v>
      </c>
      <c r="AX755" s="49">
        <f t="shared" si="425"/>
        <v>6273</v>
      </c>
      <c r="AY755" s="50">
        <f t="shared" si="426"/>
        <v>8.5418992891963294E-2</v>
      </c>
      <c r="AZ755" s="12"/>
      <c r="BA755" s="48">
        <f t="shared" si="427"/>
        <v>4608</v>
      </c>
      <c r="BB755" s="48">
        <f t="shared" si="428"/>
        <v>6273</v>
      </c>
      <c r="BC755" s="51">
        <f t="shared" si="429"/>
        <v>1.361328125</v>
      </c>
      <c r="BD755" s="12"/>
      <c r="BE755" s="52">
        <f t="shared" si="430"/>
        <v>4608</v>
      </c>
      <c r="BF755" s="48">
        <f t="shared" si="421"/>
        <v>332231</v>
      </c>
      <c r="BG755" s="48">
        <f t="shared" si="421"/>
        <v>26325</v>
      </c>
      <c r="BH755" s="48">
        <f t="shared" si="421"/>
        <v>290</v>
      </c>
      <c r="BI755" s="48">
        <f t="shared" si="431"/>
        <v>358846</v>
      </c>
      <c r="BJ755" s="51">
        <f t="shared" si="432"/>
        <v>77.874565972222229</v>
      </c>
      <c r="BK755" s="12"/>
      <c r="BL755" s="1">
        <f t="shared" si="433"/>
        <v>58429</v>
      </c>
      <c r="BM755" s="53">
        <f t="shared" si="434"/>
        <v>73438</v>
      </c>
      <c r="BN755" s="48">
        <f t="shared" si="422"/>
        <v>332231</v>
      </c>
      <c r="BO755" s="48">
        <f t="shared" si="422"/>
        <v>26325</v>
      </c>
      <c r="BP755" s="48">
        <f t="shared" si="422"/>
        <v>290</v>
      </c>
      <c r="BQ755" s="48">
        <f t="shared" si="435"/>
        <v>358846</v>
      </c>
      <c r="BR755" s="12">
        <f t="shared" si="436"/>
        <v>73438</v>
      </c>
      <c r="BS755" s="54">
        <f t="shared" si="437"/>
        <v>4.8863803480486938</v>
      </c>
      <c r="BT755" s="12"/>
      <c r="BU755" s="48">
        <f t="shared" si="438"/>
        <v>73438</v>
      </c>
      <c r="BV755" s="48">
        <f t="shared" si="439"/>
        <v>814027</v>
      </c>
      <c r="BW755" s="54">
        <f t="shared" si="440"/>
        <v>11.084547509463766</v>
      </c>
      <c r="BX755" s="12"/>
      <c r="BY755" s="52">
        <f t="shared" si="441"/>
        <v>4608</v>
      </c>
      <c r="BZ755" s="48">
        <f t="shared" si="442"/>
        <v>814027</v>
      </c>
      <c r="CA755" s="55">
        <f t="shared" si="443"/>
        <v>176.65516493055554</v>
      </c>
      <c r="CB755" s="12"/>
      <c r="CC755" s="48">
        <f t="shared" si="444"/>
        <v>4608</v>
      </c>
      <c r="CD755" s="48">
        <f t="shared" si="445"/>
        <v>1593302</v>
      </c>
      <c r="CE755" s="55">
        <f t="shared" si="446"/>
        <v>345.76866319444446</v>
      </c>
      <c r="CF755" s="12"/>
      <c r="CG755" s="48">
        <f t="shared" si="447"/>
        <v>73438</v>
      </c>
      <c r="CH755" s="48">
        <f t="shared" si="448"/>
        <v>58429</v>
      </c>
      <c r="CI755" s="48">
        <f t="shared" si="449"/>
        <v>1593302</v>
      </c>
      <c r="CJ755" s="55">
        <f t="shared" si="450"/>
        <v>21.695879517416053</v>
      </c>
      <c r="CK755" s="46"/>
      <c r="CL755" s="48">
        <f t="shared" si="423"/>
        <v>73438</v>
      </c>
      <c r="CM755" s="48">
        <f t="shared" si="423"/>
        <v>58429</v>
      </c>
      <c r="CN755" s="48">
        <f t="shared" si="451"/>
        <v>1593302</v>
      </c>
      <c r="CO755" s="55">
        <f t="shared" si="452"/>
        <v>21.695879517416053</v>
      </c>
    </row>
    <row r="756" spans="1:93" x14ac:dyDescent="0.2">
      <c r="A756" s="30" t="s">
        <v>185</v>
      </c>
      <c r="B756" s="30">
        <v>62783</v>
      </c>
      <c r="C756" s="30">
        <v>2006</v>
      </c>
      <c r="D756" s="30" t="s">
        <v>81</v>
      </c>
      <c r="E756" s="30">
        <v>442919</v>
      </c>
      <c r="F756" s="30" t="s">
        <v>317</v>
      </c>
      <c r="G756" s="30">
        <v>346838</v>
      </c>
      <c r="H756" s="30">
        <v>0</v>
      </c>
      <c r="I756" s="30">
        <v>0</v>
      </c>
      <c r="J756" s="30">
        <v>0</v>
      </c>
      <c r="K756" s="30">
        <v>0</v>
      </c>
      <c r="L756" s="30">
        <v>0</v>
      </c>
      <c r="M756" s="30">
        <v>0</v>
      </c>
      <c r="N756" s="30">
        <v>0</v>
      </c>
      <c r="O756" s="30">
        <v>0</v>
      </c>
      <c r="P756" s="30">
        <v>0</v>
      </c>
      <c r="Q756" s="30">
        <v>0</v>
      </c>
      <c r="R756" s="30">
        <v>0</v>
      </c>
      <c r="S756" s="30">
        <v>0</v>
      </c>
      <c r="T756" s="30">
        <v>3963275</v>
      </c>
      <c r="U756" s="30">
        <v>0</v>
      </c>
      <c r="V756" s="30">
        <v>0</v>
      </c>
      <c r="W756" s="30">
        <v>0</v>
      </c>
      <c r="X756" s="30">
        <v>0</v>
      </c>
      <c r="Y756" s="30">
        <v>2919</v>
      </c>
      <c r="Z756" s="30">
        <v>0</v>
      </c>
      <c r="AA756" s="30">
        <v>2919</v>
      </c>
      <c r="AB756" s="30">
        <v>0</v>
      </c>
      <c r="AC756" s="30">
        <v>177244</v>
      </c>
      <c r="AD756" s="30">
        <v>169594</v>
      </c>
      <c r="AE756" s="30">
        <v>435524</v>
      </c>
      <c r="AF756" s="30">
        <v>22036</v>
      </c>
      <c r="AG756" s="30">
        <v>2599</v>
      </c>
      <c r="AH756" s="30">
        <v>1245924</v>
      </c>
      <c r="AI756" s="30">
        <v>2491</v>
      </c>
      <c r="AJ756" s="30">
        <v>1248415</v>
      </c>
      <c r="AK756" s="30">
        <v>24134</v>
      </c>
      <c r="AL756" s="30">
        <v>443180</v>
      </c>
      <c r="AM756" s="30">
        <v>71962</v>
      </c>
      <c r="AN756" s="30">
        <v>26856</v>
      </c>
      <c r="AO756" s="30">
        <v>29822</v>
      </c>
      <c r="AP756" s="30">
        <v>15077</v>
      </c>
      <c r="AQ756" s="30">
        <v>4568</v>
      </c>
      <c r="AR756" s="30">
        <v>3587</v>
      </c>
      <c r="AS756" s="30">
        <v>969</v>
      </c>
      <c r="AT756" s="30">
        <v>7</v>
      </c>
      <c r="AU756" s="30" t="s">
        <v>330</v>
      </c>
      <c r="AW756" s="48">
        <f t="shared" si="424"/>
        <v>71755</v>
      </c>
      <c r="AX756" s="49">
        <f t="shared" si="425"/>
        <v>2919</v>
      </c>
      <c r="AY756" s="50">
        <f t="shared" si="426"/>
        <v>4.0680091979652985E-2</v>
      </c>
      <c r="AZ756" s="12"/>
      <c r="BA756" s="48">
        <f t="shared" si="427"/>
        <v>4568</v>
      </c>
      <c r="BB756" s="48">
        <f t="shared" si="428"/>
        <v>2919</v>
      </c>
      <c r="BC756" s="51">
        <f t="shared" si="429"/>
        <v>0.63901050788091063</v>
      </c>
      <c r="BD756" s="12"/>
      <c r="BE756" s="52">
        <f t="shared" si="430"/>
        <v>4568</v>
      </c>
      <c r="BF756" s="48">
        <f t="shared" si="421"/>
        <v>435524</v>
      </c>
      <c r="BG756" s="48">
        <f t="shared" si="421"/>
        <v>22036</v>
      </c>
      <c r="BH756" s="48">
        <f t="shared" si="421"/>
        <v>2599</v>
      </c>
      <c r="BI756" s="48">
        <f t="shared" si="431"/>
        <v>460159</v>
      </c>
      <c r="BJ756" s="51">
        <f t="shared" si="432"/>
        <v>100.73533274956218</v>
      </c>
      <c r="BK756" s="12"/>
      <c r="BL756" s="1">
        <f t="shared" si="433"/>
        <v>56678</v>
      </c>
      <c r="BM756" s="53">
        <f t="shared" si="434"/>
        <v>71755</v>
      </c>
      <c r="BN756" s="48">
        <f t="shared" si="422"/>
        <v>435524</v>
      </c>
      <c r="BO756" s="48">
        <f t="shared" si="422"/>
        <v>22036</v>
      </c>
      <c r="BP756" s="48">
        <f t="shared" si="422"/>
        <v>2599</v>
      </c>
      <c r="BQ756" s="48">
        <f t="shared" si="435"/>
        <v>460159</v>
      </c>
      <c r="BR756" s="12">
        <f t="shared" si="436"/>
        <v>71755</v>
      </c>
      <c r="BS756" s="54">
        <f t="shared" si="437"/>
        <v>6.4129189603511954</v>
      </c>
      <c r="BT756" s="12"/>
      <c r="BU756" s="48">
        <f t="shared" si="438"/>
        <v>71755</v>
      </c>
      <c r="BV756" s="48">
        <f t="shared" si="439"/>
        <v>781101</v>
      </c>
      <c r="BW756" s="54">
        <f t="shared" si="440"/>
        <v>10.88566650407637</v>
      </c>
      <c r="BX756" s="12"/>
      <c r="BY756" s="52">
        <f t="shared" si="441"/>
        <v>4568</v>
      </c>
      <c r="BZ756" s="48">
        <f t="shared" si="442"/>
        <v>781101</v>
      </c>
      <c r="CA756" s="55">
        <f t="shared" si="443"/>
        <v>170.99408931698775</v>
      </c>
      <c r="CB756" s="12"/>
      <c r="CC756" s="48">
        <f t="shared" si="444"/>
        <v>4568</v>
      </c>
      <c r="CD756" s="48">
        <f t="shared" si="445"/>
        <v>1591017</v>
      </c>
      <c r="CE756" s="55">
        <f t="shared" si="446"/>
        <v>348.29619089316986</v>
      </c>
      <c r="CF756" s="12"/>
      <c r="CG756" s="48">
        <f t="shared" si="447"/>
        <v>71755</v>
      </c>
      <c r="CH756" s="48">
        <f t="shared" si="448"/>
        <v>56678</v>
      </c>
      <c r="CI756" s="48">
        <f t="shared" si="449"/>
        <v>1591017</v>
      </c>
      <c r="CJ756" s="55">
        <f t="shared" si="450"/>
        <v>22.172907811302348</v>
      </c>
      <c r="CK756" s="46"/>
      <c r="CL756" s="48">
        <f t="shared" si="423"/>
        <v>71755</v>
      </c>
      <c r="CM756" s="48">
        <f t="shared" si="423"/>
        <v>56678</v>
      </c>
      <c r="CN756" s="48">
        <f t="shared" si="451"/>
        <v>1591017</v>
      </c>
      <c r="CO756" s="55">
        <f t="shared" si="452"/>
        <v>22.172907811302348</v>
      </c>
    </row>
    <row r="757" spans="1:93" x14ac:dyDescent="0.2">
      <c r="A757" s="30" t="s">
        <v>185</v>
      </c>
      <c r="B757" s="30">
        <v>62783</v>
      </c>
      <c r="C757" s="30">
        <v>2005</v>
      </c>
      <c r="D757" s="30" t="s">
        <v>81</v>
      </c>
      <c r="E757" s="30">
        <v>442919</v>
      </c>
      <c r="F757" s="30" t="s">
        <v>317</v>
      </c>
      <c r="G757" s="30">
        <v>646714</v>
      </c>
      <c r="H757" s="30">
        <v>0</v>
      </c>
      <c r="I757" s="30">
        <v>0</v>
      </c>
      <c r="J757" s="30">
        <v>0</v>
      </c>
      <c r="K757" s="30">
        <v>0</v>
      </c>
      <c r="L757" s="30">
        <v>0</v>
      </c>
      <c r="M757" s="30">
        <v>0</v>
      </c>
      <c r="N757" s="30">
        <v>0</v>
      </c>
      <c r="O757" s="30">
        <v>0</v>
      </c>
      <c r="P757" s="30">
        <v>0</v>
      </c>
      <c r="Q757" s="30">
        <v>0</v>
      </c>
      <c r="R757" s="30">
        <v>0</v>
      </c>
      <c r="S757" s="30">
        <v>0</v>
      </c>
      <c r="T757" s="30">
        <v>4468777</v>
      </c>
      <c r="U757" s="30">
        <v>0</v>
      </c>
      <c r="V757" s="30">
        <v>0</v>
      </c>
      <c r="W757" s="30">
        <v>0</v>
      </c>
      <c r="X757" s="30">
        <v>0</v>
      </c>
      <c r="Y757" s="30">
        <v>4579</v>
      </c>
      <c r="Z757" s="30">
        <v>0</v>
      </c>
      <c r="AA757" s="30">
        <v>4579</v>
      </c>
      <c r="AB757" s="30">
        <v>0</v>
      </c>
      <c r="AC757" s="30">
        <v>380031</v>
      </c>
      <c r="AD757" s="30">
        <v>266683</v>
      </c>
      <c r="AE757" s="30">
        <v>302484</v>
      </c>
      <c r="AF757" s="30">
        <v>10911</v>
      </c>
      <c r="AG757" s="30">
        <v>325</v>
      </c>
      <c r="AH757" s="30">
        <v>673183</v>
      </c>
      <c r="AI757" s="30">
        <v>4040</v>
      </c>
      <c r="AJ757" s="30">
        <v>677223</v>
      </c>
      <c r="AK757" s="30">
        <v>20056</v>
      </c>
      <c r="AL757" s="30">
        <v>318741</v>
      </c>
      <c r="AM757" s="30">
        <v>76373</v>
      </c>
      <c r="AN757" s="30">
        <v>31866</v>
      </c>
      <c r="AO757" s="30">
        <v>44301</v>
      </c>
      <c r="AP757" s="30">
        <v>0</v>
      </c>
      <c r="AQ757" s="30">
        <v>4548</v>
      </c>
      <c r="AR757" s="30">
        <v>3564</v>
      </c>
      <c r="AS757" s="30">
        <v>979</v>
      </c>
      <c r="AT757" s="30">
        <v>0</v>
      </c>
      <c r="AU757" s="30" t="s">
        <v>330</v>
      </c>
      <c r="AW757" s="48">
        <f t="shared" si="424"/>
        <v>76167</v>
      </c>
      <c r="AX757" s="49">
        <f t="shared" si="425"/>
        <v>4579</v>
      </c>
      <c r="AY757" s="50">
        <f t="shared" si="426"/>
        <v>6.0117898827576247E-2</v>
      </c>
      <c r="AZ757" s="12"/>
      <c r="BA757" s="48">
        <f t="shared" si="427"/>
        <v>4548</v>
      </c>
      <c r="BB757" s="48">
        <f t="shared" si="428"/>
        <v>4579</v>
      </c>
      <c r="BC757" s="51">
        <f t="shared" si="429"/>
        <v>1.006816182937555</v>
      </c>
      <c r="BD757" s="12"/>
      <c r="BE757" s="52">
        <f t="shared" si="430"/>
        <v>4548</v>
      </c>
      <c r="BF757" s="48">
        <f t="shared" si="421"/>
        <v>302484</v>
      </c>
      <c r="BG757" s="48">
        <f t="shared" si="421"/>
        <v>10911</v>
      </c>
      <c r="BH757" s="48">
        <f t="shared" si="421"/>
        <v>325</v>
      </c>
      <c r="BI757" s="48">
        <f t="shared" si="431"/>
        <v>313720</v>
      </c>
      <c r="BJ757" s="51">
        <f t="shared" si="432"/>
        <v>68.979771328056287</v>
      </c>
      <c r="BK757" s="12"/>
      <c r="BL757" s="1">
        <f t="shared" si="433"/>
        <v>76167</v>
      </c>
      <c r="BM757" s="53">
        <f t="shared" si="434"/>
        <v>76167</v>
      </c>
      <c r="BN757" s="48">
        <f t="shared" si="422"/>
        <v>302484</v>
      </c>
      <c r="BO757" s="48">
        <f t="shared" si="422"/>
        <v>10911</v>
      </c>
      <c r="BP757" s="48">
        <f t="shared" si="422"/>
        <v>325</v>
      </c>
      <c r="BQ757" s="48">
        <f t="shared" si="435"/>
        <v>313720</v>
      </c>
      <c r="BR757" s="12">
        <f t="shared" si="436"/>
        <v>76167</v>
      </c>
      <c r="BS757" s="54">
        <f t="shared" si="437"/>
        <v>4.1188441188441187</v>
      </c>
      <c r="BT757" s="12"/>
      <c r="BU757" s="48">
        <f t="shared" si="438"/>
        <v>76167</v>
      </c>
      <c r="BV757" s="48">
        <f t="shared" si="439"/>
        <v>338426</v>
      </c>
      <c r="BW757" s="54">
        <f t="shared" si="440"/>
        <v>4.4432103141780557</v>
      </c>
      <c r="BX757" s="12"/>
      <c r="BY757" s="52">
        <f t="shared" si="441"/>
        <v>4548</v>
      </c>
      <c r="BZ757" s="48">
        <f t="shared" si="442"/>
        <v>338426</v>
      </c>
      <c r="CA757" s="55">
        <f t="shared" si="443"/>
        <v>74.41204925241864</v>
      </c>
      <c r="CB757" s="12"/>
      <c r="CC757" s="48">
        <f t="shared" si="444"/>
        <v>4548</v>
      </c>
      <c r="CD757" s="48">
        <f t="shared" si="445"/>
        <v>1303439</v>
      </c>
      <c r="CE757" s="55">
        <f t="shared" si="446"/>
        <v>286.59608619173264</v>
      </c>
      <c r="CF757" s="12"/>
      <c r="CG757" s="48">
        <f t="shared" si="447"/>
        <v>76167</v>
      </c>
      <c r="CH757" s="48">
        <f t="shared" si="448"/>
        <v>76167</v>
      </c>
      <c r="CI757" s="48">
        <f t="shared" si="449"/>
        <v>1303439</v>
      </c>
      <c r="CJ757" s="55">
        <f t="shared" si="450"/>
        <v>17.112909790329144</v>
      </c>
      <c r="CK757" s="46"/>
      <c r="CL757" s="48">
        <f t="shared" si="423"/>
        <v>76167</v>
      </c>
      <c r="CM757" s="48">
        <f t="shared" si="423"/>
        <v>76167</v>
      </c>
      <c r="CN757" s="48">
        <f t="shared" si="451"/>
        <v>1303439</v>
      </c>
      <c r="CO757" s="55">
        <f t="shared" si="452"/>
        <v>17.112909790329144</v>
      </c>
    </row>
    <row r="758" spans="1:93" x14ac:dyDescent="0.2">
      <c r="A758" s="30" t="s">
        <v>144</v>
      </c>
      <c r="B758" s="30">
        <v>1141</v>
      </c>
      <c r="C758" s="30">
        <v>2014</v>
      </c>
      <c r="D758" s="30" t="s">
        <v>144</v>
      </c>
      <c r="E758" s="30">
        <v>857467</v>
      </c>
      <c r="F758" s="30" t="s">
        <v>317</v>
      </c>
      <c r="G758" s="30">
        <v>99839203</v>
      </c>
      <c r="H758" s="30">
        <v>114449717</v>
      </c>
      <c r="I758" s="30">
        <v>31255402</v>
      </c>
      <c r="J758" s="30">
        <v>95128264</v>
      </c>
      <c r="K758" s="30">
        <v>0</v>
      </c>
      <c r="L758" s="30">
        <v>0</v>
      </c>
      <c r="M758" s="30">
        <v>0</v>
      </c>
      <c r="N758" s="30">
        <v>540191</v>
      </c>
      <c r="O758" s="30">
        <v>11676039</v>
      </c>
      <c r="P758" s="30">
        <v>5302815</v>
      </c>
      <c r="Q758" s="30">
        <v>156007795</v>
      </c>
      <c r="R758" s="30">
        <v>169786374</v>
      </c>
      <c r="S758" s="30">
        <v>34457448</v>
      </c>
      <c r="T758" s="30">
        <v>431132676</v>
      </c>
      <c r="U758" s="30">
        <v>16533641</v>
      </c>
      <c r="V758" s="30">
        <v>295912130</v>
      </c>
      <c r="W758" s="30">
        <v>71015665</v>
      </c>
      <c r="X758" s="30">
        <v>366927795</v>
      </c>
      <c r="Y758" s="30">
        <v>93762388</v>
      </c>
      <c r="Z758" s="30">
        <v>2804837</v>
      </c>
      <c r="AA758" s="30">
        <v>96567225</v>
      </c>
      <c r="AB758" s="30">
        <v>82339358</v>
      </c>
      <c r="AC758" s="30">
        <v>45682418</v>
      </c>
      <c r="AD758" s="30">
        <v>54156785</v>
      </c>
      <c r="AE758" s="30">
        <v>51830914</v>
      </c>
      <c r="AF758" s="30">
        <v>14178611</v>
      </c>
      <c r="AG758" s="30">
        <v>0</v>
      </c>
      <c r="AH758" s="30">
        <v>159298348</v>
      </c>
      <c r="AI758" s="30">
        <v>2473930</v>
      </c>
      <c r="AJ758" s="30">
        <v>161772278</v>
      </c>
      <c r="AK758" s="30">
        <v>2418111</v>
      </c>
      <c r="AL758" s="30">
        <v>59935856</v>
      </c>
      <c r="AM758" s="30">
        <v>21080082</v>
      </c>
      <c r="AN758" s="30">
        <v>7461863</v>
      </c>
      <c r="AO758" s="30">
        <v>6833605</v>
      </c>
      <c r="AP758" s="30">
        <v>3210619</v>
      </c>
      <c r="AQ758" s="30">
        <v>840993</v>
      </c>
      <c r="AR758" s="30">
        <v>735502</v>
      </c>
      <c r="AS758" s="30">
        <v>105020</v>
      </c>
      <c r="AT758" s="30">
        <v>260</v>
      </c>
      <c r="AU758" s="30" t="s">
        <v>357</v>
      </c>
      <c r="AW758" s="48">
        <f t="shared" si="424"/>
        <v>17506087</v>
      </c>
      <c r="AX758" s="49">
        <f t="shared" si="425"/>
        <v>14227867</v>
      </c>
      <c r="AY758" s="50">
        <f t="shared" si="426"/>
        <v>0.81273827783444696</v>
      </c>
      <c r="AZ758" s="12"/>
      <c r="BA758" s="48">
        <f t="shared" si="427"/>
        <v>840993</v>
      </c>
      <c r="BB758" s="48">
        <f t="shared" si="428"/>
        <v>14227867</v>
      </c>
      <c r="BC758" s="51">
        <f t="shared" si="429"/>
        <v>16.917937485805471</v>
      </c>
      <c r="BD758" s="12"/>
      <c r="BE758" s="52">
        <f t="shared" si="430"/>
        <v>840993</v>
      </c>
      <c r="BF758" s="48">
        <f t="shared" si="421"/>
        <v>51830914</v>
      </c>
      <c r="BG758" s="48">
        <f t="shared" si="421"/>
        <v>14178611</v>
      </c>
      <c r="BH758" s="48">
        <f t="shared" si="421"/>
        <v>0</v>
      </c>
      <c r="BI758" s="48">
        <f t="shared" si="431"/>
        <v>66009525</v>
      </c>
      <c r="BJ758" s="51">
        <f t="shared" si="432"/>
        <v>78.4899814861717</v>
      </c>
      <c r="BK758" s="12"/>
      <c r="BL758" s="1">
        <f t="shared" si="433"/>
        <v>14295468</v>
      </c>
      <c r="BM758" s="53">
        <f t="shared" si="434"/>
        <v>17506087</v>
      </c>
      <c r="BN758" s="48">
        <f t="shared" si="422"/>
        <v>51830914</v>
      </c>
      <c r="BO758" s="48">
        <f t="shared" si="422"/>
        <v>14178611</v>
      </c>
      <c r="BP758" s="48">
        <f t="shared" si="422"/>
        <v>0</v>
      </c>
      <c r="BQ758" s="48">
        <f t="shared" si="435"/>
        <v>66009525</v>
      </c>
      <c r="BR758" s="12">
        <f t="shared" si="436"/>
        <v>17506087</v>
      </c>
      <c r="BS758" s="54">
        <f t="shared" si="437"/>
        <v>3.7706613134048745</v>
      </c>
      <c r="BT758" s="12"/>
      <c r="BU758" s="48">
        <f t="shared" si="438"/>
        <v>17506087</v>
      </c>
      <c r="BV758" s="48">
        <f t="shared" si="439"/>
        <v>99418311</v>
      </c>
      <c r="BW758" s="54">
        <f t="shared" si="440"/>
        <v>5.6790709997042743</v>
      </c>
      <c r="BX758" s="12"/>
      <c r="BY758" s="52">
        <f t="shared" si="441"/>
        <v>840993</v>
      </c>
      <c r="BZ758" s="48">
        <f t="shared" si="442"/>
        <v>99418311</v>
      </c>
      <c r="CA758" s="55">
        <f t="shared" si="443"/>
        <v>118.2153846702648</v>
      </c>
      <c r="CB758" s="12"/>
      <c r="CC758" s="48">
        <f t="shared" si="444"/>
        <v>840993</v>
      </c>
      <c r="CD758" s="48">
        <f t="shared" si="445"/>
        <v>361834264</v>
      </c>
      <c r="CE758" s="55">
        <f t="shared" si="446"/>
        <v>430.24646340694869</v>
      </c>
      <c r="CF758" s="12"/>
      <c r="CG758" s="48">
        <f t="shared" si="447"/>
        <v>17506087</v>
      </c>
      <c r="CH758" s="48">
        <f t="shared" si="448"/>
        <v>14295468</v>
      </c>
      <c r="CI758" s="48">
        <f t="shared" si="449"/>
        <v>361834264</v>
      </c>
      <c r="CJ758" s="55">
        <f t="shared" si="450"/>
        <v>20.669054369488737</v>
      </c>
      <c r="CK758" s="46"/>
      <c r="CL758" s="48">
        <f t="shared" si="423"/>
        <v>17506087</v>
      </c>
      <c r="CM758" s="48">
        <f t="shared" si="423"/>
        <v>14295468</v>
      </c>
      <c r="CN758" s="48">
        <f t="shared" si="451"/>
        <v>477085809</v>
      </c>
      <c r="CO758" s="55">
        <f t="shared" si="452"/>
        <v>27.252567007121581</v>
      </c>
    </row>
    <row r="759" spans="1:93" x14ac:dyDescent="0.2">
      <c r="A759" s="30" t="s">
        <v>144</v>
      </c>
      <c r="B759" s="30">
        <v>1141</v>
      </c>
      <c r="C759" s="30">
        <v>2013</v>
      </c>
      <c r="D759" s="30" t="s">
        <v>144</v>
      </c>
      <c r="E759" s="30">
        <v>857467</v>
      </c>
      <c r="F759" s="30" t="s">
        <v>317</v>
      </c>
      <c r="G759" s="30">
        <v>86417010</v>
      </c>
      <c r="H759" s="30">
        <v>85833896</v>
      </c>
      <c r="I759" s="30">
        <v>21356430</v>
      </c>
      <c r="J759" s="30">
        <v>72917094</v>
      </c>
      <c r="K759" s="30">
        <v>0</v>
      </c>
      <c r="L759" s="30">
        <v>0</v>
      </c>
      <c r="M759" s="30">
        <v>0</v>
      </c>
      <c r="N759" s="30">
        <v>545040</v>
      </c>
      <c r="O759" s="30">
        <v>10138015</v>
      </c>
      <c r="P759" s="30">
        <v>4039876</v>
      </c>
      <c r="Q759" s="30">
        <v>207138283</v>
      </c>
      <c r="R759" s="30">
        <v>220086964</v>
      </c>
      <c r="S759" s="30">
        <v>37447798</v>
      </c>
      <c r="T759" s="30">
        <v>458710981</v>
      </c>
      <c r="U759" s="30">
        <v>16827789</v>
      </c>
      <c r="V759" s="30">
        <v>316058875</v>
      </c>
      <c r="W759" s="30">
        <v>62844104</v>
      </c>
      <c r="X759" s="30">
        <v>378902979</v>
      </c>
      <c r="Y759" s="30">
        <v>86207435</v>
      </c>
      <c r="Z759" s="30">
        <v>2356253</v>
      </c>
      <c r="AA759" s="30">
        <v>88563688</v>
      </c>
      <c r="AB759" s="30">
        <v>74555702</v>
      </c>
      <c r="AC759" s="30">
        <v>41783644</v>
      </c>
      <c r="AD759" s="30">
        <v>44633366</v>
      </c>
      <c r="AE759" s="30">
        <v>48824074</v>
      </c>
      <c r="AF759" s="30">
        <v>13287737</v>
      </c>
      <c r="AG759" s="30">
        <v>0</v>
      </c>
      <c r="AH759" s="30">
        <v>154988340</v>
      </c>
      <c r="AI759" s="30">
        <v>2730426</v>
      </c>
      <c r="AJ759" s="30">
        <v>157718766</v>
      </c>
      <c r="AK759" s="30">
        <v>4909107</v>
      </c>
      <c r="AL759" s="30">
        <v>59857913</v>
      </c>
      <c r="AM759" s="30">
        <v>21226863</v>
      </c>
      <c r="AN759" s="30">
        <v>7701768</v>
      </c>
      <c r="AO759" s="30">
        <v>6787898</v>
      </c>
      <c r="AP759" s="30">
        <v>3075442</v>
      </c>
      <c r="AQ759" s="30">
        <v>833129</v>
      </c>
      <c r="AR759" s="30">
        <v>728481</v>
      </c>
      <c r="AS759" s="30">
        <v>104131</v>
      </c>
      <c r="AT759" s="30">
        <v>263</v>
      </c>
      <c r="AU759" s="30" t="s">
        <v>357</v>
      </c>
      <c r="AW759" s="48">
        <f t="shared" si="424"/>
        <v>17565108</v>
      </c>
      <c r="AX759" s="49">
        <f t="shared" si="425"/>
        <v>14007986</v>
      </c>
      <c r="AY759" s="50">
        <f t="shared" si="426"/>
        <v>0.79748931802753509</v>
      </c>
      <c r="AZ759" s="12"/>
      <c r="BA759" s="48">
        <f t="shared" si="427"/>
        <v>833129</v>
      </c>
      <c r="BB759" s="48">
        <f t="shared" si="428"/>
        <v>14007986</v>
      </c>
      <c r="BC759" s="51">
        <f t="shared" si="429"/>
        <v>16.813705920691753</v>
      </c>
      <c r="BD759" s="12"/>
      <c r="BE759" s="52">
        <f t="shared" si="430"/>
        <v>833129</v>
      </c>
      <c r="BF759" s="48">
        <f t="shared" si="421"/>
        <v>48824074</v>
      </c>
      <c r="BG759" s="48">
        <f t="shared" si="421"/>
        <v>13287737</v>
      </c>
      <c r="BH759" s="48">
        <f t="shared" si="421"/>
        <v>0</v>
      </c>
      <c r="BI759" s="48">
        <f t="shared" si="431"/>
        <v>62111811</v>
      </c>
      <c r="BJ759" s="51">
        <f t="shared" si="432"/>
        <v>74.552453461588783</v>
      </c>
      <c r="BK759" s="12"/>
      <c r="BL759" s="1">
        <f t="shared" si="433"/>
        <v>14489666</v>
      </c>
      <c r="BM759" s="53">
        <f t="shared" si="434"/>
        <v>17565108</v>
      </c>
      <c r="BN759" s="48">
        <f t="shared" si="422"/>
        <v>48824074</v>
      </c>
      <c r="BO759" s="48">
        <f t="shared" si="422"/>
        <v>13287737</v>
      </c>
      <c r="BP759" s="48">
        <f t="shared" si="422"/>
        <v>0</v>
      </c>
      <c r="BQ759" s="48">
        <f t="shared" si="435"/>
        <v>62111811</v>
      </c>
      <c r="BR759" s="12">
        <f t="shared" si="436"/>
        <v>17565108</v>
      </c>
      <c r="BS759" s="54">
        <f t="shared" si="437"/>
        <v>3.5360904698109454</v>
      </c>
      <c r="BT759" s="12"/>
      <c r="BU759" s="48">
        <f t="shared" si="438"/>
        <v>17565108</v>
      </c>
      <c r="BV759" s="48">
        <f t="shared" si="439"/>
        <v>92951746</v>
      </c>
      <c r="BW759" s="54">
        <f t="shared" si="440"/>
        <v>5.2918402778963838</v>
      </c>
      <c r="BX759" s="12"/>
      <c r="BY759" s="52">
        <f t="shared" si="441"/>
        <v>833129</v>
      </c>
      <c r="BZ759" s="48">
        <f t="shared" si="442"/>
        <v>92951746</v>
      </c>
      <c r="CA759" s="55">
        <f t="shared" si="443"/>
        <v>111.56945202963767</v>
      </c>
      <c r="CB759" s="12"/>
      <c r="CC759" s="48">
        <f t="shared" si="444"/>
        <v>833129</v>
      </c>
      <c r="CD759" s="48">
        <f t="shared" si="445"/>
        <v>330044255</v>
      </c>
      <c r="CE759" s="55">
        <f t="shared" si="446"/>
        <v>396.15024203934803</v>
      </c>
      <c r="CF759" s="12"/>
      <c r="CG759" s="48">
        <f t="shared" si="447"/>
        <v>17565108</v>
      </c>
      <c r="CH759" s="48">
        <f t="shared" si="448"/>
        <v>14489666</v>
      </c>
      <c r="CI759" s="48">
        <f t="shared" si="449"/>
        <v>330044255</v>
      </c>
      <c r="CJ759" s="55">
        <f t="shared" si="450"/>
        <v>18.78976519814168</v>
      </c>
      <c r="CK759" s="46"/>
      <c r="CL759" s="48">
        <f t="shared" si="423"/>
        <v>17565108</v>
      </c>
      <c r="CM759" s="48">
        <f t="shared" si="423"/>
        <v>14489666</v>
      </c>
      <c r="CN759" s="48">
        <f t="shared" si="451"/>
        <v>428346817</v>
      </c>
      <c r="CO759" s="55">
        <f t="shared" si="452"/>
        <v>24.386233036540396</v>
      </c>
    </row>
    <row r="760" spans="1:93" x14ac:dyDescent="0.2">
      <c r="A760" s="30" t="s">
        <v>144</v>
      </c>
      <c r="B760" s="30">
        <v>1141</v>
      </c>
      <c r="C760" s="30">
        <v>2012</v>
      </c>
      <c r="D760" s="30" t="s">
        <v>144</v>
      </c>
      <c r="E760" s="30">
        <v>857467</v>
      </c>
      <c r="F760" s="30" t="s">
        <v>317</v>
      </c>
      <c r="G760" s="30">
        <v>84481610</v>
      </c>
      <c r="H760" s="30">
        <v>74013025</v>
      </c>
      <c r="I760" s="30">
        <v>18870097</v>
      </c>
      <c r="J760" s="30">
        <v>62410785</v>
      </c>
      <c r="K760" s="30">
        <v>0</v>
      </c>
      <c r="L760" s="30">
        <v>0</v>
      </c>
      <c r="M760" s="30">
        <v>0</v>
      </c>
      <c r="N760" s="30">
        <v>542055</v>
      </c>
      <c r="O760" s="30">
        <v>9158214</v>
      </c>
      <c r="P760" s="30">
        <v>4383099</v>
      </c>
      <c r="Q760" s="30">
        <v>225046527</v>
      </c>
      <c r="R760" s="30">
        <v>237771366</v>
      </c>
      <c r="S760" s="30">
        <v>31142818</v>
      </c>
      <c r="T760" s="30">
        <v>409756434</v>
      </c>
      <c r="U760" s="30">
        <v>16306843</v>
      </c>
      <c r="V760" s="30">
        <v>320942605</v>
      </c>
      <c r="W760" s="30">
        <v>54396014</v>
      </c>
      <c r="X760" s="30">
        <v>375338619</v>
      </c>
      <c r="Y760" s="30">
        <v>78624890</v>
      </c>
      <c r="Z760" s="30">
        <v>2917140</v>
      </c>
      <c r="AA760" s="30">
        <v>81542030</v>
      </c>
      <c r="AB760" s="30">
        <v>68731405</v>
      </c>
      <c r="AC760" s="30">
        <v>28582577</v>
      </c>
      <c r="AD760" s="30">
        <v>55899033</v>
      </c>
      <c r="AE760" s="30">
        <v>52044116</v>
      </c>
      <c r="AF760" s="30">
        <v>12207313</v>
      </c>
      <c r="AG760" s="30">
        <v>0</v>
      </c>
      <c r="AH760" s="30">
        <v>148213653</v>
      </c>
      <c r="AI760" s="30">
        <v>3070908</v>
      </c>
      <c r="AJ760" s="30">
        <v>151284561</v>
      </c>
      <c r="AK760" s="30">
        <v>4840725</v>
      </c>
      <c r="AL760" s="30">
        <v>55491574</v>
      </c>
      <c r="AM760" s="30">
        <v>21132773</v>
      </c>
      <c r="AN760" s="30">
        <v>7505405</v>
      </c>
      <c r="AO760" s="30">
        <v>6853728</v>
      </c>
      <c r="AP760" s="30">
        <v>3474566</v>
      </c>
      <c r="AQ760" s="30">
        <v>827467</v>
      </c>
      <c r="AR760" s="30">
        <v>723440</v>
      </c>
      <c r="AS760" s="30">
        <v>103520</v>
      </c>
      <c r="AT760" s="30">
        <v>261</v>
      </c>
      <c r="AU760" s="30" t="s">
        <v>357</v>
      </c>
      <c r="AW760" s="48">
        <f t="shared" si="424"/>
        <v>17833699</v>
      </c>
      <c r="AX760" s="49">
        <f t="shared" si="425"/>
        <v>12810625</v>
      </c>
      <c r="AY760" s="50">
        <f t="shared" si="426"/>
        <v>0.71833807445107156</v>
      </c>
      <c r="AZ760" s="12"/>
      <c r="BA760" s="48">
        <f t="shared" si="427"/>
        <v>827467</v>
      </c>
      <c r="BB760" s="48">
        <f t="shared" si="428"/>
        <v>12810625</v>
      </c>
      <c r="BC760" s="51">
        <f t="shared" si="429"/>
        <v>15.481735223277786</v>
      </c>
      <c r="BD760" s="12"/>
      <c r="BE760" s="52">
        <f t="shared" si="430"/>
        <v>827467</v>
      </c>
      <c r="BF760" s="48">
        <f t="shared" si="421"/>
        <v>52044116</v>
      </c>
      <c r="BG760" s="48">
        <f t="shared" si="421"/>
        <v>12207313</v>
      </c>
      <c r="BH760" s="48">
        <f t="shared" si="421"/>
        <v>0</v>
      </c>
      <c r="BI760" s="48">
        <f t="shared" si="431"/>
        <v>64251429</v>
      </c>
      <c r="BJ760" s="51">
        <f t="shared" si="432"/>
        <v>77.648327969574623</v>
      </c>
      <c r="BK760" s="12"/>
      <c r="BL760" s="1">
        <f t="shared" si="433"/>
        <v>14359133</v>
      </c>
      <c r="BM760" s="53">
        <f t="shared" si="434"/>
        <v>17833699</v>
      </c>
      <c r="BN760" s="48">
        <f t="shared" si="422"/>
        <v>52044116</v>
      </c>
      <c r="BO760" s="48">
        <f t="shared" si="422"/>
        <v>12207313</v>
      </c>
      <c r="BP760" s="48">
        <f t="shared" si="422"/>
        <v>0</v>
      </c>
      <c r="BQ760" s="48">
        <f t="shared" si="435"/>
        <v>64251429</v>
      </c>
      <c r="BR760" s="12">
        <f t="shared" si="436"/>
        <v>17833699</v>
      </c>
      <c r="BS760" s="54">
        <f t="shared" si="437"/>
        <v>3.602809994718426</v>
      </c>
      <c r="BT760" s="12"/>
      <c r="BU760" s="48">
        <f t="shared" si="438"/>
        <v>17833699</v>
      </c>
      <c r="BV760" s="48">
        <f t="shared" si="439"/>
        <v>90952262</v>
      </c>
      <c r="BW760" s="54">
        <f t="shared" si="440"/>
        <v>5.1000222668331459</v>
      </c>
      <c r="BX760" s="12"/>
      <c r="BY760" s="52">
        <f t="shared" si="441"/>
        <v>827467</v>
      </c>
      <c r="BZ760" s="48">
        <f t="shared" si="442"/>
        <v>90952262</v>
      </c>
      <c r="CA760" s="55">
        <f t="shared" si="443"/>
        <v>109.91648246999578</v>
      </c>
      <c r="CB760" s="12"/>
      <c r="CC760" s="48">
        <f t="shared" si="444"/>
        <v>827467</v>
      </c>
      <c r="CD760" s="48">
        <f t="shared" si="445"/>
        <v>321227331</v>
      </c>
      <c r="CE760" s="55">
        <f t="shared" si="446"/>
        <v>388.20560940798845</v>
      </c>
      <c r="CF760" s="12"/>
      <c r="CG760" s="48">
        <f t="shared" si="447"/>
        <v>17833699</v>
      </c>
      <c r="CH760" s="48">
        <f t="shared" si="448"/>
        <v>14359133</v>
      </c>
      <c r="CI760" s="48">
        <f t="shared" si="449"/>
        <v>321227331</v>
      </c>
      <c r="CJ760" s="55">
        <f t="shared" si="450"/>
        <v>18.012378194787296</v>
      </c>
      <c r="CK760" s="46"/>
      <c r="CL760" s="48">
        <f t="shared" si="423"/>
        <v>17833699</v>
      </c>
      <c r="CM760" s="48">
        <f t="shared" si="423"/>
        <v>14359133</v>
      </c>
      <c r="CN760" s="48">
        <f t="shared" si="451"/>
        <v>408566583</v>
      </c>
      <c r="CO760" s="55">
        <f t="shared" si="452"/>
        <v>22.909805924166378</v>
      </c>
    </row>
    <row r="761" spans="1:93" x14ac:dyDescent="0.2">
      <c r="A761" s="30" t="s">
        <v>144</v>
      </c>
      <c r="B761" s="30">
        <v>1141</v>
      </c>
      <c r="C761" s="30">
        <v>2011</v>
      </c>
      <c r="D761" s="30" t="s">
        <v>144</v>
      </c>
      <c r="E761" s="30">
        <v>857467</v>
      </c>
      <c r="F761" s="30" t="s">
        <v>317</v>
      </c>
      <c r="G761" s="30">
        <v>79603945</v>
      </c>
      <c r="H761" s="30">
        <v>83121201</v>
      </c>
      <c r="I761" s="30">
        <v>22668661</v>
      </c>
      <c r="J761" s="30">
        <v>69315036</v>
      </c>
      <c r="K761" s="30">
        <v>0</v>
      </c>
      <c r="L761" s="30">
        <v>0</v>
      </c>
      <c r="M761" s="30">
        <v>0</v>
      </c>
      <c r="N761" s="30">
        <v>327371</v>
      </c>
      <c r="O761" s="30">
        <v>7165109</v>
      </c>
      <c r="P761" s="30">
        <v>4271897</v>
      </c>
      <c r="Q761" s="30">
        <v>204684976</v>
      </c>
      <c r="R761" s="30">
        <v>217749699</v>
      </c>
      <c r="S761" s="30">
        <v>25660473</v>
      </c>
      <c r="T761" s="30">
        <v>460759386</v>
      </c>
      <c r="U761" s="30">
        <v>16733513</v>
      </c>
      <c r="V761" s="30">
        <v>308036009</v>
      </c>
      <c r="W761" s="30">
        <v>52601031</v>
      </c>
      <c r="X761" s="30">
        <v>360637040</v>
      </c>
      <c r="Y761" s="30">
        <v>79420301</v>
      </c>
      <c r="Z761" s="30">
        <v>3194517</v>
      </c>
      <c r="AA761" s="30">
        <v>82614818</v>
      </c>
      <c r="AB761" s="30">
        <v>68710884</v>
      </c>
      <c r="AC761" s="30">
        <v>24922799</v>
      </c>
      <c r="AD761" s="30">
        <v>54681146</v>
      </c>
      <c r="AE761" s="30">
        <v>55279198</v>
      </c>
      <c r="AF761" s="30">
        <v>12809662</v>
      </c>
      <c r="AG761" s="30">
        <v>0</v>
      </c>
      <c r="AH761" s="30">
        <v>145899055</v>
      </c>
      <c r="AI761" s="30">
        <v>1754270</v>
      </c>
      <c r="AJ761" s="30">
        <v>147653325</v>
      </c>
      <c r="AK761" s="30">
        <v>5306342</v>
      </c>
      <c r="AL761" s="30">
        <v>49241002</v>
      </c>
      <c r="AM761" s="30">
        <v>21335268</v>
      </c>
      <c r="AN761" s="30">
        <v>7732514</v>
      </c>
      <c r="AO761" s="30">
        <v>6959786</v>
      </c>
      <c r="AP761" s="30">
        <v>3553947</v>
      </c>
      <c r="AQ761" s="30">
        <v>823171</v>
      </c>
      <c r="AR761" s="30">
        <v>719977</v>
      </c>
      <c r="AS761" s="30">
        <v>102695</v>
      </c>
      <c r="AT761" s="30">
        <v>254</v>
      </c>
      <c r="AU761" s="30" t="s">
        <v>357</v>
      </c>
      <c r="AW761" s="48">
        <f t="shared" si="424"/>
        <v>18246247</v>
      </c>
      <c r="AX761" s="49">
        <f t="shared" si="425"/>
        <v>13903934</v>
      </c>
      <c r="AY761" s="50">
        <f t="shared" si="426"/>
        <v>0.76201610117412089</v>
      </c>
      <c r="AZ761" s="12"/>
      <c r="BA761" s="48">
        <f t="shared" si="427"/>
        <v>823171</v>
      </c>
      <c r="BB761" s="48">
        <f t="shared" si="428"/>
        <v>13903934</v>
      </c>
      <c r="BC761" s="51">
        <f t="shared" si="429"/>
        <v>16.890699502290534</v>
      </c>
      <c r="BD761" s="12"/>
      <c r="BE761" s="52">
        <f t="shared" si="430"/>
        <v>823171</v>
      </c>
      <c r="BF761" s="48">
        <f t="shared" si="421"/>
        <v>55279198</v>
      </c>
      <c r="BG761" s="48">
        <f t="shared" si="421"/>
        <v>12809662</v>
      </c>
      <c r="BH761" s="48">
        <f t="shared" si="421"/>
        <v>0</v>
      </c>
      <c r="BI761" s="48">
        <f t="shared" si="431"/>
        <v>68088860</v>
      </c>
      <c r="BJ761" s="51">
        <f t="shared" si="432"/>
        <v>82.715328892781699</v>
      </c>
      <c r="BK761" s="12"/>
      <c r="BL761" s="1">
        <f t="shared" si="433"/>
        <v>14692300</v>
      </c>
      <c r="BM761" s="53">
        <f t="shared" si="434"/>
        <v>18246247</v>
      </c>
      <c r="BN761" s="48">
        <f t="shared" si="422"/>
        <v>55279198</v>
      </c>
      <c r="BO761" s="48">
        <f t="shared" si="422"/>
        <v>12809662</v>
      </c>
      <c r="BP761" s="48">
        <f t="shared" si="422"/>
        <v>0</v>
      </c>
      <c r="BQ761" s="48">
        <f t="shared" si="435"/>
        <v>68088860</v>
      </c>
      <c r="BR761" s="12">
        <f t="shared" si="436"/>
        <v>18246247</v>
      </c>
      <c r="BS761" s="54">
        <f t="shared" si="437"/>
        <v>3.7316638320198119</v>
      </c>
      <c r="BT761" s="12"/>
      <c r="BU761" s="48">
        <f t="shared" si="438"/>
        <v>18246247</v>
      </c>
      <c r="BV761" s="48">
        <f t="shared" si="439"/>
        <v>93105981</v>
      </c>
      <c r="BW761" s="54">
        <f t="shared" si="440"/>
        <v>5.1027469374935022</v>
      </c>
      <c r="BX761" s="12"/>
      <c r="BY761" s="52">
        <f t="shared" si="441"/>
        <v>823171</v>
      </c>
      <c r="BZ761" s="48">
        <f t="shared" si="442"/>
        <v>93105981</v>
      </c>
      <c r="CA761" s="55">
        <f t="shared" si="443"/>
        <v>113.10648820232977</v>
      </c>
      <c r="CB761" s="12"/>
      <c r="CC761" s="48">
        <f t="shared" si="444"/>
        <v>823171</v>
      </c>
      <c r="CD761" s="48">
        <f t="shared" si="445"/>
        <v>323413604</v>
      </c>
      <c r="CE761" s="55">
        <f t="shared" si="446"/>
        <v>392.88750939962654</v>
      </c>
      <c r="CF761" s="12"/>
      <c r="CG761" s="48">
        <f t="shared" si="447"/>
        <v>18246247</v>
      </c>
      <c r="CH761" s="48">
        <f t="shared" si="448"/>
        <v>14692300</v>
      </c>
      <c r="CI761" s="48">
        <f t="shared" si="449"/>
        <v>323413604</v>
      </c>
      <c r="CJ761" s="55">
        <f t="shared" si="450"/>
        <v>17.724938394180459</v>
      </c>
      <c r="CK761" s="46"/>
      <c r="CL761" s="48">
        <f t="shared" si="423"/>
        <v>18246247</v>
      </c>
      <c r="CM761" s="48">
        <f t="shared" si="423"/>
        <v>14692300</v>
      </c>
      <c r="CN761" s="48">
        <f t="shared" si="451"/>
        <v>409723261</v>
      </c>
      <c r="CO761" s="55">
        <f t="shared" si="452"/>
        <v>22.455207418818784</v>
      </c>
    </row>
    <row r="762" spans="1:93" x14ac:dyDescent="0.2">
      <c r="A762" s="30" t="s">
        <v>144</v>
      </c>
      <c r="B762" s="30">
        <v>1141</v>
      </c>
      <c r="C762" s="30">
        <v>2010</v>
      </c>
      <c r="D762" s="30" t="s">
        <v>144</v>
      </c>
      <c r="E762" s="30">
        <v>857467</v>
      </c>
      <c r="F762" s="30" t="s">
        <v>317</v>
      </c>
      <c r="G762" s="30">
        <v>67640156</v>
      </c>
      <c r="H762" s="30">
        <v>83341655</v>
      </c>
      <c r="I762" s="30">
        <v>16657227</v>
      </c>
      <c r="J762" s="30">
        <v>72804356</v>
      </c>
      <c r="K762" s="30">
        <v>0</v>
      </c>
      <c r="L762" s="30">
        <v>0</v>
      </c>
      <c r="M762" s="30">
        <v>0</v>
      </c>
      <c r="N762" s="30">
        <v>217685</v>
      </c>
      <c r="O762" s="30">
        <v>5692538</v>
      </c>
      <c r="P762" s="30">
        <v>5521397</v>
      </c>
      <c r="Q762" s="30">
        <v>270356987</v>
      </c>
      <c r="R762" s="30">
        <v>283540584</v>
      </c>
      <c r="S762" s="30">
        <v>20710491</v>
      </c>
      <c r="T762" s="30">
        <v>588310755</v>
      </c>
      <c r="U762" s="30">
        <v>15138169</v>
      </c>
      <c r="V762" s="30">
        <v>372574777</v>
      </c>
      <c r="W762" s="30">
        <v>42889115</v>
      </c>
      <c r="X762" s="30">
        <v>415463892</v>
      </c>
      <c r="Y762" s="30">
        <v>78675294</v>
      </c>
      <c r="Z762" s="30">
        <v>4248659</v>
      </c>
      <c r="AA762" s="30">
        <v>82923953</v>
      </c>
      <c r="AB762" s="30">
        <v>69074968</v>
      </c>
      <c r="AC762" s="30">
        <v>18952247</v>
      </c>
      <c r="AD762" s="30">
        <v>48687909</v>
      </c>
      <c r="AE762" s="30">
        <v>48354644</v>
      </c>
      <c r="AF762" s="30">
        <v>10572858</v>
      </c>
      <c r="AG762" s="30">
        <v>0</v>
      </c>
      <c r="AH762" s="30">
        <v>127889949</v>
      </c>
      <c r="AI762" s="30">
        <v>1426255</v>
      </c>
      <c r="AJ762" s="30">
        <v>129316204</v>
      </c>
      <c r="AK762" s="30">
        <v>7574002</v>
      </c>
      <c r="AL762" s="30">
        <v>43339260</v>
      </c>
      <c r="AM762" s="30">
        <v>24486777</v>
      </c>
      <c r="AN762" s="30">
        <v>7452448</v>
      </c>
      <c r="AO762" s="30">
        <v>6834926</v>
      </c>
      <c r="AP762" s="30">
        <v>3285576</v>
      </c>
      <c r="AQ762" s="30">
        <v>820266</v>
      </c>
      <c r="AR762" s="30">
        <v>717719</v>
      </c>
      <c r="AS762" s="30">
        <v>102033</v>
      </c>
      <c r="AT762" s="30">
        <v>265</v>
      </c>
      <c r="AU762" s="30" t="s">
        <v>357</v>
      </c>
      <c r="AW762" s="48">
        <f t="shared" si="424"/>
        <v>17572950</v>
      </c>
      <c r="AX762" s="49">
        <f t="shared" si="425"/>
        <v>13848985</v>
      </c>
      <c r="AY762" s="50">
        <f t="shared" si="426"/>
        <v>0.78808538122512162</v>
      </c>
      <c r="AZ762" s="12"/>
      <c r="BA762" s="48">
        <f t="shared" si="427"/>
        <v>820266</v>
      </c>
      <c r="BB762" s="48">
        <f t="shared" si="428"/>
        <v>13848985</v>
      </c>
      <c r="BC762" s="51">
        <f t="shared" si="429"/>
        <v>16.883529245391131</v>
      </c>
      <c r="BD762" s="12"/>
      <c r="BE762" s="52">
        <f t="shared" si="430"/>
        <v>820266</v>
      </c>
      <c r="BF762" s="48">
        <f t="shared" si="421"/>
        <v>48354644</v>
      </c>
      <c r="BG762" s="48">
        <f t="shared" si="421"/>
        <v>10572858</v>
      </c>
      <c r="BH762" s="48">
        <f t="shared" si="421"/>
        <v>0</v>
      </c>
      <c r="BI762" s="48">
        <f t="shared" si="431"/>
        <v>58927502</v>
      </c>
      <c r="BJ762" s="51">
        <f t="shared" si="432"/>
        <v>71.839503283081342</v>
      </c>
      <c r="BK762" s="12"/>
      <c r="BL762" s="1">
        <f t="shared" si="433"/>
        <v>14287374</v>
      </c>
      <c r="BM762" s="53">
        <f t="shared" si="434"/>
        <v>17572950</v>
      </c>
      <c r="BN762" s="48">
        <f t="shared" si="422"/>
        <v>48354644</v>
      </c>
      <c r="BO762" s="48">
        <f t="shared" si="422"/>
        <v>10572858</v>
      </c>
      <c r="BP762" s="48">
        <f t="shared" si="422"/>
        <v>0</v>
      </c>
      <c r="BQ762" s="48">
        <f t="shared" si="435"/>
        <v>58927502</v>
      </c>
      <c r="BR762" s="12">
        <f t="shared" si="436"/>
        <v>17572950</v>
      </c>
      <c r="BS762" s="54">
        <f t="shared" si="437"/>
        <v>3.3533073274549805</v>
      </c>
      <c r="BT762" s="12"/>
      <c r="BU762" s="48">
        <f t="shared" si="438"/>
        <v>17572950</v>
      </c>
      <c r="BV762" s="48">
        <f t="shared" si="439"/>
        <v>78402942</v>
      </c>
      <c r="BW762" s="54">
        <f t="shared" si="440"/>
        <v>4.4615697421320837</v>
      </c>
      <c r="BX762" s="12"/>
      <c r="BY762" s="52">
        <f t="shared" si="441"/>
        <v>820266</v>
      </c>
      <c r="BZ762" s="48">
        <f t="shared" si="442"/>
        <v>78402942</v>
      </c>
      <c r="CA762" s="55">
        <f t="shared" si="443"/>
        <v>95.582337924526925</v>
      </c>
      <c r="CB762" s="12"/>
      <c r="CC762" s="48">
        <f t="shared" si="444"/>
        <v>820266</v>
      </c>
      <c r="CD762" s="48">
        <f t="shared" si="445"/>
        <v>287894553</v>
      </c>
      <c r="CE762" s="55">
        <f t="shared" si="446"/>
        <v>350.97706475704223</v>
      </c>
      <c r="CF762" s="12"/>
      <c r="CG762" s="48">
        <f t="shared" si="447"/>
        <v>17572950</v>
      </c>
      <c r="CH762" s="48">
        <f t="shared" si="448"/>
        <v>14287374</v>
      </c>
      <c r="CI762" s="48">
        <f t="shared" si="449"/>
        <v>287894553</v>
      </c>
      <c r="CJ762" s="55">
        <f t="shared" si="450"/>
        <v>16.382824340819269</v>
      </c>
      <c r="CK762" s="46"/>
      <c r="CL762" s="48">
        <f t="shared" si="423"/>
        <v>17572950</v>
      </c>
      <c r="CM762" s="48">
        <f t="shared" si="423"/>
        <v>14287374</v>
      </c>
      <c r="CN762" s="48">
        <f t="shared" si="451"/>
        <v>359979417</v>
      </c>
      <c r="CO762" s="55">
        <f t="shared" si="452"/>
        <v>20.484859798724745</v>
      </c>
    </row>
    <row r="763" spans="1:93" x14ac:dyDescent="0.2">
      <c r="A763" s="30" t="s">
        <v>144</v>
      </c>
      <c r="B763" s="30">
        <v>1141</v>
      </c>
      <c r="C763" s="30">
        <v>2009</v>
      </c>
      <c r="D763" s="30" t="s">
        <v>144</v>
      </c>
      <c r="E763" s="30">
        <v>857467</v>
      </c>
      <c r="F763" s="30" t="s">
        <v>317</v>
      </c>
      <c r="G763" s="30">
        <v>68323812</v>
      </c>
      <c r="H763" s="30">
        <v>66476340</v>
      </c>
      <c r="I763" s="30">
        <v>16511649</v>
      </c>
      <c r="J763" s="30">
        <v>55400250</v>
      </c>
      <c r="K763" s="30">
        <v>0</v>
      </c>
      <c r="L763" s="30">
        <v>0</v>
      </c>
      <c r="M763" s="30">
        <v>0</v>
      </c>
      <c r="N763" s="30">
        <v>207432</v>
      </c>
      <c r="O763" s="30">
        <v>10823625</v>
      </c>
      <c r="P763" s="30">
        <v>4151048</v>
      </c>
      <c r="Q763" s="30">
        <v>287861571</v>
      </c>
      <c r="R763" s="30">
        <v>301283533</v>
      </c>
      <c r="S763" s="30">
        <v>19522741</v>
      </c>
      <c r="T763" s="30">
        <v>693297061</v>
      </c>
      <c r="U763" s="30">
        <v>9935927</v>
      </c>
      <c r="V763" s="30">
        <v>378583498</v>
      </c>
      <c r="W763" s="30">
        <v>40185438</v>
      </c>
      <c r="X763" s="30">
        <v>418768936</v>
      </c>
      <c r="Y763" s="30">
        <v>74599805</v>
      </c>
      <c r="Z763" s="30">
        <v>4132122</v>
      </c>
      <c r="AA763" s="30">
        <v>78731927</v>
      </c>
      <c r="AB763" s="30">
        <v>65753799</v>
      </c>
      <c r="AC763" s="30">
        <v>19124404</v>
      </c>
      <c r="AD763" s="30">
        <v>49199408</v>
      </c>
      <c r="AE763" s="30">
        <v>56777932</v>
      </c>
      <c r="AF763" s="30">
        <v>9310762</v>
      </c>
      <c r="AG763" s="30">
        <v>0</v>
      </c>
      <c r="AH763" s="30">
        <v>113471647</v>
      </c>
      <c r="AI763" s="30">
        <v>1608301</v>
      </c>
      <c r="AJ763" s="30">
        <v>115079948</v>
      </c>
      <c r="AK763" s="30">
        <v>4604939</v>
      </c>
      <c r="AL763" s="30">
        <v>40345378</v>
      </c>
      <c r="AM763" s="30">
        <v>24973204</v>
      </c>
      <c r="AN763" s="30">
        <v>7900585</v>
      </c>
      <c r="AO763" s="30">
        <v>7043916</v>
      </c>
      <c r="AP763" s="30">
        <v>2363991</v>
      </c>
      <c r="AQ763" s="30">
        <v>815869</v>
      </c>
      <c r="AR763" s="30">
        <v>714377</v>
      </c>
      <c r="AS763" s="30">
        <v>100973</v>
      </c>
      <c r="AT763" s="30">
        <v>271</v>
      </c>
      <c r="AU763" s="30" t="s">
        <v>357</v>
      </c>
      <c r="AW763" s="48">
        <f t="shared" si="424"/>
        <v>17308492</v>
      </c>
      <c r="AX763" s="49">
        <f t="shared" si="425"/>
        <v>12978128</v>
      </c>
      <c r="AY763" s="50">
        <f t="shared" si="426"/>
        <v>0.74981275087396404</v>
      </c>
      <c r="AZ763" s="12"/>
      <c r="BA763" s="48">
        <f t="shared" si="427"/>
        <v>815869</v>
      </c>
      <c r="BB763" s="48">
        <f t="shared" si="428"/>
        <v>12978128</v>
      </c>
      <c r="BC763" s="51">
        <f t="shared" si="429"/>
        <v>15.907122344395976</v>
      </c>
      <c r="BD763" s="12"/>
      <c r="BE763" s="52">
        <f t="shared" si="430"/>
        <v>815869</v>
      </c>
      <c r="BF763" s="48">
        <f t="shared" si="421"/>
        <v>56777932</v>
      </c>
      <c r="BG763" s="48">
        <f t="shared" si="421"/>
        <v>9310762</v>
      </c>
      <c r="BH763" s="48">
        <f t="shared" si="421"/>
        <v>0</v>
      </c>
      <c r="BI763" s="48">
        <f t="shared" si="431"/>
        <v>66088694</v>
      </c>
      <c r="BJ763" s="51">
        <f t="shared" si="432"/>
        <v>81.004050895425607</v>
      </c>
      <c r="BK763" s="12"/>
      <c r="BL763" s="1">
        <f t="shared" si="433"/>
        <v>14944501</v>
      </c>
      <c r="BM763" s="53">
        <f t="shared" si="434"/>
        <v>17308492</v>
      </c>
      <c r="BN763" s="48">
        <f t="shared" si="422"/>
        <v>56777932</v>
      </c>
      <c r="BO763" s="48">
        <f t="shared" si="422"/>
        <v>9310762</v>
      </c>
      <c r="BP763" s="48">
        <f t="shared" si="422"/>
        <v>0</v>
      </c>
      <c r="BQ763" s="48">
        <f t="shared" si="435"/>
        <v>66088694</v>
      </c>
      <c r="BR763" s="12">
        <f t="shared" si="436"/>
        <v>17308492</v>
      </c>
      <c r="BS763" s="54">
        <f t="shared" si="437"/>
        <v>3.8182814539822418</v>
      </c>
      <c r="BT763" s="12"/>
      <c r="BU763" s="48">
        <f t="shared" si="438"/>
        <v>17308492</v>
      </c>
      <c r="BV763" s="48">
        <f t="shared" si="439"/>
        <v>70129631</v>
      </c>
      <c r="BW763" s="54">
        <f t="shared" si="440"/>
        <v>4.0517470268351516</v>
      </c>
      <c r="BX763" s="12"/>
      <c r="BY763" s="52">
        <f t="shared" si="441"/>
        <v>815869</v>
      </c>
      <c r="BZ763" s="48">
        <f t="shared" si="442"/>
        <v>70129631</v>
      </c>
      <c r="CA763" s="55">
        <f t="shared" si="443"/>
        <v>85.956974710400814</v>
      </c>
      <c r="CB763" s="12"/>
      <c r="CC763" s="48">
        <f t="shared" si="444"/>
        <v>815869</v>
      </c>
      <c r="CD763" s="48">
        <f t="shared" si="445"/>
        <v>283274064</v>
      </c>
      <c r="CE763" s="55">
        <f t="shared" si="446"/>
        <v>347.20532830638251</v>
      </c>
      <c r="CF763" s="12"/>
      <c r="CG763" s="48">
        <f t="shared" si="447"/>
        <v>17308492</v>
      </c>
      <c r="CH763" s="48">
        <f t="shared" si="448"/>
        <v>14944501</v>
      </c>
      <c r="CI763" s="48">
        <f t="shared" si="449"/>
        <v>283274064</v>
      </c>
      <c r="CJ763" s="55">
        <f t="shared" si="450"/>
        <v>16.366189729295886</v>
      </c>
      <c r="CK763" s="46"/>
      <c r="CL763" s="48">
        <f t="shared" si="423"/>
        <v>17308492</v>
      </c>
      <c r="CM763" s="48">
        <f t="shared" si="423"/>
        <v>14944501</v>
      </c>
      <c r="CN763" s="48">
        <f t="shared" si="451"/>
        <v>358573747</v>
      </c>
      <c r="CO763" s="55">
        <f t="shared" si="452"/>
        <v>20.716637070404516</v>
      </c>
    </row>
    <row r="764" spans="1:93" x14ac:dyDescent="0.2">
      <c r="A764" s="30" t="s">
        <v>144</v>
      </c>
      <c r="B764" s="30">
        <v>1141</v>
      </c>
      <c r="C764" s="30">
        <v>2008</v>
      </c>
      <c r="D764" s="30" t="s">
        <v>144</v>
      </c>
      <c r="E764" s="30">
        <v>857467</v>
      </c>
      <c r="F764" s="30" t="s">
        <v>317</v>
      </c>
      <c r="G764" s="30">
        <v>69642014</v>
      </c>
      <c r="H764" s="30">
        <v>76314266</v>
      </c>
      <c r="I764" s="30">
        <v>19295724</v>
      </c>
      <c r="J764" s="30">
        <v>64991736</v>
      </c>
      <c r="K764" s="30">
        <v>0</v>
      </c>
      <c r="L764" s="30">
        <v>0</v>
      </c>
      <c r="M764" s="30">
        <v>0</v>
      </c>
      <c r="N764" s="30">
        <v>459009</v>
      </c>
      <c r="O764" s="30">
        <v>8063324</v>
      </c>
      <c r="P764" s="30">
        <v>4184268</v>
      </c>
      <c r="Q764" s="30">
        <v>294238201</v>
      </c>
      <c r="R764" s="30">
        <v>307600234</v>
      </c>
      <c r="S764" s="30">
        <v>14713973</v>
      </c>
      <c r="T764" s="30">
        <v>803278006</v>
      </c>
      <c r="U764" s="30">
        <v>10251756</v>
      </c>
      <c r="V764" s="30">
        <v>391977824</v>
      </c>
      <c r="W764" s="30">
        <v>38193965</v>
      </c>
      <c r="X764" s="30">
        <v>430171789</v>
      </c>
      <c r="Y764" s="30">
        <v>73468323</v>
      </c>
      <c r="Z764" s="30">
        <v>4591919</v>
      </c>
      <c r="AA764" s="30">
        <v>78060242</v>
      </c>
      <c r="AB764" s="30">
        <v>65018191</v>
      </c>
      <c r="AC764" s="30">
        <v>20110166</v>
      </c>
      <c r="AD764" s="30">
        <v>49531848</v>
      </c>
      <c r="AE764" s="30">
        <v>59179673</v>
      </c>
      <c r="AF764" s="30">
        <v>9479629</v>
      </c>
      <c r="AG764" s="30">
        <v>0</v>
      </c>
      <c r="AH764" s="30">
        <v>121974494</v>
      </c>
      <c r="AI764" s="30">
        <v>1690269</v>
      </c>
      <c r="AJ764" s="30">
        <v>123664763</v>
      </c>
      <c r="AK764" s="30">
        <v>7532462</v>
      </c>
      <c r="AL764" s="30">
        <v>35095123</v>
      </c>
      <c r="AM764" s="30">
        <v>26469392</v>
      </c>
      <c r="AN764" s="30">
        <v>7877595</v>
      </c>
      <c r="AO764" s="30">
        <v>7116096</v>
      </c>
      <c r="AP764" s="30">
        <v>2472100</v>
      </c>
      <c r="AQ764" s="30">
        <v>811315</v>
      </c>
      <c r="AR764" s="30">
        <v>710991</v>
      </c>
      <c r="AS764" s="30">
        <v>99814</v>
      </c>
      <c r="AT764" s="30">
        <v>262</v>
      </c>
      <c r="AU764" s="30" t="s">
        <v>357</v>
      </c>
      <c r="AW764" s="48">
        <f t="shared" si="424"/>
        <v>17465791</v>
      </c>
      <c r="AX764" s="49">
        <f t="shared" si="425"/>
        <v>13042051</v>
      </c>
      <c r="AY764" s="50">
        <f t="shared" si="426"/>
        <v>0.746719744900188</v>
      </c>
      <c r="AZ764" s="12"/>
      <c r="BA764" s="48">
        <f t="shared" si="427"/>
        <v>811315</v>
      </c>
      <c r="BB764" s="48">
        <f t="shared" si="428"/>
        <v>13042051</v>
      </c>
      <c r="BC764" s="51">
        <f t="shared" si="429"/>
        <v>16.075200138047492</v>
      </c>
      <c r="BD764" s="12"/>
      <c r="BE764" s="52">
        <f t="shared" si="430"/>
        <v>811315</v>
      </c>
      <c r="BF764" s="48">
        <f t="shared" si="421"/>
        <v>59179673</v>
      </c>
      <c r="BG764" s="48">
        <f t="shared" si="421"/>
        <v>9479629</v>
      </c>
      <c r="BH764" s="48">
        <f t="shared" si="421"/>
        <v>0</v>
      </c>
      <c r="BI764" s="48">
        <f t="shared" si="431"/>
        <v>68659302</v>
      </c>
      <c r="BJ764" s="51">
        <f t="shared" si="432"/>
        <v>84.62718179745228</v>
      </c>
      <c r="BK764" s="12"/>
      <c r="BL764" s="1">
        <f t="shared" si="433"/>
        <v>14993691</v>
      </c>
      <c r="BM764" s="53">
        <f t="shared" si="434"/>
        <v>17465791</v>
      </c>
      <c r="BN764" s="48">
        <f t="shared" si="422"/>
        <v>59179673</v>
      </c>
      <c r="BO764" s="48">
        <f t="shared" si="422"/>
        <v>9479629</v>
      </c>
      <c r="BP764" s="48">
        <f t="shared" si="422"/>
        <v>0</v>
      </c>
      <c r="BQ764" s="48">
        <f t="shared" si="435"/>
        <v>68659302</v>
      </c>
      <c r="BR764" s="12">
        <f t="shared" si="436"/>
        <v>17465791</v>
      </c>
      <c r="BS764" s="54">
        <f t="shared" si="437"/>
        <v>3.9310731475030245</v>
      </c>
      <c r="BT764" s="12"/>
      <c r="BU764" s="48">
        <f t="shared" si="438"/>
        <v>17465791</v>
      </c>
      <c r="BV764" s="48">
        <f t="shared" si="439"/>
        <v>81037178</v>
      </c>
      <c r="BW764" s="54">
        <f t="shared" si="440"/>
        <v>4.6397656997040668</v>
      </c>
      <c r="BX764" s="12"/>
      <c r="BY764" s="52">
        <f t="shared" si="441"/>
        <v>811315</v>
      </c>
      <c r="BZ764" s="48">
        <f t="shared" si="442"/>
        <v>81037178</v>
      </c>
      <c r="CA764" s="55">
        <f t="shared" si="443"/>
        <v>99.883741826540856</v>
      </c>
      <c r="CB764" s="12"/>
      <c r="CC764" s="48">
        <f t="shared" si="444"/>
        <v>811315</v>
      </c>
      <c r="CD764" s="48">
        <f t="shared" si="445"/>
        <v>297398736</v>
      </c>
      <c r="CE764" s="55">
        <f t="shared" si="446"/>
        <v>366.56383278997674</v>
      </c>
      <c r="CF764" s="12"/>
      <c r="CG764" s="48">
        <f t="shared" si="447"/>
        <v>17465791</v>
      </c>
      <c r="CH764" s="48">
        <f t="shared" si="448"/>
        <v>14993691</v>
      </c>
      <c r="CI764" s="48">
        <f t="shared" si="449"/>
        <v>297398736</v>
      </c>
      <c r="CJ764" s="55">
        <f t="shared" si="450"/>
        <v>17.027498840447592</v>
      </c>
      <c r="CK764" s="46"/>
      <c r="CL764" s="48">
        <f t="shared" si="423"/>
        <v>17465791</v>
      </c>
      <c r="CM764" s="48">
        <f t="shared" si="423"/>
        <v>14993691</v>
      </c>
      <c r="CN764" s="48">
        <f t="shared" si="451"/>
        <v>367881579</v>
      </c>
      <c r="CO764" s="55">
        <f t="shared" si="452"/>
        <v>21.062978424509947</v>
      </c>
    </row>
    <row r="765" spans="1:93" x14ac:dyDescent="0.2">
      <c r="A765" s="30" t="s">
        <v>144</v>
      </c>
      <c r="B765" s="30">
        <v>1141</v>
      </c>
      <c r="C765" s="30">
        <v>2007</v>
      </c>
      <c r="D765" s="30" t="s">
        <v>144</v>
      </c>
      <c r="E765" s="30">
        <v>857467</v>
      </c>
      <c r="F765" s="30" t="s">
        <v>317</v>
      </c>
      <c r="G765" s="30">
        <v>63397430</v>
      </c>
      <c r="H765" s="30">
        <v>73478055</v>
      </c>
      <c r="I765" s="30">
        <v>20353530</v>
      </c>
      <c r="J765" s="30">
        <v>63302237</v>
      </c>
      <c r="K765" s="30">
        <v>0</v>
      </c>
      <c r="L765" s="30">
        <v>0</v>
      </c>
      <c r="M765" s="30">
        <v>0</v>
      </c>
      <c r="N765" s="30">
        <v>369613</v>
      </c>
      <c r="O765" s="30">
        <v>6515793</v>
      </c>
      <c r="P765" s="30">
        <v>4217781</v>
      </c>
      <c r="Q765" s="30">
        <v>235632572</v>
      </c>
      <c r="R765" s="30">
        <v>245586566</v>
      </c>
      <c r="S765" s="30">
        <v>9691607</v>
      </c>
      <c r="T765" s="30">
        <v>1018166775</v>
      </c>
      <c r="U765" s="30">
        <v>9565691</v>
      </c>
      <c r="V765" s="30">
        <v>325580414</v>
      </c>
      <c r="W765" s="30">
        <v>34262918</v>
      </c>
      <c r="X765" s="30">
        <v>359843332</v>
      </c>
      <c r="Y765" s="30">
        <v>73291108</v>
      </c>
      <c r="Z765" s="30">
        <v>3800909</v>
      </c>
      <c r="AA765" s="30">
        <v>77092017</v>
      </c>
      <c r="AB765" s="30">
        <v>65253298</v>
      </c>
      <c r="AC765" s="30">
        <v>16570058</v>
      </c>
      <c r="AD765" s="30">
        <v>46827372</v>
      </c>
      <c r="AE765" s="30">
        <v>55868010</v>
      </c>
      <c r="AF765" s="30">
        <v>9831802</v>
      </c>
      <c r="AG765" s="30">
        <v>-2359</v>
      </c>
      <c r="AH765" s="30">
        <v>118444583</v>
      </c>
      <c r="AI765" s="30">
        <v>1638612</v>
      </c>
      <c r="AJ765" s="30">
        <v>120083195</v>
      </c>
      <c r="AK765" s="30">
        <v>4972733</v>
      </c>
      <c r="AL765" s="30">
        <v>38281867</v>
      </c>
      <c r="AM765" s="30">
        <v>30403707</v>
      </c>
      <c r="AN765" s="30">
        <v>7688285</v>
      </c>
      <c r="AO765" s="30">
        <v>7181001</v>
      </c>
      <c r="AP765" s="30">
        <v>2484642</v>
      </c>
      <c r="AQ765" s="30">
        <v>800587</v>
      </c>
      <c r="AR765" s="30">
        <v>701952</v>
      </c>
      <c r="AS765" s="30">
        <v>98124</v>
      </c>
      <c r="AT765" s="30">
        <v>260</v>
      </c>
      <c r="AU765" s="30" t="s">
        <v>357</v>
      </c>
      <c r="AW765" s="48">
        <f t="shared" si="424"/>
        <v>17353928</v>
      </c>
      <c r="AX765" s="49">
        <f t="shared" si="425"/>
        <v>11838719</v>
      </c>
      <c r="AY765" s="50">
        <f t="shared" si="426"/>
        <v>0.68219246962416813</v>
      </c>
      <c r="AZ765" s="12"/>
      <c r="BA765" s="48">
        <f t="shared" si="427"/>
        <v>800587</v>
      </c>
      <c r="BB765" s="48">
        <f t="shared" si="428"/>
        <v>11838719</v>
      </c>
      <c r="BC765" s="51">
        <f t="shared" si="429"/>
        <v>14.787548386371499</v>
      </c>
      <c r="BD765" s="12"/>
      <c r="BE765" s="52">
        <f t="shared" si="430"/>
        <v>800587</v>
      </c>
      <c r="BF765" s="48">
        <f t="shared" si="421"/>
        <v>55868010</v>
      </c>
      <c r="BG765" s="48">
        <f t="shared" si="421"/>
        <v>9831802</v>
      </c>
      <c r="BH765" s="48">
        <f t="shared" si="421"/>
        <v>-2359</v>
      </c>
      <c r="BI765" s="48">
        <f t="shared" si="431"/>
        <v>65697453</v>
      </c>
      <c r="BJ765" s="51">
        <f t="shared" si="432"/>
        <v>82.061603548396363</v>
      </c>
      <c r="BK765" s="12"/>
      <c r="BL765" s="1">
        <f t="shared" si="433"/>
        <v>14869286</v>
      </c>
      <c r="BM765" s="53">
        <f t="shared" si="434"/>
        <v>17353928</v>
      </c>
      <c r="BN765" s="48">
        <f t="shared" si="422"/>
        <v>55868010</v>
      </c>
      <c r="BO765" s="48">
        <f t="shared" si="422"/>
        <v>9831802</v>
      </c>
      <c r="BP765" s="48">
        <f t="shared" si="422"/>
        <v>-2359</v>
      </c>
      <c r="BQ765" s="48">
        <f t="shared" si="435"/>
        <v>65697453</v>
      </c>
      <c r="BR765" s="12">
        <f t="shared" si="436"/>
        <v>17353928</v>
      </c>
      <c r="BS765" s="54">
        <f t="shared" si="437"/>
        <v>3.7857396319726577</v>
      </c>
      <c r="BT765" s="12"/>
      <c r="BU765" s="48">
        <f t="shared" si="438"/>
        <v>17353928</v>
      </c>
      <c r="BV765" s="48">
        <f t="shared" si="439"/>
        <v>76828595</v>
      </c>
      <c r="BW765" s="54">
        <f t="shared" si="440"/>
        <v>4.4271587965560304</v>
      </c>
      <c r="BX765" s="12"/>
      <c r="BY765" s="52">
        <f t="shared" si="441"/>
        <v>800587</v>
      </c>
      <c r="BZ765" s="48">
        <f t="shared" si="442"/>
        <v>76828595</v>
      </c>
      <c r="CA765" s="55">
        <f t="shared" si="443"/>
        <v>95.965329189707049</v>
      </c>
      <c r="CB765" s="12"/>
      <c r="CC765" s="48">
        <f t="shared" si="444"/>
        <v>800587</v>
      </c>
      <c r="CD765" s="48">
        <f t="shared" si="445"/>
        <v>283015495</v>
      </c>
      <c r="CE765" s="55">
        <f t="shared" si="446"/>
        <v>353.50998080158683</v>
      </c>
      <c r="CF765" s="12"/>
      <c r="CG765" s="48">
        <f t="shared" si="447"/>
        <v>17353928</v>
      </c>
      <c r="CH765" s="48">
        <f t="shared" si="448"/>
        <v>14869286</v>
      </c>
      <c r="CI765" s="48">
        <f t="shared" si="449"/>
        <v>283015495</v>
      </c>
      <c r="CJ765" s="55">
        <f t="shared" si="450"/>
        <v>16.308440083420884</v>
      </c>
      <c r="CK765" s="46"/>
      <c r="CL765" s="48">
        <f t="shared" si="423"/>
        <v>17353928</v>
      </c>
      <c r="CM765" s="48">
        <f t="shared" si="423"/>
        <v>14869286</v>
      </c>
      <c r="CN765" s="48">
        <f t="shared" si="451"/>
        <v>343554405</v>
      </c>
      <c r="CO765" s="55">
        <f t="shared" si="452"/>
        <v>19.796924650142607</v>
      </c>
    </row>
    <row r="766" spans="1:93" x14ac:dyDescent="0.2">
      <c r="A766" s="30" t="s">
        <v>144</v>
      </c>
      <c r="B766" s="30">
        <v>1141</v>
      </c>
      <c r="C766" s="30">
        <v>2006</v>
      </c>
      <c r="D766" s="30" t="s">
        <v>144</v>
      </c>
      <c r="E766" s="30">
        <v>857467</v>
      </c>
      <c r="F766" s="30" t="s">
        <v>317</v>
      </c>
      <c r="G766" s="30">
        <v>63378119</v>
      </c>
      <c r="H766" s="30">
        <v>51575453</v>
      </c>
      <c r="I766" s="30">
        <v>20194844</v>
      </c>
      <c r="J766" s="30">
        <v>42832603</v>
      </c>
      <c r="K766" s="30">
        <v>0</v>
      </c>
      <c r="L766" s="30">
        <v>0</v>
      </c>
      <c r="M766" s="30">
        <v>0</v>
      </c>
      <c r="N766" s="30">
        <v>401924</v>
      </c>
      <c r="O766" s="30">
        <v>5008688</v>
      </c>
      <c r="P766" s="30">
        <v>3963730</v>
      </c>
      <c r="Q766" s="30">
        <v>60659664</v>
      </c>
      <c r="R766" s="30">
        <v>67595392</v>
      </c>
      <c r="S766" s="30">
        <v>6489996</v>
      </c>
      <c r="T766" s="30">
        <v>1122163066</v>
      </c>
      <c r="U766" s="30">
        <v>8915211</v>
      </c>
      <c r="V766" s="30">
        <v>124179533</v>
      </c>
      <c r="W766" s="30">
        <v>30648570</v>
      </c>
      <c r="X766" s="30">
        <v>154828103</v>
      </c>
      <c r="Y766" s="30">
        <v>73167849</v>
      </c>
      <c r="Z766" s="30">
        <v>3652249</v>
      </c>
      <c r="AA766" s="30">
        <v>76820098</v>
      </c>
      <c r="AB766" s="30">
        <v>65426297</v>
      </c>
      <c r="AC766" s="30">
        <v>16812695</v>
      </c>
      <c r="AD766" s="30">
        <v>46565424</v>
      </c>
      <c r="AE766" s="30">
        <v>53203505</v>
      </c>
      <c r="AF766" s="30">
        <v>8640052</v>
      </c>
      <c r="AG766" s="30">
        <v>576</v>
      </c>
      <c r="AH766" s="30">
        <v>102378387</v>
      </c>
      <c r="AI766" s="30">
        <v>1922911</v>
      </c>
      <c r="AJ766" s="30">
        <v>104301298</v>
      </c>
      <c r="AK766" s="30">
        <v>2660644</v>
      </c>
      <c r="AL766" s="30">
        <v>36359490</v>
      </c>
      <c r="AM766" s="30">
        <v>32142603</v>
      </c>
      <c r="AN766" s="30">
        <v>7572788</v>
      </c>
      <c r="AO766" s="30">
        <v>7213640</v>
      </c>
      <c r="AP766" s="30">
        <v>3540631</v>
      </c>
      <c r="AQ766" s="30">
        <v>788831</v>
      </c>
      <c r="AR766" s="30">
        <v>691931</v>
      </c>
      <c r="AS766" s="30">
        <v>96425</v>
      </c>
      <c r="AT766" s="30">
        <v>226</v>
      </c>
      <c r="AU766" s="30" t="s">
        <v>357</v>
      </c>
      <c r="AW766" s="48">
        <f t="shared" si="424"/>
        <v>18327059</v>
      </c>
      <c r="AX766" s="49">
        <f t="shared" si="425"/>
        <v>11393801</v>
      </c>
      <c r="AY766" s="50">
        <f t="shared" si="426"/>
        <v>0.62169282043561924</v>
      </c>
      <c r="AZ766" s="12"/>
      <c r="BA766" s="48">
        <f t="shared" si="427"/>
        <v>788831</v>
      </c>
      <c r="BB766" s="48">
        <f t="shared" si="428"/>
        <v>11393801</v>
      </c>
      <c r="BC766" s="51">
        <f t="shared" si="429"/>
        <v>14.443906235936469</v>
      </c>
      <c r="BD766" s="12"/>
      <c r="BE766" s="52">
        <f t="shared" si="430"/>
        <v>788831</v>
      </c>
      <c r="BF766" s="48">
        <f t="shared" si="421"/>
        <v>53203505</v>
      </c>
      <c r="BG766" s="48">
        <f t="shared" si="421"/>
        <v>8640052</v>
      </c>
      <c r="BH766" s="48">
        <f t="shared" si="421"/>
        <v>576</v>
      </c>
      <c r="BI766" s="48">
        <f t="shared" si="431"/>
        <v>61844133</v>
      </c>
      <c r="BJ766" s="51">
        <f t="shared" si="432"/>
        <v>78.399724402311776</v>
      </c>
      <c r="BK766" s="12"/>
      <c r="BL766" s="1">
        <f t="shared" si="433"/>
        <v>14786428</v>
      </c>
      <c r="BM766" s="53">
        <f t="shared" si="434"/>
        <v>18327059</v>
      </c>
      <c r="BN766" s="48">
        <f t="shared" si="422"/>
        <v>53203505</v>
      </c>
      <c r="BO766" s="48">
        <f t="shared" si="422"/>
        <v>8640052</v>
      </c>
      <c r="BP766" s="48">
        <f t="shared" si="422"/>
        <v>576</v>
      </c>
      <c r="BQ766" s="48">
        <f t="shared" si="435"/>
        <v>61844133</v>
      </c>
      <c r="BR766" s="12">
        <f t="shared" si="436"/>
        <v>18327059</v>
      </c>
      <c r="BS766" s="54">
        <f t="shared" si="437"/>
        <v>3.3744712122114082</v>
      </c>
      <c r="BT766" s="12"/>
      <c r="BU766" s="48">
        <f t="shared" si="438"/>
        <v>18327059</v>
      </c>
      <c r="BV766" s="48">
        <f t="shared" si="439"/>
        <v>65281164</v>
      </c>
      <c r="BW766" s="54">
        <f t="shared" si="440"/>
        <v>3.5620098129219753</v>
      </c>
      <c r="BX766" s="12"/>
      <c r="BY766" s="52">
        <f t="shared" si="441"/>
        <v>788831</v>
      </c>
      <c r="BZ766" s="48">
        <f t="shared" si="442"/>
        <v>65281164</v>
      </c>
      <c r="CA766" s="55">
        <f t="shared" si="443"/>
        <v>82.756843988129276</v>
      </c>
      <c r="CB766" s="12"/>
      <c r="CC766" s="48">
        <f t="shared" si="444"/>
        <v>788831</v>
      </c>
      <c r="CD766" s="48">
        <f t="shared" si="445"/>
        <v>267323514</v>
      </c>
      <c r="CE766" s="55">
        <f t="shared" si="446"/>
        <v>338.88565991955187</v>
      </c>
      <c r="CF766" s="12"/>
      <c r="CG766" s="48">
        <f t="shared" si="447"/>
        <v>18327059</v>
      </c>
      <c r="CH766" s="48">
        <f t="shared" si="448"/>
        <v>14786428</v>
      </c>
      <c r="CI766" s="48">
        <f t="shared" si="449"/>
        <v>267323514</v>
      </c>
      <c r="CJ766" s="55">
        <f t="shared" si="450"/>
        <v>14.586274535374169</v>
      </c>
      <c r="CK766" s="46"/>
      <c r="CL766" s="48">
        <f t="shared" si="423"/>
        <v>18327059</v>
      </c>
      <c r="CM766" s="48">
        <f t="shared" si="423"/>
        <v>14786428</v>
      </c>
      <c r="CN766" s="48">
        <f t="shared" si="451"/>
        <v>318257426</v>
      </c>
      <c r="CO766" s="55">
        <f t="shared" si="452"/>
        <v>17.36543904834922</v>
      </c>
    </row>
    <row r="767" spans="1:93" x14ac:dyDescent="0.2">
      <c r="A767" s="30" t="s">
        <v>144</v>
      </c>
      <c r="B767" s="30">
        <v>1141</v>
      </c>
      <c r="C767" s="30">
        <v>2005</v>
      </c>
      <c r="D767" s="30" t="s">
        <v>144</v>
      </c>
      <c r="E767" s="30">
        <v>857467</v>
      </c>
      <c r="F767" s="30" t="s">
        <v>317</v>
      </c>
      <c r="G767" s="30">
        <v>56188191</v>
      </c>
      <c r="H767" s="30">
        <v>58597739</v>
      </c>
      <c r="I767" s="30">
        <v>17221390</v>
      </c>
      <c r="J767" s="30">
        <v>48919872</v>
      </c>
      <c r="K767" s="30">
        <v>0</v>
      </c>
      <c r="L767" s="30">
        <v>0</v>
      </c>
      <c r="M767" s="30">
        <v>0</v>
      </c>
      <c r="N767" s="30">
        <v>292109</v>
      </c>
      <c r="O767" s="30">
        <v>4251814</v>
      </c>
      <c r="P767" s="30">
        <v>4045858</v>
      </c>
      <c r="Q767" s="30">
        <v>54386942</v>
      </c>
      <c r="R767" s="30">
        <v>61350749</v>
      </c>
      <c r="S767" s="30">
        <v>6137755</v>
      </c>
      <c r="T767" s="30">
        <v>1061705676</v>
      </c>
      <c r="U767" s="30">
        <v>7862050</v>
      </c>
      <c r="V767" s="30">
        <v>124200302</v>
      </c>
      <c r="W767" s="30">
        <v>27405003</v>
      </c>
      <c r="X767" s="30">
        <v>151605305</v>
      </c>
      <c r="Y767" s="30">
        <v>62358925</v>
      </c>
      <c r="Z767" s="30">
        <v>3211437</v>
      </c>
      <c r="AA767" s="30">
        <v>65570362</v>
      </c>
      <c r="AB767" s="30">
        <v>55875867</v>
      </c>
      <c r="AC767" s="30">
        <v>16354806</v>
      </c>
      <c r="AD767" s="30">
        <v>39833385</v>
      </c>
      <c r="AE767" s="30">
        <v>51956294</v>
      </c>
      <c r="AF767" s="30">
        <v>8829891</v>
      </c>
      <c r="AG767" s="30">
        <v>735</v>
      </c>
      <c r="AH767" s="30">
        <v>107497540</v>
      </c>
      <c r="AI767" s="30">
        <v>1827362</v>
      </c>
      <c r="AJ767" s="30">
        <v>109324902</v>
      </c>
      <c r="AK767" s="30">
        <v>10708643</v>
      </c>
      <c r="AL767" s="30">
        <v>34020025</v>
      </c>
      <c r="AM767" s="30">
        <v>29157029</v>
      </c>
      <c r="AN767" s="30">
        <v>7322963</v>
      </c>
      <c r="AO767" s="30">
        <v>6965207</v>
      </c>
      <c r="AP767" s="30">
        <v>3147697</v>
      </c>
      <c r="AQ767" s="30">
        <v>775533</v>
      </c>
      <c r="AR767" s="30">
        <v>680093</v>
      </c>
      <c r="AS767" s="30">
        <v>94941</v>
      </c>
      <c r="AT767" s="30">
        <v>253</v>
      </c>
      <c r="AU767" s="30" t="s">
        <v>357</v>
      </c>
      <c r="AW767" s="48">
        <f t="shared" si="424"/>
        <v>17435867</v>
      </c>
      <c r="AX767" s="49">
        <f t="shared" si="425"/>
        <v>9694495</v>
      </c>
      <c r="AY767" s="50">
        <f t="shared" si="426"/>
        <v>0.5560087720329594</v>
      </c>
      <c r="AZ767" s="12"/>
      <c r="BA767" s="48">
        <f t="shared" si="427"/>
        <v>775533</v>
      </c>
      <c r="BB767" s="48">
        <f t="shared" si="428"/>
        <v>9694495</v>
      </c>
      <c r="BC767" s="51">
        <f t="shared" si="429"/>
        <v>12.500428737397376</v>
      </c>
      <c r="BD767" s="12"/>
      <c r="BE767" s="52">
        <f t="shared" si="430"/>
        <v>775533</v>
      </c>
      <c r="BF767" s="48">
        <f t="shared" si="421"/>
        <v>51956294</v>
      </c>
      <c r="BG767" s="48">
        <f t="shared" si="421"/>
        <v>8829891</v>
      </c>
      <c r="BH767" s="48">
        <f t="shared" si="421"/>
        <v>735</v>
      </c>
      <c r="BI767" s="48">
        <f t="shared" si="431"/>
        <v>60786920</v>
      </c>
      <c r="BJ767" s="51">
        <f t="shared" si="432"/>
        <v>78.380829700348016</v>
      </c>
      <c r="BK767" s="12"/>
      <c r="BL767" s="1">
        <f t="shared" si="433"/>
        <v>14288170</v>
      </c>
      <c r="BM767" s="53">
        <f t="shared" si="434"/>
        <v>17435867</v>
      </c>
      <c r="BN767" s="48">
        <f t="shared" si="422"/>
        <v>51956294</v>
      </c>
      <c r="BO767" s="48">
        <f t="shared" si="422"/>
        <v>8829891</v>
      </c>
      <c r="BP767" s="48">
        <f t="shared" si="422"/>
        <v>735</v>
      </c>
      <c r="BQ767" s="48">
        <f t="shared" si="435"/>
        <v>60786920</v>
      </c>
      <c r="BR767" s="12">
        <f t="shared" si="436"/>
        <v>17435867</v>
      </c>
      <c r="BS767" s="54">
        <f t="shared" si="437"/>
        <v>3.4863147327288053</v>
      </c>
      <c r="BT767" s="12"/>
      <c r="BU767" s="48">
        <f t="shared" si="438"/>
        <v>17435867</v>
      </c>
      <c r="BV767" s="48">
        <f t="shared" si="439"/>
        <v>64596234</v>
      </c>
      <c r="BW767" s="54">
        <f t="shared" si="440"/>
        <v>3.7047904758621981</v>
      </c>
      <c r="BX767" s="12"/>
      <c r="BY767" s="52">
        <f t="shared" si="441"/>
        <v>775533</v>
      </c>
      <c r="BZ767" s="48">
        <f t="shared" si="442"/>
        <v>64596234</v>
      </c>
      <c r="CA767" s="55">
        <f t="shared" si="443"/>
        <v>83.292695475240905</v>
      </c>
      <c r="CB767" s="12"/>
      <c r="CC767" s="48">
        <f t="shared" si="444"/>
        <v>775533</v>
      </c>
      <c r="CD767" s="48">
        <f t="shared" si="445"/>
        <v>247141707</v>
      </c>
      <c r="CE767" s="55">
        <f t="shared" si="446"/>
        <v>318.67336012780885</v>
      </c>
      <c r="CF767" s="12"/>
      <c r="CG767" s="48">
        <f t="shared" si="447"/>
        <v>17435867</v>
      </c>
      <c r="CH767" s="48">
        <f t="shared" si="448"/>
        <v>14288170</v>
      </c>
      <c r="CI767" s="48">
        <f t="shared" si="449"/>
        <v>247141707</v>
      </c>
      <c r="CJ767" s="55">
        <f t="shared" si="450"/>
        <v>14.174328526364649</v>
      </c>
      <c r="CK767" s="46"/>
      <c r="CL767" s="48">
        <f t="shared" si="423"/>
        <v>17435867</v>
      </c>
      <c r="CM767" s="48">
        <f t="shared" si="423"/>
        <v>14288170</v>
      </c>
      <c r="CN767" s="48">
        <f t="shared" si="451"/>
        <v>295148089</v>
      </c>
      <c r="CO767" s="55">
        <f t="shared" si="452"/>
        <v>16.927640535454877</v>
      </c>
    </row>
    <row r="768" spans="1:93" x14ac:dyDescent="0.2">
      <c r="A768" s="30" t="s">
        <v>145</v>
      </c>
      <c r="B768" s="30">
        <v>1142</v>
      </c>
      <c r="C768" s="30">
        <v>2014</v>
      </c>
      <c r="D768" s="30" t="s">
        <v>76</v>
      </c>
      <c r="E768" s="30">
        <v>442971</v>
      </c>
      <c r="F768" s="30" t="s">
        <v>317</v>
      </c>
      <c r="G768" s="30">
        <v>42663589</v>
      </c>
      <c r="H768" s="30">
        <v>199369837</v>
      </c>
      <c r="I768" s="30">
        <v>0</v>
      </c>
      <c r="J768" s="30">
        <v>0</v>
      </c>
      <c r="K768" s="30">
        <v>0</v>
      </c>
      <c r="L768" s="30">
        <v>0</v>
      </c>
      <c r="M768" s="30">
        <v>0</v>
      </c>
      <c r="N768" s="30">
        <v>0</v>
      </c>
      <c r="O768" s="30">
        <v>0</v>
      </c>
      <c r="P768" s="30">
        <v>0</v>
      </c>
      <c r="Q768" s="30">
        <v>0</v>
      </c>
      <c r="R768" s="30">
        <v>0</v>
      </c>
      <c r="S768" s="30">
        <v>0</v>
      </c>
      <c r="T768" s="30">
        <v>330964893</v>
      </c>
      <c r="U768" s="30">
        <v>6305572</v>
      </c>
      <c r="V768" s="30">
        <v>199369837</v>
      </c>
      <c r="W768" s="30">
        <v>0</v>
      </c>
      <c r="X768" s="30">
        <v>199369837</v>
      </c>
      <c r="Y768" s="30">
        <v>10166987</v>
      </c>
      <c r="Z768" s="30">
        <v>8751797</v>
      </c>
      <c r="AA768" s="30">
        <v>18918784</v>
      </c>
      <c r="AB768" s="30">
        <v>8410186</v>
      </c>
      <c r="AC768" s="30">
        <v>9370130</v>
      </c>
      <c r="AD768" s="30">
        <v>33293459</v>
      </c>
      <c r="AE768" s="30">
        <v>12364463</v>
      </c>
      <c r="AF768" s="30">
        <v>23320795</v>
      </c>
      <c r="AG768" s="30">
        <v>78</v>
      </c>
      <c r="AH768" s="30">
        <v>43734814</v>
      </c>
      <c r="AI768" s="30">
        <v>95567</v>
      </c>
      <c r="AJ768" s="30">
        <v>43830381</v>
      </c>
      <c r="AK768" s="30">
        <v>875917</v>
      </c>
      <c r="AL768" s="30">
        <v>21372872</v>
      </c>
      <c r="AM768" s="30">
        <v>11898341</v>
      </c>
      <c r="AN768" s="30">
        <v>5227248</v>
      </c>
      <c r="AO768" s="30">
        <v>2941062</v>
      </c>
      <c r="AP768" s="30">
        <v>2409529</v>
      </c>
      <c r="AQ768" s="30">
        <v>394680</v>
      </c>
      <c r="AR768" s="30">
        <v>343918</v>
      </c>
      <c r="AS768" s="30">
        <v>45367</v>
      </c>
      <c r="AT768" s="30">
        <v>4775</v>
      </c>
      <c r="AU768" s="30" t="s">
        <v>320</v>
      </c>
      <c r="AW768" s="48">
        <f t="shared" si="424"/>
        <v>10577839</v>
      </c>
      <c r="AX768" s="49">
        <f t="shared" si="425"/>
        <v>10508598</v>
      </c>
      <c r="AY768" s="50">
        <f t="shared" si="426"/>
        <v>0.9934541450290556</v>
      </c>
      <c r="AZ768" s="12"/>
      <c r="BA768" s="48">
        <f t="shared" si="427"/>
        <v>394680</v>
      </c>
      <c r="BB768" s="48">
        <f t="shared" si="428"/>
        <v>10508598</v>
      </c>
      <c r="BC768" s="51">
        <f t="shared" si="429"/>
        <v>26.625615688659167</v>
      </c>
      <c r="BD768" s="12"/>
      <c r="BE768" s="52">
        <f t="shared" si="430"/>
        <v>394680</v>
      </c>
      <c r="BF768" s="48">
        <f t="shared" si="421"/>
        <v>12364463</v>
      </c>
      <c r="BG768" s="48">
        <f t="shared" si="421"/>
        <v>23320795</v>
      </c>
      <c r="BH768" s="48">
        <f t="shared" si="421"/>
        <v>78</v>
      </c>
      <c r="BI768" s="48">
        <f t="shared" si="431"/>
        <v>35685336</v>
      </c>
      <c r="BJ768" s="51">
        <f t="shared" si="432"/>
        <v>90.415871085436308</v>
      </c>
      <c r="BK768" s="12"/>
      <c r="BL768" s="1">
        <f t="shared" si="433"/>
        <v>8168310</v>
      </c>
      <c r="BM768" s="53">
        <f t="shared" si="434"/>
        <v>10577839</v>
      </c>
      <c r="BN768" s="48">
        <f t="shared" si="422"/>
        <v>12364463</v>
      </c>
      <c r="BO768" s="48">
        <f t="shared" si="422"/>
        <v>23320795</v>
      </c>
      <c r="BP768" s="48">
        <f t="shared" si="422"/>
        <v>78</v>
      </c>
      <c r="BQ768" s="48">
        <f t="shared" si="435"/>
        <v>35685336</v>
      </c>
      <c r="BR768" s="12">
        <f t="shared" si="436"/>
        <v>10577839</v>
      </c>
      <c r="BS768" s="54">
        <f t="shared" si="437"/>
        <v>3.3735941717396152</v>
      </c>
      <c r="BT768" s="12"/>
      <c r="BU768" s="48">
        <f t="shared" si="438"/>
        <v>10577839</v>
      </c>
      <c r="BV768" s="48">
        <f t="shared" si="439"/>
        <v>21581592</v>
      </c>
      <c r="BW768" s="54">
        <f t="shared" si="440"/>
        <v>2.0402647459466912</v>
      </c>
      <c r="BX768" s="12"/>
      <c r="BY768" s="52">
        <f t="shared" si="441"/>
        <v>394680</v>
      </c>
      <c r="BZ768" s="48">
        <f t="shared" si="442"/>
        <v>21581592</v>
      </c>
      <c r="CA768" s="55">
        <f t="shared" si="443"/>
        <v>54.681240498631801</v>
      </c>
      <c r="CB768" s="12"/>
      <c r="CC768" s="48">
        <f t="shared" si="444"/>
        <v>394680</v>
      </c>
      <c r="CD768" s="48">
        <f t="shared" si="445"/>
        <v>118849301</v>
      </c>
      <c r="CE768" s="55">
        <f t="shared" si="446"/>
        <v>301.12825833586703</v>
      </c>
      <c r="CF768" s="12"/>
      <c r="CG768" s="48">
        <f t="shared" si="447"/>
        <v>10577839</v>
      </c>
      <c r="CH768" s="48">
        <f t="shared" si="448"/>
        <v>8168310</v>
      </c>
      <c r="CI768" s="48">
        <f t="shared" si="449"/>
        <v>118849301</v>
      </c>
      <c r="CJ768" s="55">
        <f t="shared" si="450"/>
        <v>11.235688215712113</v>
      </c>
      <c r="CK768" s="46"/>
      <c r="CL768" s="48">
        <f t="shared" si="423"/>
        <v>10577839</v>
      </c>
      <c r="CM768" s="48">
        <f t="shared" si="423"/>
        <v>8168310</v>
      </c>
      <c r="CN768" s="48">
        <f t="shared" si="451"/>
        <v>318219138</v>
      </c>
      <c r="CO768" s="55">
        <f t="shared" si="452"/>
        <v>30.083567919685674</v>
      </c>
    </row>
    <row r="769" spans="1:93" x14ac:dyDescent="0.2">
      <c r="A769" s="30" t="s">
        <v>145</v>
      </c>
      <c r="B769" s="30">
        <v>1142</v>
      </c>
      <c r="C769" s="30">
        <v>2013</v>
      </c>
      <c r="D769" s="30" t="s">
        <v>76</v>
      </c>
      <c r="E769" s="30">
        <v>442971</v>
      </c>
      <c r="F769" s="30" t="s">
        <v>317</v>
      </c>
      <c r="G769" s="30">
        <v>26134618</v>
      </c>
      <c r="H769" s="30">
        <v>179814303</v>
      </c>
      <c r="I769" s="30">
        <v>0</v>
      </c>
      <c r="J769" s="30">
        <v>0</v>
      </c>
      <c r="K769" s="30">
        <v>0</v>
      </c>
      <c r="L769" s="30">
        <v>0</v>
      </c>
      <c r="M769" s="30">
        <v>0</v>
      </c>
      <c r="N769" s="30">
        <v>0</v>
      </c>
      <c r="O769" s="30">
        <v>0</v>
      </c>
      <c r="P769" s="30">
        <v>0</v>
      </c>
      <c r="Q769" s="30">
        <v>0</v>
      </c>
      <c r="R769" s="30">
        <v>0</v>
      </c>
      <c r="S769" s="30">
        <v>0</v>
      </c>
      <c r="T769" s="30">
        <v>322433009</v>
      </c>
      <c r="U769" s="30">
        <v>1251544</v>
      </c>
      <c r="V769" s="30">
        <v>179814303</v>
      </c>
      <c r="W769" s="30">
        <v>0</v>
      </c>
      <c r="X769" s="30">
        <v>179814303</v>
      </c>
      <c r="Y769" s="30">
        <v>6262473</v>
      </c>
      <c r="Z769" s="30">
        <v>6258327</v>
      </c>
      <c r="AA769" s="30">
        <v>12520800</v>
      </c>
      <c r="AB769" s="30">
        <v>5340059</v>
      </c>
      <c r="AC769" s="30">
        <v>7659993</v>
      </c>
      <c r="AD769" s="30">
        <v>18474625</v>
      </c>
      <c r="AE769" s="30">
        <v>13424903</v>
      </c>
      <c r="AF769" s="30">
        <v>14286895</v>
      </c>
      <c r="AG769" s="30">
        <v>0</v>
      </c>
      <c r="AH769" s="30">
        <v>8063941</v>
      </c>
      <c r="AI769" s="30">
        <v>493802</v>
      </c>
      <c r="AJ769" s="30">
        <v>8557743</v>
      </c>
      <c r="AK769" s="30">
        <v>-704910</v>
      </c>
      <c r="AL769" s="30">
        <v>-12380593</v>
      </c>
      <c r="AM769" s="30">
        <v>11862840</v>
      </c>
      <c r="AN769" s="30">
        <v>5069131</v>
      </c>
      <c r="AO769" s="30">
        <v>2930245</v>
      </c>
      <c r="AP769" s="30">
        <v>2444831</v>
      </c>
      <c r="AQ769" s="30">
        <v>391473</v>
      </c>
      <c r="AR769" s="30">
        <v>341196</v>
      </c>
      <c r="AS769" s="30">
        <v>44783</v>
      </c>
      <c r="AT769" s="30">
        <v>4849</v>
      </c>
      <c r="AU769" s="30" t="s">
        <v>320</v>
      </c>
      <c r="AW769" s="48">
        <f t="shared" si="424"/>
        <v>10444207</v>
      </c>
      <c r="AX769" s="49">
        <f t="shared" si="425"/>
        <v>7180741</v>
      </c>
      <c r="AY769" s="50">
        <f t="shared" si="426"/>
        <v>0.68753338573239686</v>
      </c>
      <c r="AZ769" s="12"/>
      <c r="BA769" s="48">
        <f t="shared" si="427"/>
        <v>391473</v>
      </c>
      <c r="BB769" s="48">
        <f t="shared" si="428"/>
        <v>7180741</v>
      </c>
      <c r="BC769" s="51">
        <f t="shared" si="429"/>
        <v>18.342876775665243</v>
      </c>
      <c r="BD769" s="12"/>
      <c r="BE769" s="52">
        <f t="shared" si="430"/>
        <v>391473</v>
      </c>
      <c r="BF769" s="48">
        <f t="shared" si="421"/>
        <v>13424903</v>
      </c>
      <c r="BG769" s="48">
        <f t="shared" si="421"/>
        <v>14286895</v>
      </c>
      <c r="BH769" s="48">
        <f t="shared" si="421"/>
        <v>0</v>
      </c>
      <c r="BI769" s="48">
        <f t="shared" si="431"/>
        <v>27711798</v>
      </c>
      <c r="BJ769" s="51">
        <f t="shared" si="432"/>
        <v>70.788529477128691</v>
      </c>
      <c r="BK769" s="12"/>
      <c r="BL769" s="1">
        <f t="shared" si="433"/>
        <v>7999376</v>
      </c>
      <c r="BM769" s="53">
        <f t="shared" si="434"/>
        <v>10444207</v>
      </c>
      <c r="BN769" s="48">
        <f t="shared" si="422"/>
        <v>13424903</v>
      </c>
      <c r="BO769" s="48">
        <f t="shared" si="422"/>
        <v>14286895</v>
      </c>
      <c r="BP769" s="48">
        <f t="shared" si="422"/>
        <v>0</v>
      </c>
      <c r="BQ769" s="48">
        <f t="shared" si="435"/>
        <v>27711798</v>
      </c>
      <c r="BR769" s="12">
        <f t="shared" si="436"/>
        <v>10444207</v>
      </c>
      <c r="BS769" s="54">
        <f t="shared" si="437"/>
        <v>2.6533175759538277</v>
      </c>
      <c r="BT769" s="12"/>
      <c r="BU769" s="48">
        <f t="shared" si="438"/>
        <v>10444207</v>
      </c>
      <c r="BV769" s="48">
        <f t="shared" si="439"/>
        <v>21643246</v>
      </c>
      <c r="BW769" s="54">
        <f t="shared" si="440"/>
        <v>2.0722727919888988</v>
      </c>
      <c r="BX769" s="12"/>
      <c r="BY769" s="52">
        <f t="shared" si="441"/>
        <v>391473</v>
      </c>
      <c r="BZ769" s="48">
        <f t="shared" si="442"/>
        <v>21643246</v>
      </c>
      <c r="CA769" s="55">
        <f t="shared" si="443"/>
        <v>55.286688992599743</v>
      </c>
      <c r="CB769" s="12"/>
      <c r="CC769" s="48">
        <f t="shared" si="444"/>
        <v>391473</v>
      </c>
      <c r="CD769" s="48">
        <f t="shared" si="445"/>
        <v>88010462</v>
      </c>
      <c r="CE769" s="55">
        <f t="shared" si="446"/>
        <v>224.81872823923999</v>
      </c>
      <c r="CF769" s="12"/>
      <c r="CG769" s="48">
        <f t="shared" si="447"/>
        <v>10444207</v>
      </c>
      <c r="CH769" s="48">
        <f t="shared" si="448"/>
        <v>7999376</v>
      </c>
      <c r="CI769" s="48">
        <f t="shared" si="449"/>
        <v>88010462</v>
      </c>
      <c r="CJ769" s="55">
        <f t="shared" si="450"/>
        <v>8.4267251692732632</v>
      </c>
      <c r="CK769" s="46"/>
      <c r="CL769" s="48">
        <f t="shared" si="423"/>
        <v>10444207</v>
      </c>
      <c r="CM769" s="48">
        <f t="shared" si="423"/>
        <v>7999376</v>
      </c>
      <c r="CN769" s="48">
        <f t="shared" si="451"/>
        <v>267824765</v>
      </c>
      <c r="CO769" s="55">
        <f t="shared" si="452"/>
        <v>25.643379626619808</v>
      </c>
    </row>
    <row r="770" spans="1:93" x14ac:dyDescent="0.2">
      <c r="A770" s="30" t="s">
        <v>145</v>
      </c>
      <c r="B770" s="30">
        <v>1142</v>
      </c>
      <c r="C770" s="30">
        <v>2012</v>
      </c>
      <c r="D770" s="30" t="s">
        <v>76</v>
      </c>
      <c r="E770" s="30">
        <v>442971</v>
      </c>
      <c r="F770" s="30" t="s">
        <v>317</v>
      </c>
      <c r="G770" s="30">
        <v>22143937</v>
      </c>
      <c r="H770" s="30">
        <v>183784542</v>
      </c>
      <c r="I770" s="30">
        <v>0</v>
      </c>
      <c r="J770" s="30">
        <v>0</v>
      </c>
      <c r="K770" s="30">
        <v>0</v>
      </c>
      <c r="L770" s="30">
        <v>0</v>
      </c>
      <c r="M770" s="30">
        <v>0</v>
      </c>
      <c r="N770" s="30">
        <v>0</v>
      </c>
      <c r="O770" s="30">
        <v>0</v>
      </c>
      <c r="P770" s="30">
        <v>0</v>
      </c>
      <c r="Q770" s="30">
        <v>0</v>
      </c>
      <c r="R770" s="30">
        <v>0</v>
      </c>
      <c r="S770" s="30">
        <v>0</v>
      </c>
      <c r="T770" s="30">
        <v>345538314</v>
      </c>
      <c r="U770" s="30">
        <v>11382528</v>
      </c>
      <c r="V770" s="30">
        <v>183784542</v>
      </c>
      <c r="W770" s="30">
        <v>0</v>
      </c>
      <c r="X770" s="30">
        <v>183784542</v>
      </c>
      <c r="Y770" s="30">
        <v>6581595</v>
      </c>
      <c r="Z770" s="30">
        <v>4320191</v>
      </c>
      <c r="AA770" s="30">
        <v>10901786</v>
      </c>
      <c r="AB770" s="30">
        <v>5365530</v>
      </c>
      <c r="AC770" s="30">
        <v>8942773</v>
      </c>
      <c r="AD770" s="30">
        <v>13201164</v>
      </c>
      <c r="AE770" s="30">
        <v>10275663</v>
      </c>
      <c r="AF770" s="30">
        <v>9143950</v>
      </c>
      <c r="AG770" s="30">
        <v>1496</v>
      </c>
      <c r="AH770" s="30">
        <v>42810593</v>
      </c>
      <c r="AI770" s="30">
        <v>397971</v>
      </c>
      <c r="AJ770" s="30">
        <v>43208564</v>
      </c>
      <c r="AK770" s="30">
        <v>672229</v>
      </c>
      <c r="AL770" s="30">
        <v>18762273</v>
      </c>
      <c r="AM770" s="30">
        <v>11501700</v>
      </c>
      <c r="AN770" s="30">
        <v>4833625</v>
      </c>
      <c r="AO770" s="30">
        <v>2899401</v>
      </c>
      <c r="AP770" s="30">
        <v>2398617</v>
      </c>
      <c r="AQ770" s="30">
        <v>389184</v>
      </c>
      <c r="AR770" s="30">
        <v>339000</v>
      </c>
      <c r="AS770" s="30">
        <v>44600</v>
      </c>
      <c r="AT770" s="30">
        <v>4920</v>
      </c>
      <c r="AU770" s="30" t="s">
        <v>320</v>
      </c>
      <c r="AW770" s="48">
        <f t="shared" si="424"/>
        <v>10131643</v>
      </c>
      <c r="AX770" s="49">
        <f t="shared" si="425"/>
        <v>5536256</v>
      </c>
      <c r="AY770" s="50">
        <f t="shared" si="426"/>
        <v>0.54643220255589342</v>
      </c>
      <c r="AZ770" s="12"/>
      <c r="BA770" s="48">
        <f t="shared" si="427"/>
        <v>389184</v>
      </c>
      <c r="BB770" s="48">
        <f t="shared" si="428"/>
        <v>5536256</v>
      </c>
      <c r="BC770" s="51">
        <f t="shared" si="429"/>
        <v>14.225291892780792</v>
      </c>
      <c r="BD770" s="12"/>
      <c r="BE770" s="52">
        <f t="shared" si="430"/>
        <v>389184</v>
      </c>
      <c r="BF770" s="48">
        <f t="shared" si="421"/>
        <v>10275663</v>
      </c>
      <c r="BG770" s="48">
        <f t="shared" si="421"/>
        <v>9143950</v>
      </c>
      <c r="BH770" s="48">
        <f t="shared" si="421"/>
        <v>1496</v>
      </c>
      <c r="BI770" s="48">
        <f t="shared" si="431"/>
        <v>19421109</v>
      </c>
      <c r="BJ770" s="51">
        <f t="shared" si="432"/>
        <v>49.90212598667982</v>
      </c>
      <c r="BK770" s="12"/>
      <c r="BL770" s="1">
        <f t="shared" si="433"/>
        <v>7733026</v>
      </c>
      <c r="BM770" s="53">
        <f t="shared" si="434"/>
        <v>10131643</v>
      </c>
      <c r="BN770" s="48">
        <f t="shared" si="422"/>
        <v>10275663</v>
      </c>
      <c r="BO770" s="48">
        <f t="shared" si="422"/>
        <v>9143950</v>
      </c>
      <c r="BP770" s="48">
        <f t="shared" si="422"/>
        <v>1496</v>
      </c>
      <c r="BQ770" s="48">
        <f t="shared" si="435"/>
        <v>19421109</v>
      </c>
      <c r="BR770" s="12">
        <f t="shared" si="436"/>
        <v>10131643</v>
      </c>
      <c r="BS770" s="54">
        <f t="shared" si="437"/>
        <v>1.9168765618764894</v>
      </c>
      <c r="BT770" s="12"/>
      <c r="BU770" s="48">
        <f t="shared" si="438"/>
        <v>10131643</v>
      </c>
      <c r="BV770" s="48">
        <f t="shared" si="439"/>
        <v>23774062</v>
      </c>
      <c r="BW770" s="54">
        <f t="shared" si="440"/>
        <v>2.3465159599484506</v>
      </c>
      <c r="BX770" s="12"/>
      <c r="BY770" s="52">
        <f t="shared" si="441"/>
        <v>389184</v>
      </c>
      <c r="BZ770" s="48">
        <f t="shared" si="442"/>
        <v>23774062</v>
      </c>
      <c r="CA770" s="55">
        <f t="shared" si="443"/>
        <v>61.08694602039138</v>
      </c>
      <c r="CB770" s="12"/>
      <c r="CC770" s="48">
        <f t="shared" si="444"/>
        <v>389184</v>
      </c>
      <c r="CD770" s="48">
        <f t="shared" si="445"/>
        <v>76240894</v>
      </c>
      <c r="CE770" s="55">
        <f t="shared" si="446"/>
        <v>195.89935351915804</v>
      </c>
      <c r="CF770" s="12"/>
      <c r="CG770" s="48">
        <f t="shared" si="447"/>
        <v>10131643</v>
      </c>
      <c r="CH770" s="48">
        <f t="shared" si="448"/>
        <v>7733026</v>
      </c>
      <c r="CI770" s="48">
        <f t="shared" si="449"/>
        <v>76240894</v>
      </c>
      <c r="CJ770" s="55">
        <f t="shared" si="450"/>
        <v>7.5250276781367047</v>
      </c>
      <c r="CK770" s="46"/>
      <c r="CL770" s="48">
        <f t="shared" si="423"/>
        <v>10131643</v>
      </c>
      <c r="CM770" s="48">
        <f t="shared" si="423"/>
        <v>7733026</v>
      </c>
      <c r="CN770" s="48">
        <f t="shared" si="451"/>
        <v>260025436</v>
      </c>
      <c r="CO770" s="55">
        <f t="shared" si="452"/>
        <v>25.664685974426853</v>
      </c>
    </row>
    <row r="771" spans="1:93" x14ac:dyDescent="0.2">
      <c r="A771" s="30" t="s">
        <v>145</v>
      </c>
      <c r="B771" s="30">
        <v>1142</v>
      </c>
      <c r="C771" s="30">
        <v>2011</v>
      </c>
      <c r="D771" s="30" t="s">
        <v>76</v>
      </c>
      <c r="E771" s="30">
        <v>442971</v>
      </c>
      <c r="F771" s="30" t="s">
        <v>317</v>
      </c>
      <c r="G771" s="30">
        <v>25214835</v>
      </c>
      <c r="H771" s="30">
        <v>196493568</v>
      </c>
      <c r="I771" s="30">
        <v>0</v>
      </c>
      <c r="J771" s="30">
        <v>0</v>
      </c>
      <c r="K771" s="30">
        <v>0</v>
      </c>
      <c r="L771" s="30">
        <v>0</v>
      </c>
      <c r="M771" s="30">
        <v>0</v>
      </c>
      <c r="N771" s="30">
        <v>0</v>
      </c>
      <c r="O771" s="30">
        <v>0</v>
      </c>
      <c r="P771" s="30">
        <v>0</v>
      </c>
      <c r="Q771" s="30">
        <v>0</v>
      </c>
      <c r="R771" s="30">
        <v>0</v>
      </c>
      <c r="S771" s="30">
        <v>0</v>
      </c>
      <c r="T771" s="30">
        <v>402236124</v>
      </c>
      <c r="U771" s="30">
        <v>12705584</v>
      </c>
      <c r="V771" s="30">
        <v>196493568</v>
      </c>
      <c r="W771" s="30">
        <v>0</v>
      </c>
      <c r="X771" s="30">
        <v>196493568</v>
      </c>
      <c r="Y771" s="30">
        <v>5977981</v>
      </c>
      <c r="Z771" s="30">
        <v>4774356</v>
      </c>
      <c r="AA771" s="30">
        <v>10752337</v>
      </c>
      <c r="AB771" s="30">
        <v>4679663</v>
      </c>
      <c r="AC771" s="30">
        <v>6977625</v>
      </c>
      <c r="AD771" s="30">
        <v>18237210</v>
      </c>
      <c r="AE771" s="30">
        <v>9662055</v>
      </c>
      <c r="AF771" s="30">
        <v>13345983</v>
      </c>
      <c r="AG771" s="30">
        <v>0</v>
      </c>
      <c r="AH771" s="30">
        <v>44993989</v>
      </c>
      <c r="AI771" s="30">
        <v>196494</v>
      </c>
      <c r="AJ771" s="30">
        <v>45190483</v>
      </c>
      <c r="AK771" s="30">
        <v>158205</v>
      </c>
      <c r="AL771" s="30">
        <v>18445546</v>
      </c>
      <c r="AM771" s="30">
        <v>11829428</v>
      </c>
      <c r="AN771" s="30">
        <v>5145222</v>
      </c>
      <c r="AO771" s="30">
        <v>2912648</v>
      </c>
      <c r="AP771" s="30">
        <v>2336499</v>
      </c>
      <c r="AQ771" s="30">
        <v>388814</v>
      </c>
      <c r="AR771" s="30">
        <v>338969</v>
      </c>
      <c r="AS771" s="30">
        <v>44272</v>
      </c>
      <c r="AT771" s="30">
        <v>4905</v>
      </c>
      <c r="AU771" s="30" t="s">
        <v>320</v>
      </c>
      <c r="AW771" s="48">
        <f t="shared" si="424"/>
        <v>10394369</v>
      </c>
      <c r="AX771" s="49">
        <f t="shared" si="425"/>
        <v>6072674</v>
      </c>
      <c r="AY771" s="50">
        <f t="shared" si="426"/>
        <v>0.58422728690890235</v>
      </c>
      <c r="AZ771" s="12"/>
      <c r="BA771" s="48">
        <f t="shared" si="427"/>
        <v>388814</v>
      </c>
      <c r="BB771" s="48">
        <f t="shared" si="428"/>
        <v>6072674</v>
      </c>
      <c r="BC771" s="51">
        <f t="shared" si="429"/>
        <v>15.618455096781494</v>
      </c>
      <c r="BD771" s="12"/>
      <c r="BE771" s="52">
        <f t="shared" si="430"/>
        <v>388814</v>
      </c>
      <c r="BF771" s="48">
        <f t="shared" si="421"/>
        <v>9662055</v>
      </c>
      <c r="BG771" s="48">
        <f t="shared" si="421"/>
        <v>13345983</v>
      </c>
      <c r="BH771" s="48">
        <f t="shared" si="421"/>
        <v>0</v>
      </c>
      <c r="BI771" s="48">
        <f t="shared" si="431"/>
        <v>23008038</v>
      </c>
      <c r="BJ771" s="51">
        <f t="shared" si="432"/>
        <v>59.17492168491875</v>
      </c>
      <c r="BK771" s="12"/>
      <c r="BL771" s="1">
        <f t="shared" si="433"/>
        <v>8057870</v>
      </c>
      <c r="BM771" s="53">
        <f t="shared" si="434"/>
        <v>10394369</v>
      </c>
      <c r="BN771" s="48">
        <f t="shared" si="422"/>
        <v>9662055</v>
      </c>
      <c r="BO771" s="48">
        <f t="shared" si="422"/>
        <v>13345983</v>
      </c>
      <c r="BP771" s="48">
        <f t="shared" si="422"/>
        <v>0</v>
      </c>
      <c r="BQ771" s="48">
        <f t="shared" si="435"/>
        <v>23008038</v>
      </c>
      <c r="BR771" s="12">
        <f t="shared" si="436"/>
        <v>10394369</v>
      </c>
      <c r="BS771" s="54">
        <f t="shared" si="437"/>
        <v>2.2135098340264809</v>
      </c>
      <c r="BT771" s="12"/>
      <c r="BU771" s="48">
        <f t="shared" si="438"/>
        <v>10394369</v>
      </c>
      <c r="BV771" s="48">
        <f t="shared" si="439"/>
        <v>26586732</v>
      </c>
      <c r="BW771" s="54">
        <f t="shared" si="440"/>
        <v>2.5578014403760343</v>
      </c>
      <c r="BX771" s="12"/>
      <c r="BY771" s="52">
        <f t="shared" si="441"/>
        <v>388814</v>
      </c>
      <c r="BZ771" s="48">
        <f t="shared" si="442"/>
        <v>26586732</v>
      </c>
      <c r="CA771" s="55">
        <f t="shared" si="443"/>
        <v>68.379050137083539</v>
      </c>
      <c r="CB771" s="12"/>
      <c r="CC771" s="48">
        <f t="shared" si="444"/>
        <v>388814</v>
      </c>
      <c r="CD771" s="48">
        <f t="shared" si="445"/>
        <v>85561942</v>
      </c>
      <c r="CE771" s="55">
        <f t="shared" si="446"/>
        <v>220.05879932306965</v>
      </c>
      <c r="CF771" s="12"/>
      <c r="CG771" s="48">
        <f t="shared" si="447"/>
        <v>10394369</v>
      </c>
      <c r="CH771" s="48">
        <f t="shared" si="448"/>
        <v>8057870</v>
      </c>
      <c r="CI771" s="48">
        <f t="shared" si="449"/>
        <v>85561942</v>
      </c>
      <c r="CJ771" s="55">
        <f t="shared" si="450"/>
        <v>8.2315667261764514</v>
      </c>
      <c r="CK771" s="46"/>
      <c r="CL771" s="48">
        <f t="shared" si="423"/>
        <v>10394369</v>
      </c>
      <c r="CM771" s="48">
        <f t="shared" si="423"/>
        <v>8057870</v>
      </c>
      <c r="CN771" s="48">
        <f t="shared" si="451"/>
        <v>282055510</v>
      </c>
      <c r="CO771" s="55">
        <f t="shared" si="452"/>
        <v>27.13541437676496</v>
      </c>
    </row>
    <row r="772" spans="1:93" x14ac:dyDescent="0.2">
      <c r="A772" s="30" t="s">
        <v>145</v>
      </c>
      <c r="B772" s="30">
        <v>1142</v>
      </c>
      <c r="C772" s="30">
        <v>2010</v>
      </c>
      <c r="D772" s="30" t="s">
        <v>76</v>
      </c>
      <c r="E772" s="30">
        <v>442971</v>
      </c>
      <c r="F772" s="30" t="s">
        <v>317</v>
      </c>
      <c r="G772" s="30">
        <v>30571502</v>
      </c>
      <c r="H772" s="30">
        <v>183254640</v>
      </c>
      <c r="I772" s="30">
        <v>0</v>
      </c>
      <c r="J772" s="30">
        <v>0</v>
      </c>
      <c r="K772" s="30">
        <v>0</v>
      </c>
      <c r="L772" s="30">
        <v>0</v>
      </c>
      <c r="M772" s="30">
        <v>0</v>
      </c>
      <c r="N772" s="30">
        <v>0</v>
      </c>
      <c r="O772" s="30">
        <v>0</v>
      </c>
      <c r="P772" s="30">
        <v>0</v>
      </c>
      <c r="Q772" s="30">
        <v>0</v>
      </c>
      <c r="R772" s="30">
        <v>0</v>
      </c>
      <c r="S772" s="30">
        <v>0</v>
      </c>
      <c r="T772" s="30">
        <v>543646230</v>
      </c>
      <c r="U772" s="30">
        <v>-201539</v>
      </c>
      <c r="V772" s="30">
        <v>183254640</v>
      </c>
      <c r="W772" s="30">
        <v>0</v>
      </c>
      <c r="X772" s="30">
        <v>183254640</v>
      </c>
      <c r="Y772" s="30">
        <v>6323905</v>
      </c>
      <c r="Z772" s="30">
        <v>4817907</v>
      </c>
      <c r="AA772" s="30">
        <v>11141812</v>
      </c>
      <c r="AB772" s="30">
        <v>4082414</v>
      </c>
      <c r="AC772" s="30">
        <v>8615486</v>
      </c>
      <c r="AD772" s="30">
        <v>21956016</v>
      </c>
      <c r="AE772" s="30">
        <v>13429873</v>
      </c>
      <c r="AF772" s="30">
        <v>6974949</v>
      </c>
      <c r="AG772" s="30">
        <v>500</v>
      </c>
      <c r="AH772" s="30">
        <v>44177560</v>
      </c>
      <c r="AI772" s="30">
        <v>1494743</v>
      </c>
      <c r="AJ772" s="30">
        <v>45672303</v>
      </c>
      <c r="AK772" s="30">
        <v>-2271217</v>
      </c>
      <c r="AL772" s="30">
        <v>15229991</v>
      </c>
      <c r="AM772" s="30">
        <v>13061856</v>
      </c>
      <c r="AN772" s="30">
        <v>5819601</v>
      </c>
      <c r="AO772" s="30">
        <v>3225413</v>
      </c>
      <c r="AP772" s="30">
        <v>2601213</v>
      </c>
      <c r="AQ772" s="30">
        <v>424654</v>
      </c>
      <c r="AR772" s="30">
        <v>368990</v>
      </c>
      <c r="AS772" s="30">
        <v>49446</v>
      </c>
      <c r="AT772" s="30">
        <v>5493</v>
      </c>
      <c r="AU772" s="30" t="s">
        <v>320</v>
      </c>
      <c r="AW772" s="48">
        <f t="shared" si="424"/>
        <v>11646227</v>
      </c>
      <c r="AX772" s="49">
        <f t="shared" si="425"/>
        <v>7059398</v>
      </c>
      <c r="AY772" s="50">
        <f t="shared" si="426"/>
        <v>0.60615322026609997</v>
      </c>
      <c r="AZ772" s="12"/>
      <c r="BA772" s="48">
        <f t="shared" si="427"/>
        <v>424654</v>
      </c>
      <c r="BB772" s="48">
        <f t="shared" si="428"/>
        <v>7059398</v>
      </c>
      <c r="BC772" s="51">
        <f t="shared" si="429"/>
        <v>16.623882031018194</v>
      </c>
      <c r="BD772" s="12"/>
      <c r="BE772" s="52">
        <f t="shared" si="430"/>
        <v>424654</v>
      </c>
      <c r="BF772" s="48">
        <f t="shared" si="421"/>
        <v>13429873</v>
      </c>
      <c r="BG772" s="48">
        <f t="shared" si="421"/>
        <v>6974949</v>
      </c>
      <c r="BH772" s="48">
        <f t="shared" si="421"/>
        <v>500</v>
      </c>
      <c r="BI772" s="48">
        <f t="shared" si="431"/>
        <v>20405322</v>
      </c>
      <c r="BJ772" s="51">
        <f t="shared" si="432"/>
        <v>48.05164204269829</v>
      </c>
      <c r="BK772" s="12"/>
      <c r="BL772" s="1">
        <f t="shared" si="433"/>
        <v>9045014</v>
      </c>
      <c r="BM772" s="53">
        <f t="shared" si="434"/>
        <v>11646227</v>
      </c>
      <c r="BN772" s="48">
        <f t="shared" si="422"/>
        <v>13429873</v>
      </c>
      <c r="BO772" s="48">
        <f t="shared" si="422"/>
        <v>6974949</v>
      </c>
      <c r="BP772" s="48">
        <f t="shared" si="422"/>
        <v>500</v>
      </c>
      <c r="BQ772" s="48">
        <f t="shared" si="435"/>
        <v>20405322</v>
      </c>
      <c r="BR772" s="12">
        <f t="shared" si="436"/>
        <v>11646227</v>
      </c>
      <c r="BS772" s="54">
        <f t="shared" si="437"/>
        <v>1.7520972242770125</v>
      </c>
      <c r="BT772" s="12"/>
      <c r="BU772" s="48">
        <f t="shared" si="438"/>
        <v>11646227</v>
      </c>
      <c r="BV772" s="48">
        <f t="shared" si="439"/>
        <v>32713529</v>
      </c>
      <c r="BW772" s="54">
        <f t="shared" si="440"/>
        <v>2.8089379504624117</v>
      </c>
      <c r="BX772" s="12"/>
      <c r="BY772" s="52">
        <f t="shared" si="441"/>
        <v>424654</v>
      </c>
      <c r="BZ772" s="48">
        <f t="shared" si="442"/>
        <v>32713529</v>
      </c>
      <c r="CA772" s="55">
        <f t="shared" si="443"/>
        <v>77.035725555393327</v>
      </c>
      <c r="CB772" s="12"/>
      <c r="CC772" s="48">
        <f t="shared" si="444"/>
        <v>424654</v>
      </c>
      <c r="CD772" s="48">
        <f t="shared" si="445"/>
        <v>94832165</v>
      </c>
      <c r="CE772" s="55">
        <f t="shared" si="446"/>
        <v>223.31631163252908</v>
      </c>
      <c r="CF772" s="12"/>
      <c r="CG772" s="48">
        <f t="shared" si="447"/>
        <v>11646227</v>
      </c>
      <c r="CH772" s="48">
        <f t="shared" si="448"/>
        <v>9045014</v>
      </c>
      <c r="CI772" s="48">
        <f t="shared" si="449"/>
        <v>94832165</v>
      </c>
      <c r="CJ772" s="55">
        <f t="shared" si="450"/>
        <v>8.1427371285138097</v>
      </c>
      <c r="CK772" s="46"/>
      <c r="CL772" s="48">
        <f t="shared" si="423"/>
        <v>11646227</v>
      </c>
      <c r="CM772" s="48">
        <f t="shared" si="423"/>
        <v>9045014</v>
      </c>
      <c r="CN772" s="48">
        <f t="shared" si="451"/>
        <v>278086805</v>
      </c>
      <c r="CO772" s="55">
        <f t="shared" si="452"/>
        <v>23.877845159638397</v>
      </c>
    </row>
    <row r="773" spans="1:93" x14ac:dyDescent="0.2">
      <c r="A773" s="30" t="s">
        <v>145</v>
      </c>
      <c r="B773" s="30">
        <v>1142</v>
      </c>
      <c r="C773" s="30">
        <v>2009</v>
      </c>
      <c r="D773" s="30" t="s">
        <v>76</v>
      </c>
      <c r="E773" s="30">
        <v>442971</v>
      </c>
      <c r="F773" s="30" t="s">
        <v>317</v>
      </c>
      <c r="G773" s="30">
        <v>34514618</v>
      </c>
      <c r="H773" s="30">
        <v>185343722</v>
      </c>
      <c r="I773" s="30">
        <v>0</v>
      </c>
      <c r="J773" s="30">
        <v>0</v>
      </c>
      <c r="K773" s="30">
        <v>0</v>
      </c>
      <c r="L773" s="30">
        <v>0</v>
      </c>
      <c r="M773" s="30">
        <v>0</v>
      </c>
      <c r="N773" s="30">
        <v>0</v>
      </c>
      <c r="O773" s="30">
        <v>0</v>
      </c>
      <c r="P773" s="30">
        <v>0</v>
      </c>
      <c r="Q773" s="30">
        <v>0</v>
      </c>
      <c r="R773" s="30">
        <v>0</v>
      </c>
      <c r="S773" s="30">
        <v>0</v>
      </c>
      <c r="T773" s="30">
        <v>598519748</v>
      </c>
      <c r="U773" s="30">
        <v>-46524266</v>
      </c>
      <c r="V773" s="30">
        <v>185343722</v>
      </c>
      <c r="W773" s="30">
        <v>0</v>
      </c>
      <c r="X773" s="30">
        <v>185343722</v>
      </c>
      <c r="Y773" s="30">
        <v>4650616</v>
      </c>
      <c r="Z773" s="30">
        <v>5289761</v>
      </c>
      <c r="AA773" s="30">
        <v>9940377</v>
      </c>
      <c r="AB773" s="30">
        <v>2299826</v>
      </c>
      <c r="AC773" s="30">
        <v>8857612</v>
      </c>
      <c r="AD773" s="30">
        <v>25657006</v>
      </c>
      <c r="AE773" s="30">
        <v>15823866</v>
      </c>
      <c r="AF773" s="30">
        <v>4223469</v>
      </c>
      <c r="AG773" s="30">
        <v>8741</v>
      </c>
      <c r="AH773" s="30">
        <v>45610476</v>
      </c>
      <c r="AI773" s="30">
        <v>1166672</v>
      </c>
      <c r="AJ773" s="30">
        <v>46777148</v>
      </c>
      <c r="AK773" s="30">
        <v>574929</v>
      </c>
      <c r="AL773" s="30">
        <v>13337971</v>
      </c>
      <c r="AM773" s="30">
        <v>13994559</v>
      </c>
      <c r="AN773" s="30">
        <v>6269158</v>
      </c>
      <c r="AO773" s="30">
        <v>3576320</v>
      </c>
      <c r="AP773" s="30">
        <v>2945257</v>
      </c>
      <c r="AQ773" s="30">
        <v>483411</v>
      </c>
      <c r="AR773" s="30">
        <v>418349</v>
      </c>
      <c r="AS773" s="30">
        <v>57898</v>
      </c>
      <c r="AT773" s="30">
        <v>6365</v>
      </c>
      <c r="AU773" s="30" t="s">
        <v>320</v>
      </c>
      <c r="AW773" s="48">
        <f t="shared" si="424"/>
        <v>12790735</v>
      </c>
      <c r="AX773" s="49">
        <f t="shared" si="425"/>
        <v>7640551</v>
      </c>
      <c r="AY773" s="50">
        <f t="shared" si="426"/>
        <v>0.59735042591375709</v>
      </c>
      <c r="AZ773" s="12"/>
      <c r="BA773" s="48">
        <f t="shared" si="427"/>
        <v>483411</v>
      </c>
      <c r="BB773" s="48">
        <f t="shared" si="428"/>
        <v>7640551</v>
      </c>
      <c r="BC773" s="51">
        <f t="shared" si="429"/>
        <v>15.805496771898033</v>
      </c>
      <c r="BD773" s="12"/>
      <c r="BE773" s="52">
        <f t="shared" si="430"/>
        <v>483411</v>
      </c>
      <c r="BF773" s="48">
        <f t="shared" si="421"/>
        <v>15823866</v>
      </c>
      <c r="BG773" s="48">
        <f t="shared" si="421"/>
        <v>4223469</v>
      </c>
      <c r="BH773" s="48">
        <f t="shared" si="421"/>
        <v>8741</v>
      </c>
      <c r="BI773" s="48">
        <f t="shared" si="431"/>
        <v>20056076</v>
      </c>
      <c r="BJ773" s="51">
        <f t="shared" si="432"/>
        <v>41.488662856244481</v>
      </c>
      <c r="BK773" s="12"/>
      <c r="BL773" s="1">
        <f t="shared" si="433"/>
        <v>9845478</v>
      </c>
      <c r="BM773" s="53">
        <f t="shared" si="434"/>
        <v>12790735</v>
      </c>
      <c r="BN773" s="48">
        <f t="shared" si="422"/>
        <v>15823866</v>
      </c>
      <c r="BO773" s="48">
        <f t="shared" si="422"/>
        <v>4223469</v>
      </c>
      <c r="BP773" s="48">
        <f t="shared" si="422"/>
        <v>8741</v>
      </c>
      <c r="BQ773" s="48">
        <f t="shared" si="435"/>
        <v>20056076</v>
      </c>
      <c r="BR773" s="12">
        <f t="shared" si="436"/>
        <v>12790735</v>
      </c>
      <c r="BS773" s="54">
        <f t="shared" si="437"/>
        <v>1.5680159115172037</v>
      </c>
      <c r="BT773" s="12"/>
      <c r="BU773" s="48">
        <f t="shared" si="438"/>
        <v>12790735</v>
      </c>
      <c r="BV773" s="48">
        <f t="shared" si="439"/>
        <v>32864248</v>
      </c>
      <c r="BW773" s="54">
        <f t="shared" si="440"/>
        <v>2.5693791639026218</v>
      </c>
      <c r="BX773" s="12"/>
      <c r="BY773" s="52">
        <f t="shared" si="441"/>
        <v>483411</v>
      </c>
      <c r="BZ773" s="48">
        <f t="shared" si="442"/>
        <v>32864248</v>
      </c>
      <c r="CA773" s="55">
        <f t="shared" si="443"/>
        <v>67.984071525058383</v>
      </c>
      <c r="CB773" s="12"/>
      <c r="CC773" s="48">
        <f t="shared" si="444"/>
        <v>483411</v>
      </c>
      <c r="CD773" s="48">
        <f t="shared" si="445"/>
        <v>97375319</v>
      </c>
      <c r="CE773" s="55">
        <f t="shared" si="446"/>
        <v>201.43380891208517</v>
      </c>
      <c r="CF773" s="12"/>
      <c r="CG773" s="48">
        <f t="shared" si="447"/>
        <v>12790735</v>
      </c>
      <c r="CH773" s="48">
        <f t="shared" si="448"/>
        <v>9845478</v>
      </c>
      <c r="CI773" s="48">
        <f t="shared" si="449"/>
        <v>97375319</v>
      </c>
      <c r="CJ773" s="55">
        <f t="shared" si="450"/>
        <v>7.6129572694610594</v>
      </c>
      <c r="CK773" s="46"/>
      <c r="CL773" s="48">
        <f t="shared" si="423"/>
        <v>12790735</v>
      </c>
      <c r="CM773" s="48">
        <f t="shared" si="423"/>
        <v>9845478</v>
      </c>
      <c r="CN773" s="48">
        <f t="shared" si="451"/>
        <v>282719041</v>
      </c>
      <c r="CO773" s="55">
        <f t="shared" si="452"/>
        <v>22.103424158189501</v>
      </c>
    </row>
    <row r="774" spans="1:93" x14ac:dyDescent="0.2">
      <c r="A774" s="30" t="s">
        <v>145</v>
      </c>
      <c r="B774" s="30">
        <v>1142</v>
      </c>
      <c r="C774" s="30">
        <v>2008</v>
      </c>
      <c r="D774" s="30" t="s">
        <v>76</v>
      </c>
      <c r="E774" s="30">
        <v>442971</v>
      </c>
      <c r="F774" s="30" t="s">
        <v>317</v>
      </c>
      <c r="G774" s="30">
        <v>36737699</v>
      </c>
      <c r="H774" s="30">
        <v>127107333</v>
      </c>
      <c r="I774" s="30">
        <v>0</v>
      </c>
      <c r="J774" s="30">
        <v>0</v>
      </c>
      <c r="K774" s="30">
        <v>0</v>
      </c>
      <c r="L774" s="30">
        <v>0</v>
      </c>
      <c r="M774" s="30">
        <v>0</v>
      </c>
      <c r="N774" s="30">
        <v>0</v>
      </c>
      <c r="O774" s="30">
        <v>0</v>
      </c>
      <c r="P774" s="30">
        <v>0</v>
      </c>
      <c r="Q774" s="30">
        <v>0</v>
      </c>
      <c r="R774" s="30">
        <v>0</v>
      </c>
      <c r="S774" s="30">
        <v>0</v>
      </c>
      <c r="T774" s="30">
        <v>581118941</v>
      </c>
      <c r="U774" s="30">
        <v>8214810</v>
      </c>
      <c r="V774" s="30">
        <v>127107333</v>
      </c>
      <c r="W774" s="30">
        <v>0</v>
      </c>
      <c r="X774" s="30">
        <v>127107333</v>
      </c>
      <c r="Y774" s="30">
        <v>8779243</v>
      </c>
      <c r="Z774" s="30">
        <v>5496401</v>
      </c>
      <c r="AA774" s="30">
        <v>14275644</v>
      </c>
      <c r="AB774" s="30">
        <v>5912991</v>
      </c>
      <c r="AC774" s="30">
        <v>9365063</v>
      </c>
      <c r="AD774" s="30">
        <v>27372636</v>
      </c>
      <c r="AE774" s="30">
        <v>12935139</v>
      </c>
      <c r="AF774" s="30">
        <v>2314268</v>
      </c>
      <c r="AG774" s="30">
        <v>58289</v>
      </c>
      <c r="AH774" s="30">
        <v>45558390</v>
      </c>
      <c r="AI774" s="30">
        <v>1140506</v>
      </c>
      <c r="AJ774" s="30">
        <v>46698896</v>
      </c>
      <c r="AK774" s="30">
        <v>2684806</v>
      </c>
      <c r="AL774" s="30">
        <v>11006243</v>
      </c>
      <c r="AM774" s="30">
        <v>14585780</v>
      </c>
      <c r="AN774" s="30">
        <v>6297679</v>
      </c>
      <c r="AO774" s="30">
        <v>3586485</v>
      </c>
      <c r="AP774" s="30">
        <v>3289780</v>
      </c>
      <c r="AQ774" s="30">
        <v>480214</v>
      </c>
      <c r="AR774" s="30">
        <v>415968</v>
      </c>
      <c r="AS774" s="30">
        <v>57222</v>
      </c>
      <c r="AT774" s="30">
        <v>6240</v>
      </c>
      <c r="AU774" s="30" t="s">
        <v>320</v>
      </c>
      <c r="AW774" s="48">
        <f t="shared" si="424"/>
        <v>13173944</v>
      </c>
      <c r="AX774" s="49">
        <f t="shared" si="425"/>
        <v>8362653</v>
      </c>
      <c r="AY774" s="50">
        <f t="shared" si="426"/>
        <v>0.6347873499386365</v>
      </c>
      <c r="AZ774" s="12"/>
      <c r="BA774" s="48">
        <f t="shared" si="427"/>
        <v>480214</v>
      </c>
      <c r="BB774" s="48">
        <f t="shared" si="428"/>
        <v>8362653</v>
      </c>
      <c r="BC774" s="51">
        <f t="shared" si="429"/>
        <v>17.414429816706718</v>
      </c>
      <c r="BD774" s="12"/>
      <c r="BE774" s="52">
        <f t="shared" si="430"/>
        <v>480214</v>
      </c>
      <c r="BF774" s="48">
        <f t="shared" si="421"/>
        <v>12935139</v>
      </c>
      <c r="BG774" s="48">
        <f t="shared" si="421"/>
        <v>2314268</v>
      </c>
      <c r="BH774" s="48">
        <f t="shared" si="421"/>
        <v>58289</v>
      </c>
      <c r="BI774" s="48">
        <f t="shared" si="431"/>
        <v>15307696</v>
      </c>
      <c r="BJ774" s="51">
        <f t="shared" si="432"/>
        <v>31.876821583710594</v>
      </c>
      <c r="BK774" s="12"/>
      <c r="BL774" s="1">
        <f t="shared" si="433"/>
        <v>9884164</v>
      </c>
      <c r="BM774" s="53">
        <f t="shared" si="434"/>
        <v>13173944</v>
      </c>
      <c r="BN774" s="48">
        <f t="shared" si="422"/>
        <v>12935139</v>
      </c>
      <c r="BO774" s="48">
        <f t="shared" si="422"/>
        <v>2314268</v>
      </c>
      <c r="BP774" s="48">
        <f t="shared" si="422"/>
        <v>58289</v>
      </c>
      <c r="BQ774" s="48">
        <f t="shared" si="435"/>
        <v>15307696</v>
      </c>
      <c r="BR774" s="12">
        <f t="shared" si="436"/>
        <v>13173944</v>
      </c>
      <c r="BS774" s="54">
        <f t="shared" si="437"/>
        <v>1.1619675930002435</v>
      </c>
      <c r="BT774" s="12"/>
      <c r="BU774" s="48">
        <f t="shared" si="438"/>
        <v>13173944</v>
      </c>
      <c r="BV774" s="48">
        <f t="shared" si="439"/>
        <v>33007847</v>
      </c>
      <c r="BW774" s="54">
        <f t="shared" si="440"/>
        <v>2.5055402543080492</v>
      </c>
      <c r="BX774" s="12"/>
      <c r="BY774" s="52">
        <f t="shared" si="441"/>
        <v>480214</v>
      </c>
      <c r="BZ774" s="48">
        <f t="shared" si="442"/>
        <v>33007847</v>
      </c>
      <c r="CA774" s="55">
        <f t="shared" si="443"/>
        <v>68.735703248968164</v>
      </c>
      <c r="CB774" s="12"/>
      <c r="CC774" s="48">
        <f t="shared" si="444"/>
        <v>480214</v>
      </c>
      <c r="CD774" s="48">
        <f t="shared" si="445"/>
        <v>99328886</v>
      </c>
      <c r="CE774" s="55">
        <f t="shared" si="446"/>
        <v>206.8429616795845</v>
      </c>
      <c r="CF774" s="12"/>
      <c r="CG774" s="48">
        <f t="shared" si="447"/>
        <v>13173944</v>
      </c>
      <c r="CH774" s="48">
        <f t="shared" si="448"/>
        <v>9884164</v>
      </c>
      <c r="CI774" s="48">
        <f t="shared" si="449"/>
        <v>99328886</v>
      </c>
      <c r="CJ774" s="55">
        <f t="shared" si="450"/>
        <v>7.5397987117601231</v>
      </c>
      <c r="CK774" s="46"/>
      <c r="CL774" s="48">
        <f t="shared" si="423"/>
        <v>13173944</v>
      </c>
      <c r="CM774" s="48">
        <f t="shared" si="423"/>
        <v>9884164</v>
      </c>
      <c r="CN774" s="48">
        <f t="shared" si="451"/>
        <v>226436219</v>
      </c>
      <c r="CO774" s="55">
        <f t="shared" si="452"/>
        <v>17.188187455480303</v>
      </c>
    </row>
    <row r="775" spans="1:93" x14ac:dyDescent="0.2">
      <c r="A775" s="30" t="s">
        <v>145</v>
      </c>
      <c r="B775" s="30">
        <v>1142</v>
      </c>
      <c r="C775" s="30">
        <v>2007</v>
      </c>
      <c r="D775" s="30" t="s">
        <v>76</v>
      </c>
      <c r="E775" s="30">
        <v>442971</v>
      </c>
      <c r="F775" s="30" t="s">
        <v>317</v>
      </c>
      <c r="G775" s="30">
        <v>35974596</v>
      </c>
      <c r="H775" s="30">
        <v>136538779</v>
      </c>
      <c r="I775" s="30">
        <v>0</v>
      </c>
      <c r="J775" s="30">
        <v>0</v>
      </c>
      <c r="K775" s="30">
        <v>0</v>
      </c>
      <c r="L775" s="30">
        <v>0</v>
      </c>
      <c r="M775" s="30">
        <v>0</v>
      </c>
      <c r="N775" s="30">
        <v>0</v>
      </c>
      <c r="O775" s="30">
        <v>0</v>
      </c>
      <c r="P775" s="30">
        <v>0</v>
      </c>
      <c r="Q775" s="30">
        <v>0</v>
      </c>
      <c r="R775" s="30">
        <v>0</v>
      </c>
      <c r="S775" s="30">
        <v>0</v>
      </c>
      <c r="T775" s="30">
        <v>508485480</v>
      </c>
      <c r="U775" s="30">
        <v>-1868217</v>
      </c>
      <c r="V775" s="30">
        <v>136538779</v>
      </c>
      <c r="W775" s="30">
        <v>0</v>
      </c>
      <c r="X775" s="30">
        <v>136538779</v>
      </c>
      <c r="Y775" s="30">
        <v>10103976</v>
      </c>
      <c r="Z775" s="30">
        <v>4393108</v>
      </c>
      <c r="AA775" s="30">
        <v>14497084</v>
      </c>
      <c r="AB775" s="30">
        <v>6689858</v>
      </c>
      <c r="AC775" s="30">
        <v>9464583</v>
      </c>
      <c r="AD775" s="30">
        <v>26510013</v>
      </c>
      <c r="AE775" s="30">
        <v>11935794</v>
      </c>
      <c r="AF775" s="30">
        <v>1335880</v>
      </c>
      <c r="AG775" s="30">
        <v>67355</v>
      </c>
      <c r="AH775" s="30">
        <v>48360071</v>
      </c>
      <c r="AI775" s="30">
        <v>975166</v>
      </c>
      <c r="AJ775" s="30">
        <v>49335237</v>
      </c>
      <c r="AK775" s="30">
        <v>3325578</v>
      </c>
      <c r="AL775" s="30">
        <v>11790199</v>
      </c>
      <c r="AM775" s="30">
        <v>15005104</v>
      </c>
      <c r="AN775" s="30">
        <v>6452192</v>
      </c>
      <c r="AO775" s="30">
        <v>3592161</v>
      </c>
      <c r="AP775" s="30">
        <v>3426270</v>
      </c>
      <c r="AQ775" s="30">
        <v>475026</v>
      </c>
      <c r="AR775" s="30">
        <v>412113</v>
      </c>
      <c r="AS775" s="30">
        <v>56017</v>
      </c>
      <c r="AT775" s="30">
        <v>6139</v>
      </c>
      <c r="AU775" s="30" t="s">
        <v>320</v>
      </c>
      <c r="AW775" s="48">
        <f t="shared" si="424"/>
        <v>13470623</v>
      </c>
      <c r="AX775" s="49">
        <f t="shared" si="425"/>
        <v>7807226</v>
      </c>
      <c r="AY775" s="50">
        <f t="shared" si="426"/>
        <v>0.57957423350055892</v>
      </c>
      <c r="AZ775" s="12"/>
      <c r="BA775" s="48">
        <f t="shared" si="427"/>
        <v>475026</v>
      </c>
      <c r="BB775" s="48">
        <f t="shared" si="428"/>
        <v>7807226</v>
      </c>
      <c r="BC775" s="51">
        <f t="shared" si="429"/>
        <v>16.435365643143744</v>
      </c>
      <c r="BD775" s="12"/>
      <c r="BE775" s="52">
        <f t="shared" si="430"/>
        <v>475026</v>
      </c>
      <c r="BF775" s="48">
        <f t="shared" si="421"/>
        <v>11935794</v>
      </c>
      <c r="BG775" s="48">
        <f t="shared" si="421"/>
        <v>1335880</v>
      </c>
      <c r="BH775" s="48">
        <f t="shared" si="421"/>
        <v>67355</v>
      </c>
      <c r="BI775" s="48">
        <f t="shared" si="431"/>
        <v>13339029</v>
      </c>
      <c r="BJ775" s="51">
        <f t="shared" si="432"/>
        <v>28.080629270818861</v>
      </c>
      <c r="BK775" s="12"/>
      <c r="BL775" s="1">
        <f t="shared" si="433"/>
        <v>10044353</v>
      </c>
      <c r="BM775" s="53">
        <f t="shared" si="434"/>
        <v>13470623</v>
      </c>
      <c r="BN775" s="48">
        <f t="shared" si="422"/>
        <v>11935794</v>
      </c>
      <c r="BO775" s="48">
        <f t="shared" si="422"/>
        <v>1335880</v>
      </c>
      <c r="BP775" s="48">
        <f t="shared" si="422"/>
        <v>67355</v>
      </c>
      <c r="BQ775" s="48">
        <f t="shared" si="435"/>
        <v>13339029</v>
      </c>
      <c r="BR775" s="12">
        <f t="shared" si="436"/>
        <v>13470623</v>
      </c>
      <c r="BS775" s="54">
        <f t="shared" si="437"/>
        <v>0.99023103831203652</v>
      </c>
      <c r="BT775" s="12"/>
      <c r="BU775" s="48">
        <f t="shared" si="438"/>
        <v>13470623</v>
      </c>
      <c r="BV775" s="48">
        <f t="shared" si="439"/>
        <v>34219460</v>
      </c>
      <c r="BW775" s="54">
        <f t="shared" si="440"/>
        <v>2.5403027016642068</v>
      </c>
      <c r="BX775" s="12"/>
      <c r="BY775" s="52">
        <f t="shared" si="441"/>
        <v>475026</v>
      </c>
      <c r="BZ775" s="48">
        <f t="shared" si="442"/>
        <v>34219460</v>
      </c>
      <c r="CA775" s="55">
        <f t="shared" si="443"/>
        <v>72.037025341770772</v>
      </c>
      <c r="CB775" s="12"/>
      <c r="CC775" s="48">
        <f t="shared" si="444"/>
        <v>475026</v>
      </c>
      <c r="CD775" s="48">
        <f t="shared" si="445"/>
        <v>98030169</v>
      </c>
      <c r="CE775" s="55">
        <f t="shared" si="446"/>
        <v>206.36800722486768</v>
      </c>
      <c r="CF775" s="12"/>
      <c r="CG775" s="48">
        <f t="shared" si="447"/>
        <v>13470623</v>
      </c>
      <c r="CH775" s="48">
        <f t="shared" si="448"/>
        <v>10044353</v>
      </c>
      <c r="CI775" s="48">
        <f t="shared" si="449"/>
        <v>98030169</v>
      </c>
      <c r="CJ775" s="55">
        <f t="shared" si="450"/>
        <v>7.2773300091614175</v>
      </c>
      <c r="CK775" s="46"/>
      <c r="CL775" s="48">
        <f t="shared" si="423"/>
        <v>13470623</v>
      </c>
      <c r="CM775" s="48">
        <f t="shared" si="423"/>
        <v>10044353</v>
      </c>
      <c r="CN775" s="48">
        <f t="shared" si="451"/>
        <v>234568948</v>
      </c>
      <c r="CO775" s="55">
        <f t="shared" si="452"/>
        <v>17.413370413528757</v>
      </c>
    </row>
    <row r="776" spans="1:93" x14ac:dyDescent="0.2">
      <c r="A776" s="30" t="s">
        <v>145</v>
      </c>
      <c r="B776" s="30">
        <v>1142</v>
      </c>
      <c r="C776" s="30">
        <v>2006</v>
      </c>
      <c r="D776" s="30" t="s">
        <v>76</v>
      </c>
      <c r="E776" s="30">
        <v>442971</v>
      </c>
      <c r="F776" s="30" t="s">
        <v>317</v>
      </c>
      <c r="G776" s="30">
        <v>37388557</v>
      </c>
      <c r="H776" s="30">
        <v>90308666</v>
      </c>
      <c r="I776" s="30">
        <v>0</v>
      </c>
      <c r="J776" s="30">
        <v>0</v>
      </c>
      <c r="K776" s="30">
        <v>0</v>
      </c>
      <c r="L776" s="30">
        <v>0</v>
      </c>
      <c r="M776" s="30">
        <v>0</v>
      </c>
      <c r="N776" s="30">
        <v>0</v>
      </c>
      <c r="O776" s="30">
        <v>0</v>
      </c>
      <c r="P776" s="30">
        <v>0</v>
      </c>
      <c r="Q776" s="30">
        <v>0</v>
      </c>
      <c r="R776" s="30">
        <v>0</v>
      </c>
      <c r="S776" s="30">
        <v>0</v>
      </c>
      <c r="T776" s="30">
        <v>475835400</v>
      </c>
      <c r="U776" s="30">
        <v>9778256</v>
      </c>
      <c r="V776" s="30">
        <v>90308666</v>
      </c>
      <c r="W776" s="30">
        <v>0</v>
      </c>
      <c r="X776" s="30">
        <v>90308666</v>
      </c>
      <c r="Y776" s="30">
        <v>11895616</v>
      </c>
      <c r="Z776" s="30">
        <v>4176751</v>
      </c>
      <c r="AA776" s="30">
        <v>16072367</v>
      </c>
      <c r="AB776" s="30">
        <v>8373470</v>
      </c>
      <c r="AC776" s="30">
        <v>9378859</v>
      </c>
      <c r="AD776" s="30">
        <v>28009698</v>
      </c>
      <c r="AE776" s="30">
        <v>11087878</v>
      </c>
      <c r="AF776" s="30">
        <v>1175171</v>
      </c>
      <c r="AG776" s="30">
        <v>41379</v>
      </c>
      <c r="AH776" s="30">
        <v>50085112</v>
      </c>
      <c r="AI776" s="30">
        <v>1069038</v>
      </c>
      <c r="AJ776" s="30">
        <v>51154150</v>
      </c>
      <c r="AK776" s="30">
        <v>3525986</v>
      </c>
      <c r="AL776" s="30">
        <v>11919579</v>
      </c>
      <c r="AM776" s="30">
        <v>14304720</v>
      </c>
      <c r="AN776" s="30">
        <v>5968871</v>
      </c>
      <c r="AO776" s="30">
        <v>3377697</v>
      </c>
      <c r="AP776" s="30">
        <v>3530087</v>
      </c>
      <c r="AQ776" s="30">
        <v>466605</v>
      </c>
      <c r="AR776" s="30">
        <v>405102</v>
      </c>
      <c r="AS776" s="30">
        <v>54675</v>
      </c>
      <c r="AT776" s="30">
        <v>6099</v>
      </c>
      <c r="AU776" s="30" t="s">
        <v>320</v>
      </c>
      <c r="AW776" s="48">
        <f t="shared" si="424"/>
        <v>12876655</v>
      </c>
      <c r="AX776" s="49">
        <f t="shared" si="425"/>
        <v>7698897</v>
      </c>
      <c r="AY776" s="50">
        <f t="shared" si="426"/>
        <v>0.59789572680171987</v>
      </c>
      <c r="AZ776" s="12"/>
      <c r="BA776" s="48">
        <f t="shared" si="427"/>
        <v>466605</v>
      </c>
      <c r="BB776" s="48">
        <f t="shared" si="428"/>
        <v>7698897</v>
      </c>
      <c r="BC776" s="51">
        <f t="shared" si="429"/>
        <v>16.499816761500625</v>
      </c>
      <c r="BD776" s="12"/>
      <c r="BE776" s="52">
        <f t="shared" si="430"/>
        <v>466605</v>
      </c>
      <c r="BF776" s="48">
        <f t="shared" si="421"/>
        <v>11087878</v>
      </c>
      <c r="BG776" s="48">
        <f t="shared" si="421"/>
        <v>1175171</v>
      </c>
      <c r="BH776" s="48">
        <f t="shared" si="421"/>
        <v>41379</v>
      </c>
      <c r="BI776" s="48">
        <f t="shared" si="431"/>
        <v>12304428</v>
      </c>
      <c r="BJ776" s="51">
        <f t="shared" si="432"/>
        <v>26.370116051049603</v>
      </c>
      <c r="BK776" s="12"/>
      <c r="BL776" s="1">
        <f t="shared" si="433"/>
        <v>9346568</v>
      </c>
      <c r="BM776" s="53">
        <f t="shared" si="434"/>
        <v>12876655</v>
      </c>
      <c r="BN776" s="48">
        <f t="shared" si="422"/>
        <v>11087878</v>
      </c>
      <c r="BO776" s="48">
        <f t="shared" si="422"/>
        <v>1175171</v>
      </c>
      <c r="BP776" s="48">
        <f t="shared" si="422"/>
        <v>41379</v>
      </c>
      <c r="BQ776" s="48">
        <f t="shared" si="435"/>
        <v>12304428</v>
      </c>
      <c r="BR776" s="12">
        <f t="shared" si="436"/>
        <v>12876655</v>
      </c>
      <c r="BS776" s="54">
        <f t="shared" si="437"/>
        <v>0.95556089683229073</v>
      </c>
      <c r="BT776" s="12"/>
      <c r="BU776" s="48">
        <f t="shared" si="438"/>
        <v>12876655</v>
      </c>
      <c r="BV776" s="48">
        <f t="shared" si="439"/>
        <v>35708585</v>
      </c>
      <c r="BW776" s="54">
        <f t="shared" si="440"/>
        <v>2.7731258622678019</v>
      </c>
      <c r="BX776" s="12"/>
      <c r="BY776" s="52">
        <f t="shared" si="441"/>
        <v>466605</v>
      </c>
      <c r="BZ776" s="48">
        <f t="shared" si="442"/>
        <v>35708585</v>
      </c>
      <c r="CA776" s="55">
        <f t="shared" si="443"/>
        <v>76.528509124420012</v>
      </c>
      <c r="CB776" s="12"/>
      <c r="CC776" s="48">
        <f t="shared" si="444"/>
        <v>466605</v>
      </c>
      <c r="CD776" s="48">
        <f t="shared" si="445"/>
        <v>101473937</v>
      </c>
      <c r="CE776" s="55">
        <f t="shared" si="446"/>
        <v>217.47288820308398</v>
      </c>
      <c r="CF776" s="12"/>
      <c r="CG776" s="48">
        <f t="shared" si="447"/>
        <v>12876655</v>
      </c>
      <c r="CH776" s="48">
        <f t="shared" si="448"/>
        <v>9346568</v>
      </c>
      <c r="CI776" s="48">
        <f t="shared" si="449"/>
        <v>101473937</v>
      </c>
      <c r="CJ776" s="55">
        <f t="shared" si="450"/>
        <v>7.880457851825649</v>
      </c>
      <c r="CK776" s="46"/>
      <c r="CL776" s="48">
        <f t="shared" si="423"/>
        <v>12876655</v>
      </c>
      <c r="CM776" s="48">
        <f t="shared" si="423"/>
        <v>9346568</v>
      </c>
      <c r="CN776" s="48">
        <f t="shared" si="451"/>
        <v>191782603</v>
      </c>
      <c r="CO776" s="55">
        <f t="shared" si="452"/>
        <v>14.893821648557021</v>
      </c>
    </row>
    <row r="777" spans="1:93" x14ac:dyDescent="0.2">
      <c r="A777" s="30" t="s">
        <v>145</v>
      </c>
      <c r="B777" s="30">
        <v>1142</v>
      </c>
      <c r="C777" s="30">
        <v>2005</v>
      </c>
      <c r="D777" s="30" t="s">
        <v>76</v>
      </c>
      <c r="E777" s="30">
        <v>442971</v>
      </c>
      <c r="F777" s="30" t="s">
        <v>317</v>
      </c>
      <c r="G777" s="30">
        <v>35375165</v>
      </c>
      <c r="H777" s="30">
        <v>91481827</v>
      </c>
      <c r="I777" s="30">
        <v>0</v>
      </c>
      <c r="J777" s="30">
        <v>0</v>
      </c>
      <c r="K777" s="30">
        <v>0</v>
      </c>
      <c r="L777" s="30">
        <v>0</v>
      </c>
      <c r="M777" s="30">
        <v>0</v>
      </c>
      <c r="N777" s="30">
        <v>0</v>
      </c>
      <c r="O777" s="30">
        <v>0</v>
      </c>
      <c r="P777" s="30">
        <v>0</v>
      </c>
      <c r="Q777" s="30">
        <v>0</v>
      </c>
      <c r="R777" s="30">
        <v>0</v>
      </c>
      <c r="S777" s="30">
        <v>0</v>
      </c>
      <c r="T777" s="30">
        <v>631304551</v>
      </c>
      <c r="U777" s="30">
        <v>-1389213</v>
      </c>
      <c r="V777" s="30">
        <v>91481827</v>
      </c>
      <c r="W777" s="30">
        <v>0</v>
      </c>
      <c r="X777" s="30">
        <v>91481827</v>
      </c>
      <c r="Y777" s="30">
        <v>17167077</v>
      </c>
      <c r="Z777" s="30">
        <v>3053657</v>
      </c>
      <c r="AA777" s="30">
        <v>20220734</v>
      </c>
      <c r="AB777" s="30">
        <v>15728311</v>
      </c>
      <c r="AC777" s="30">
        <v>7192442</v>
      </c>
      <c r="AD777" s="30">
        <v>28182723</v>
      </c>
      <c r="AE777" s="30">
        <v>10809165</v>
      </c>
      <c r="AF777" s="30">
        <v>1057579</v>
      </c>
      <c r="AG777" s="30">
        <v>218116</v>
      </c>
      <c r="AH777" s="30">
        <v>48476581</v>
      </c>
      <c r="AI777" s="30">
        <v>1939955</v>
      </c>
      <c r="AJ777" s="30">
        <v>50416536</v>
      </c>
      <c r="AK777" s="30">
        <v>3679064</v>
      </c>
      <c r="AL777" s="30">
        <v>11362627</v>
      </c>
      <c r="AM777" s="30">
        <v>18742175</v>
      </c>
      <c r="AN777" s="30">
        <v>6154271</v>
      </c>
      <c r="AO777" s="30">
        <v>3378388</v>
      </c>
      <c r="AP777" s="30">
        <v>6366191</v>
      </c>
      <c r="AQ777" s="30">
        <v>454381</v>
      </c>
      <c r="AR777" s="30">
        <v>394446</v>
      </c>
      <c r="AS777" s="30">
        <v>53215</v>
      </c>
      <c r="AT777" s="30">
        <v>6012</v>
      </c>
      <c r="AU777" s="30" t="s">
        <v>320</v>
      </c>
      <c r="AW777" s="48">
        <f t="shared" si="424"/>
        <v>15898850</v>
      </c>
      <c r="AX777" s="49">
        <f t="shared" si="425"/>
        <v>4492423</v>
      </c>
      <c r="AY777" s="50">
        <f t="shared" si="426"/>
        <v>0.28256276397349495</v>
      </c>
      <c r="AZ777" s="12"/>
      <c r="BA777" s="48">
        <f t="shared" si="427"/>
        <v>454381</v>
      </c>
      <c r="BB777" s="48">
        <f t="shared" si="428"/>
        <v>4492423</v>
      </c>
      <c r="BC777" s="51">
        <f t="shared" si="429"/>
        <v>9.886907683199782</v>
      </c>
      <c r="BD777" s="12"/>
      <c r="BE777" s="52">
        <f t="shared" si="430"/>
        <v>454381</v>
      </c>
      <c r="BF777" s="48">
        <f t="shared" si="421"/>
        <v>10809165</v>
      </c>
      <c r="BG777" s="48">
        <f t="shared" si="421"/>
        <v>1057579</v>
      </c>
      <c r="BH777" s="48">
        <f t="shared" si="421"/>
        <v>218116</v>
      </c>
      <c r="BI777" s="48">
        <f t="shared" si="431"/>
        <v>12084860</v>
      </c>
      <c r="BJ777" s="51">
        <f t="shared" si="432"/>
        <v>26.596314546602962</v>
      </c>
      <c r="BK777" s="12"/>
      <c r="BL777" s="1">
        <f t="shared" si="433"/>
        <v>9532659</v>
      </c>
      <c r="BM777" s="53">
        <f t="shared" si="434"/>
        <v>15898850</v>
      </c>
      <c r="BN777" s="48">
        <f t="shared" si="422"/>
        <v>10809165</v>
      </c>
      <c r="BO777" s="48">
        <f t="shared" si="422"/>
        <v>1057579</v>
      </c>
      <c r="BP777" s="48">
        <f t="shared" si="422"/>
        <v>218116</v>
      </c>
      <c r="BQ777" s="48">
        <f t="shared" si="435"/>
        <v>12084860</v>
      </c>
      <c r="BR777" s="12">
        <f t="shared" si="436"/>
        <v>15898850</v>
      </c>
      <c r="BS777" s="54">
        <f t="shared" si="437"/>
        <v>0.76010906449208593</v>
      </c>
      <c r="BT777" s="12"/>
      <c r="BU777" s="48">
        <f t="shared" si="438"/>
        <v>15898850</v>
      </c>
      <c r="BV777" s="48">
        <f t="shared" si="439"/>
        <v>35374845</v>
      </c>
      <c r="BW777" s="54">
        <f t="shared" si="440"/>
        <v>2.2249939461030199</v>
      </c>
      <c r="BX777" s="12"/>
      <c r="BY777" s="52">
        <f t="shared" si="441"/>
        <v>454381</v>
      </c>
      <c r="BZ777" s="48">
        <f t="shared" si="442"/>
        <v>35374845</v>
      </c>
      <c r="CA777" s="55">
        <f t="shared" si="443"/>
        <v>77.852826152501976</v>
      </c>
      <c r="CB777" s="12"/>
      <c r="CC777" s="48">
        <f t="shared" si="444"/>
        <v>454381</v>
      </c>
      <c r="CD777" s="48">
        <f t="shared" si="445"/>
        <v>103055604</v>
      </c>
      <c r="CE777" s="55">
        <f t="shared" si="446"/>
        <v>226.80438662708167</v>
      </c>
      <c r="CF777" s="12"/>
      <c r="CG777" s="48">
        <f t="shared" si="447"/>
        <v>15898850</v>
      </c>
      <c r="CH777" s="48">
        <f t="shared" si="448"/>
        <v>9532659</v>
      </c>
      <c r="CI777" s="48">
        <f t="shared" si="449"/>
        <v>103055604</v>
      </c>
      <c r="CJ777" s="55">
        <f t="shared" si="450"/>
        <v>6.4819533488271164</v>
      </c>
      <c r="CK777" s="46"/>
      <c r="CL777" s="48">
        <f t="shared" si="423"/>
        <v>15898850</v>
      </c>
      <c r="CM777" s="48">
        <f t="shared" si="423"/>
        <v>9532659</v>
      </c>
      <c r="CN777" s="48">
        <f t="shared" si="451"/>
        <v>194537431</v>
      </c>
      <c r="CO777" s="55">
        <f t="shared" si="452"/>
        <v>12.235943543086449</v>
      </c>
    </row>
    <row r="778" spans="1:93" x14ac:dyDescent="0.2">
      <c r="A778" s="30" t="s">
        <v>146</v>
      </c>
      <c r="B778" s="30">
        <v>1143</v>
      </c>
      <c r="C778" s="30">
        <v>2014</v>
      </c>
      <c r="D778" s="30" t="s">
        <v>64</v>
      </c>
      <c r="E778" s="30">
        <v>386092</v>
      </c>
      <c r="F778" s="30" t="s">
        <v>317</v>
      </c>
      <c r="G778" s="30">
        <v>121596250</v>
      </c>
      <c r="H778" s="30">
        <v>0</v>
      </c>
      <c r="I778" s="30">
        <v>0</v>
      </c>
      <c r="J778" s="30">
        <v>0</v>
      </c>
      <c r="K778" s="30">
        <v>0</v>
      </c>
      <c r="L778" s="30">
        <v>0</v>
      </c>
      <c r="M778" s="30">
        <v>0</v>
      </c>
      <c r="N778" s="30">
        <v>0</v>
      </c>
      <c r="O778" s="30">
        <v>0</v>
      </c>
      <c r="P778" s="30">
        <v>0</v>
      </c>
      <c r="Q778" s="30">
        <v>0</v>
      </c>
      <c r="R778" s="30">
        <v>0</v>
      </c>
      <c r="S778" s="30">
        <v>0</v>
      </c>
      <c r="T778" s="30">
        <v>774123348</v>
      </c>
      <c r="U778" s="30">
        <v>21918378</v>
      </c>
      <c r="V778" s="30">
        <v>0</v>
      </c>
      <c r="W778" s="30">
        <v>0</v>
      </c>
      <c r="X778" s="30">
        <v>0</v>
      </c>
      <c r="Y778" s="30">
        <v>15997568</v>
      </c>
      <c r="Z778" s="30">
        <v>12502216</v>
      </c>
      <c r="AA778" s="30">
        <v>28499784</v>
      </c>
      <c r="AB778" s="30">
        <v>0</v>
      </c>
      <c r="AC778" s="30">
        <v>47942062</v>
      </c>
      <c r="AD778" s="30">
        <v>73654188</v>
      </c>
      <c r="AE778" s="30">
        <v>90070577</v>
      </c>
      <c r="AF778" s="30">
        <v>3774042</v>
      </c>
      <c r="AG778" s="30">
        <v>0</v>
      </c>
      <c r="AH778" s="30">
        <v>128228019</v>
      </c>
      <c r="AI778" s="30">
        <v>3851049</v>
      </c>
      <c r="AJ778" s="30">
        <v>132079068</v>
      </c>
      <c r="AK778" s="30">
        <v>4132459</v>
      </c>
      <c r="AL778" s="30">
        <v>28026230</v>
      </c>
      <c r="AM778" s="30">
        <v>25750549</v>
      </c>
      <c r="AN778" s="30">
        <v>7853852</v>
      </c>
      <c r="AO778" s="30">
        <v>16552187</v>
      </c>
      <c r="AP778" s="30">
        <v>605096</v>
      </c>
      <c r="AQ778" s="30">
        <v>804892</v>
      </c>
      <c r="AR778" s="30">
        <v>730503</v>
      </c>
      <c r="AS778" s="30">
        <v>74257</v>
      </c>
      <c r="AT778" s="30">
        <v>13</v>
      </c>
      <c r="AU778" s="30" t="s">
        <v>358</v>
      </c>
      <c r="AW778" s="48">
        <f t="shared" si="424"/>
        <v>25011135</v>
      </c>
      <c r="AX778" s="49">
        <f t="shared" si="425"/>
        <v>28499784</v>
      </c>
      <c r="AY778" s="50">
        <f t="shared" si="426"/>
        <v>1.1394838339003808</v>
      </c>
      <c r="AZ778" s="12"/>
      <c r="BA778" s="48">
        <f t="shared" si="427"/>
        <v>804892</v>
      </c>
      <c r="BB778" s="48">
        <f t="shared" si="428"/>
        <v>28499784</v>
      </c>
      <c r="BC778" s="51">
        <f t="shared" si="429"/>
        <v>35.408208803168627</v>
      </c>
      <c r="BD778" s="12"/>
      <c r="BE778" s="52">
        <f t="shared" si="430"/>
        <v>804892</v>
      </c>
      <c r="BF778" s="48">
        <f t="shared" si="421"/>
        <v>90070577</v>
      </c>
      <c r="BG778" s="48">
        <f t="shared" si="421"/>
        <v>3774042</v>
      </c>
      <c r="BH778" s="48">
        <f t="shared" si="421"/>
        <v>0</v>
      </c>
      <c r="BI778" s="48">
        <f t="shared" si="431"/>
        <v>93844619</v>
      </c>
      <c r="BJ778" s="51">
        <f t="shared" si="432"/>
        <v>116.59280872464878</v>
      </c>
      <c r="BK778" s="12"/>
      <c r="BL778" s="1">
        <f t="shared" si="433"/>
        <v>24406039</v>
      </c>
      <c r="BM778" s="53">
        <f t="shared" si="434"/>
        <v>25011135</v>
      </c>
      <c r="BN778" s="48">
        <f t="shared" si="422"/>
        <v>90070577</v>
      </c>
      <c r="BO778" s="48">
        <f t="shared" si="422"/>
        <v>3774042</v>
      </c>
      <c r="BP778" s="48">
        <f t="shared" si="422"/>
        <v>0</v>
      </c>
      <c r="BQ778" s="48">
        <f t="shared" si="435"/>
        <v>93844619</v>
      </c>
      <c r="BR778" s="12">
        <f t="shared" si="436"/>
        <v>25011135</v>
      </c>
      <c r="BS778" s="54">
        <f t="shared" si="437"/>
        <v>3.7521135686165383</v>
      </c>
      <c r="BT778" s="12"/>
      <c r="BU778" s="48">
        <f t="shared" si="438"/>
        <v>25011135</v>
      </c>
      <c r="BV778" s="48">
        <f t="shared" si="439"/>
        <v>99920379</v>
      </c>
      <c r="BW778" s="54">
        <f t="shared" si="440"/>
        <v>3.9950357710675664</v>
      </c>
      <c r="BX778" s="12"/>
      <c r="BY778" s="52">
        <f t="shared" si="441"/>
        <v>804892</v>
      </c>
      <c r="BZ778" s="48">
        <f t="shared" si="442"/>
        <v>99920379</v>
      </c>
      <c r="CA778" s="55">
        <f t="shared" si="443"/>
        <v>124.1413493984286</v>
      </c>
      <c r="CB778" s="12"/>
      <c r="CC778" s="48">
        <f t="shared" si="444"/>
        <v>804892</v>
      </c>
      <c r="CD778" s="48">
        <f t="shared" si="445"/>
        <v>343861032</v>
      </c>
      <c r="CE778" s="55">
        <f t="shared" si="446"/>
        <v>427.21387714128105</v>
      </c>
      <c r="CF778" s="12"/>
      <c r="CG778" s="48">
        <f t="shared" si="447"/>
        <v>25011135</v>
      </c>
      <c r="CH778" s="48">
        <f t="shared" si="448"/>
        <v>24406039</v>
      </c>
      <c r="CI778" s="48">
        <f t="shared" si="449"/>
        <v>343861032</v>
      </c>
      <c r="CJ778" s="55">
        <f t="shared" si="450"/>
        <v>13.748317779261118</v>
      </c>
      <c r="CK778" s="46"/>
      <c r="CL778" s="48">
        <f t="shared" si="423"/>
        <v>25011135</v>
      </c>
      <c r="CM778" s="48">
        <f t="shared" si="423"/>
        <v>24406039</v>
      </c>
      <c r="CN778" s="48">
        <f t="shared" si="451"/>
        <v>343861032</v>
      </c>
      <c r="CO778" s="55">
        <f t="shared" si="452"/>
        <v>13.748317779261118</v>
      </c>
    </row>
    <row r="779" spans="1:93" x14ac:dyDescent="0.2">
      <c r="A779" s="30" t="s">
        <v>146</v>
      </c>
      <c r="B779" s="30">
        <v>1143</v>
      </c>
      <c r="C779" s="30">
        <v>2013</v>
      </c>
      <c r="D779" s="30" t="s">
        <v>64</v>
      </c>
      <c r="E779" s="30">
        <v>386092</v>
      </c>
      <c r="F779" s="30" t="s">
        <v>317</v>
      </c>
      <c r="G779" s="30">
        <v>124163835</v>
      </c>
      <c r="H779" s="30">
        <v>0</v>
      </c>
      <c r="I779" s="30">
        <v>0</v>
      </c>
      <c r="J779" s="30">
        <v>0</v>
      </c>
      <c r="K779" s="30">
        <v>0</v>
      </c>
      <c r="L779" s="30">
        <v>0</v>
      </c>
      <c r="M779" s="30">
        <v>0</v>
      </c>
      <c r="N779" s="30">
        <v>0</v>
      </c>
      <c r="O779" s="30">
        <v>0</v>
      </c>
      <c r="P779" s="30">
        <v>0</v>
      </c>
      <c r="Q779" s="30">
        <v>0</v>
      </c>
      <c r="R779" s="30">
        <v>0</v>
      </c>
      <c r="S779" s="30">
        <v>0</v>
      </c>
      <c r="T779" s="30">
        <v>756548915</v>
      </c>
      <c r="U779" s="30">
        <v>17540952</v>
      </c>
      <c r="V779" s="30">
        <v>0</v>
      </c>
      <c r="W779" s="30">
        <v>0</v>
      </c>
      <c r="X779" s="30">
        <v>0</v>
      </c>
      <c r="Y779" s="30">
        <v>18739155</v>
      </c>
      <c r="Z779" s="30">
        <v>9774299</v>
      </c>
      <c r="AA779" s="30">
        <v>28513454</v>
      </c>
      <c r="AB779" s="30">
        <v>0</v>
      </c>
      <c r="AC779" s="30">
        <v>46303442</v>
      </c>
      <c r="AD779" s="30">
        <v>77860393</v>
      </c>
      <c r="AE779" s="30">
        <v>82763226</v>
      </c>
      <c r="AF779" s="30">
        <v>1989536</v>
      </c>
      <c r="AG779" s="30">
        <v>2603</v>
      </c>
      <c r="AH779" s="30">
        <v>137148617</v>
      </c>
      <c r="AI779" s="30">
        <v>2818080</v>
      </c>
      <c r="AJ779" s="30">
        <v>139966697</v>
      </c>
      <c r="AK779" s="30">
        <v>4190353</v>
      </c>
      <c r="AL779" s="30">
        <v>35011712</v>
      </c>
      <c r="AM779" s="30">
        <v>25807813</v>
      </c>
      <c r="AN779" s="30">
        <v>7831869</v>
      </c>
      <c r="AO779" s="30">
        <v>16610598</v>
      </c>
      <c r="AP779" s="30">
        <v>621431</v>
      </c>
      <c r="AQ779" s="30">
        <v>795251</v>
      </c>
      <c r="AR779" s="30">
        <v>721105</v>
      </c>
      <c r="AS779" s="30">
        <v>74010</v>
      </c>
      <c r="AT779" s="30">
        <v>13</v>
      </c>
      <c r="AU779" s="30" t="s">
        <v>358</v>
      </c>
      <c r="AW779" s="48">
        <f t="shared" si="424"/>
        <v>25063898</v>
      </c>
      <c r="AX779" s="49">
        <f t="shared" si="425"/>
        <v>28513454</v>
      </c>
      <c r="AY779" s="50">
        <f t="shared" si="426"/>
        <v>1.137630467535417</v>
      </c>
      <c r="AZ779" s="12"/>
      <c r="BA779" s="48">
        <f t="shared" si="427"/>
        <v>795251</v>
      </c>
      <c r="BB779" s="48">
        <f t="shared" si="428"/>
        <v>28513454</v>
      </c>
      <c r="BC779" s="51">
        <f t="shared" si="429"/>
        <v>35.854659723785318</v>
      </c>
      <c r="BD779" s="12"/>
      <c r="BE779" s="52">
        <f t="shared" si="430"/>
        <v>795251</v>
      </c>
      <c r="BF779" s="48">
        <f t="shared" si="421"/>
        <v>82763226</v>
      </c>
      <c r="BG779" s="48">
        <f t="shared" si="421"/>
        <v>1989536</v>
      </c>
      <c r="BH779" s="48">
        <f t="shared" si="421"/>
        <v>2603</v>
      </c>
      <c r="BI779" s="48">
        <f t="shared" si="431"/>
        <v>84755365</v>
      </c>
      <c r="BJ779" s="51">
        <f t="shared" si="432"/>
        <v>106.57687321361432</v>
      </c>
      <c r="BK779" s="12"/>
      <c r="BL779" s="1">
        <f t="shared" si="433"/>
        <v>24442467</v>
      </c>
      <c r="BM779" s="53">
        <f t="shared" si="434"/>
        <v>25063898</v>
      </c>
      <c r="BN779" s="48">
        <f t="shared" si="422"/>
        <v>82763226</v>
      </c>
      <c r="BO779" s="48">
        <f t="shared" si="422"/>
        <v>1989536</v>
      </c>
      <c r="BP779" s="48">
        <f t="shared" si="422"/>
        <v>2603</v>
      </c>
      <c r="BQ779" s="48">
        <f t="shared" si="435"/>
        <v>84755365</v>
      </c>
      <c r="BR779" s="12">
        <f t="shared" si="436"/>
        <v>25063898</v>
      </c>
      <c r="BS779" s="54">
        <f t="shared" si="437"/>
        <v>3.381571573583646</v>
      </c>
      <c r="BT779" s="12"/>
      <c r="BU779" s="48">
        <f t="shared" si="438"/>
        <v>25063898</v>
      </c>
      <c r="BV779" s="48">
        <f t="shared" si="439"/>
        <v>100764632</v>
      </c>
      <c r="BW779" s="54">
        <f t="shared" si="440"/>
        <v>4.0203096900569895</v>
      </c>
      <c r="BX779" s="12"/>
      <c r="BY779" s="52">
        <f t="shared" si="441"/>
        <v>795251</v>
      </c>
      <c r="BZ779" s="48">
        <f t="shared" si="442"/>
        <v>100764632</v>
      </c>
      <c r="CA779" s="55">
        <f t="shared" si="443"/>
        <v>126.7079601283117</v>
      </c>
      <c r="CB779" s="12"/>
      <c r="CC779" s="48">
        <f t="shared" si="444"/>
        <v>795251</v>
      </c>
      <c r="CD779" s="48">
        <f t="shared" si="445"/>
        <v>338197286</v>
      </c>
      <c r="CE779" s="55">
        <f t="shared" si="446"/>
        <v>425.27112320512646</v>
      </c>
      <c r="CF779" s="12"/>
      <c r="CG779" s="48">
        <f t="shared" si="447"/>
        <v>25063898</v>
      </c>
      <c r="CH779" s="48">
        <f t="shared" si="448"/>
        <v>24442467</v>
      </c>
      <c r="CI779" s="48">
        <f t="shared" si="449"/>
        <v>338197286</v>
      </c>
      <c r="CJ779" s="55">
        <f t="shared" si="450"/>
        <v>13.493403380431886</v>
      </c>
      <c r="CK779" s="46"/>
      <c r="CL779" s="48">
        <f t="shared" si="423"/>
        <v>25063898</v>
      </c>
      <c r="CM779" s="48">
        <f t="shared" si="423"/>
        <v>24442467</v>
      </c>
      <c r="CN779" s="48">
        <f t="shared" si="451"/>
        <v>338197286</v>
      </c>
      <c r="CO779" s="55">
        <f t="shared" si="452"/>
        <v>13.493403380431886</v>
      </c>
    </row>
    <row r="780" spans="1:93" x14ac:dyDescent="0.2">
      <c r="A780" s="30" t="s">
        <v>146</v>
      </c>
      <c r="B780" s="30">
        <v>1143</v>
      </c>
      <c r="C780" s="30">
        <v>2012</v>
      </c>
      <c r="D780" s="30" t="s">
        <v>64</v>
      </c>
      <c r="E780" s="30">
        <v>386092</v>
      </c>
      <c r="F780" s="30" t="s">
        <v>317</v>
      </c>
      <c r="G780" s="30">
        <v>123307805</v>
      </c>
      <c r="H780" s="30">
        <v>0</v>
      </c>
      <c r="I780" s="30">
        <v>0</v>
      </c>
      <c r="J780" s="30">
        <v>0</v>
      </c>
      <c r="K780" s="30">
        <v>0</v>
      </c>
      <c r="L780" s="30">
        <v>0</v>
      </c>
      <c r="M780" s="30">
        <v>0</v>
      </c>
      <c r="N780" s="30">
        <v>0</v>
      </c>
      <c r="O780" s="30">
        <v>0</v>
      </c>
      <c r="P780" s="30">
        <v>0</v>
      </c>
      <c r="Q780" s="30">
        <v>0</v>
      </c>
      <c r="R780" s="30">
        <v>0</v>
      </c>
      <c r="S780" s="30">
        <v>0</v>
      </c>
      <c r="T780" s="30">
        <v>732605263</v>
      </c>
      <c r="U780" s="30">
        <v>14365750</v>
      </c>
      <c r="V780" s="30">
        <v>0</v>
      </c>
      <c r="W780" s="30">
        <v>0</v>
      </c>
      <c r="X780" s="30">
        <v>0</v>
      </c>
      <c r="Y780" s="30">
        <v>15122154</v>
      </c>
      <c r="Z780" s="30">
        <v>13258958</v>
      </c>
      <c r="AA780" s="30">
        <v>28381112</v>
      </c>
      <c r="AB780" s="30">
        <v>0</v>
      </c>
      <c r="AC780" s="30">
        <v>42932179</v>
      </c>
      <c r="AD780" s="30">
        <v>80375626</v>
      </c>
      <c r="AE780" s="30">
        <v>82131079</v>
      </c>
      <c r="AF780" s="30">
        <v>5092198</v>
      </c>
      <c r="AG780" s="30">
        <v>23543</v>
      </c>
      <c r="AH780" s="30">
        <v>139663228</v>
      </c>
      <c r="AI780" s="30">
        <v>1957606</v>
      </c>
      <c r="AJ780" s="30">
        <v>141620834</v>
      </c>
      <c r="AK780" s="30">
        <v>4109929</v>
      </c>
      <c r="AL780" s="30">
        <v>37587176</v>
      </c>
      <c r="AM780" s="30">
        <v>26011349</v>
      </c>
      <c r="AN780" s="30">
        <v>7741699</v>
      </c>
      <c r="AO780" s="30">
        <v>16920413</v>
      </c>
      <c r="AP780" s="30">
        <v>611643</v>
      </c>
      <c r="AQ780" s="30">
        <v>791715</v>
      </c>
      <c r="AR780" s="30">
        <v>717510</v>
      </c>
      <c r="AS780" s="30">
        <v>74069</v>
      </c>
      <c r="AT780" s="30">
        <v>13</v>
      </c>
      <c r="AU780" s="30" t="s">
        <v>358</v>
      </c>
      <c r="AW780" s="48">
        <f t="shared" si="424"/>
        <v>25273755</v>
      </c>
      <c r="AX780" s="49">
        <f t="shared" si="425"/>
        <v>28381112</v>
      </c>
      <c r="AY780" s="50">
        <f t="shared" si="426"/>
        <v>1.1229479750832434</v>
      </c>
      <c r="AZ780" s="12"/>
      <c r="BA780" s="48">
        <f t="shared" si="427"/>
        <v>791715</v>
      </c>
      <c r="BB780" s="48">
        <f t="shared" si="428"/>
        <v>28381112</v>
      </c>
      <c r="BC780" s="51">
        <f t="shared" si="429"/>
        <v>35.847637091630197</v>
      </c>
      <c r="BD780" s="12"/>
      <c r="BE780" s="52">
        <f t="shared" si="430"/>
        <v>791715</v>
      </c>
      <c r="BF780" s="48">
        <f t="shared" si="421"/>
        <v>82131079</v>
      </c>
      <c r="BG780" s="48">
        <f t="shared" si="421"/>
        <v>5092198</v>
      </c>
      <c r="BH780" s="48">
        <f t="shared" si="421"/>
        <v>23543</v>
      </c>
      <c r="BI780" s="48">
        <f t="shared" si="431"/>
        <v>87246820</v>
      </c>
      <c r="BJ780" s="51">
        <f t="shared" si="432"/>
        <v>110.19978148702501</v>
      </c>
      <c r="BK780" s="12"/>
      <c r="BL780" s="1">
        <f t="shared" si="433"/>
        <v>24662112</v>
      </c>
      <c r="BM780" s="53">
        <f t="shared" si="434"/>
        <v>25273755</v>
      </c>
      <c r="BN780" s="48">
        <f t="shared" si="422"/>
        <v>82131079</v>
      </c>
      <c r="BO780" s="48">
        <f t="shared" si="422"/>
        <v>5092198</v>
      </c>
      <c r="BP780" s="48">
        <f t="shared" si="422"/>
        <v>23543</v>
      </c>
      <c r="BQ780" s="48">
        <f t="shared" si="435"/>
        <v>87246820</v>
      </c>
      <c r="BR780" s="12">
        <f t="shared" si="436"/>
        <v>25273755</v>
      </c>
      <c r="BS780" s="54">
        <f t="shared" si="437"/>
        <v>3.4520719220392855</v>
      </c>
      <c r="BT780" s="12"/>
      <c r="BU780" s="48">
        <f t="shared" si="438"/>
        <v>25273755</v>
      </c>
      <c r="BV780" s="48">
        <f t="shared" si="439"/>
        <v>99923729</v>
      </c>
      <c r="BW780" s="54">
        <f t="shared" si="440"/>
        <v>3.953655837844436</v>
      </c>
      <c r="BX780" s="12"/>
      <c r="BY780" s="52">
        <f t="shared" si="441"/>
        <v>791715</v>
      </c>
      <c r="BZ780" s="48">
        <f t="shared" si="442"/>
        <v>99923729</v>
      </c>
      <c r="CA780" s="55">
        <f t="shared" si="443"/>
        <v>126.21174159893395</v>
      </c>
      <c r="CB780" s="12"/>
      <c r="CC780" s="48">
        <f t="shared" si="444"/>
        <v>791715</v>
      </c>
      <c r="CD780" s="48">
        <f t="shared" si="445"/>
        <v>338859466</v>
      </c>
      <c r="CE780" s="55">
        <f t="shared" si="446"/>
        <v>428.0068787379297</v>
      </c>
      <c r="CF780" s="12"/>
      <c r="CG780" s="48">
        <f t="shared" si="447"/>
        <v>25273755</v>
      </c>
      <c r="CH780" s="48">
        <f t="shared" si="448"/>
        <v>24662112</v>
      </c>
      <c r="CI780" s="48">
        <f t="shared" si="449"/>
        <v>338859466</v>
      </c>
      <c r="CJ780" s="55">
        <f t="shared" si="450"/>
        <v>13.407563142081578</v>
      </c>
      <c r="CK780" s="46"/>
      <c r="CL780" s="48">
        <f t="shared" si="423"/>
        <v>25273755</v>
      </c>
      <c r="CM780" s="48">
        <f t="shared" si="423"/>
        <v>24662112</v>
      </c>
      <c r="CN780" s="48">
        <f t="shared" si="451"/>
        <v>338859466</v>
      </c>
      <c r="CO780" s="55">
        <f t="shared" si="452"/>
        <v>13.407563142081578</v>
      </c>
    </row>
    <row r="781" spans="1:93" x14ac:dyDescent="0.2">
      <c r="A781" s="30" t="s">
        <v>146</v>
      </c>
      <c r="B781" s="30">
        <v>1143</v>
      </c>
      <c r="C781" s="30">
        <v>2011</v>
      </c>
      <c r="D781" s="30" t="s">
        <v>64</v>
      </c>
      <c r="E781" s="30">
        <v>386092</v>
      </c>
      <c r="F781" s="30" t="s">
        <v>317</v>
      </c>
      <c r="G781" s="30">
        <v>148028374</v>
      </c>
      <c r="H781" s="30">
        <v>0</v>
      </c>
      <c r="I781" s="30">
        <v>0</v>
      </c>
      <c r="J781" s="30">
        <v>0</v>
      </c>
      <c r="K781" s="30">
        <v>0</v>
      </c>
      <c r="L781" s="30">
        <v>0</v>
      </c>
      <c r="M781" s="30">
        <v>0</v>
      </c>
      <c r="N781" s="30">
        <v>0</v>
      </c>
      <c r="O781" s="30">
        <v>0</v>
      </c>
      <c r="P781" s="30">
        <v>0</v>
      </c>
      <c r="Q781" s="30">
        <v>0</v>
      </c>
      <c r="R781" s="30">
        <v>0</v>
      </c>
      <c r="S781" s="30">
        <v>0</v>
      </c>
      <c r="T781" s="30">
        <v>891923003</v>
      </c>
      <c r="U781" s="30">
        <v>10401603</v>
      </c>
      <c r="V781" s="30">
        <v>0</v>
      </c>
      <c r="W781" s="30">
        <v>0</v>
      </c>
      <c r="X781" s="30">
        <v>0</v>
      </c>
      <c r="Y781" s="30">
        <v>14303939</v>
      </c>
      <c r="Z781" s="30">
        <v>15771437</v>
      </c>
      <c r="AA781" s="30">
        <v>30075376</v>
      </c>
      <c r="AB781" s="30">
        <v>0</v>
      </c>
      <c r="AC781" s="30">
        <v>46817796</v>
      </c>
      <c r="AD781" s="30">
        <v>101210578</v>
      </c>
      <c r="AE781" s="30">
        <v>87370273</v>
      </c>
      <c r="AF781" s="30">
        <v>3942629</v>
      </c>
      <c r="AG781" s="30">
        <v>4868</v>
      </c>
      <c r="AH781" s="30">
        <v>137828372</v>
      </c>
      <c r="AI781" s="30">
        <v>2305792</v>
      </c>
      <c r="AJ781" s="30">
        <v>140134164</v>
      </c>
      <c r="AK781" s="30">
        <v>3897913</v>
      </c>
      <c r="AL781" s="30">
        <v>39561414</v>
      </c>
      <c r="AM781" s="30">
        <v>26906475</v>
      </c>
      <c r="AN781" s="30">
        <v>8051863</v>
      </c>
      <c r="AO781" s="30">
        <v>17438901</v>
      </c>
      <c r="AP781" s="30">
        <v>682588</v>
      </c>
      <c r="AQ781" s="30">
        <v>787137</v>
      </c>
      <c r="AR781" s="30">
        <v>713020</v>
      </c>
      <c r="AS781" s="30">
        <v>73979</v>
      </c>
      <c r="AT781" s="30">
        <v>14</v>
      </c>
      <c r="AU781" s="30" t="s">
        <v>358</v>
      </c>
      <c r="AW781" s="48">
        <f t="shared" si="424"/>
        <v>26173352</v>
      </c>
      <c r="AX781" s="49">
        <f t="shared" si="425"/>
        <v>30075376</v>
      </c>
      <c r="AY781" s="50">
        <f t="shared" si="426"/>
        <v>1.1490838468072413</v>
      </c>
      <c r="AZ781" s="12"/>
      <c r="BA781" s="48">
        <f t="shared" si="427"/>
        <v>787137</v>
      </c>
      <c r="BB781" s="48">
        <f t="shared" si="428"/>
        <v>30075376</v>
      </c>
      <c r="BC781" s="51">
        <f t="shared" si="429"/>
        <v>38.208565980255024</v>
      </c>
      <c r="BD781" s="12"/>
      <c r="BE781" s="52">
        <f t="shared" si="430"/>
        <v>787137</v>
      </c>
      <c r="BF781" s="48">
        <f t="shared" si="421"/>
        <v>87370273</v>
      </c>
      <c r="BG781" s="48">
        <f t="shared" si="421"/>
        <v>3942629</v>
      </c>
      <c r="BH781" s="48">
        <f t="shared" si="421"/>
        <v>4868</v>
      </c>
      <c r="BI781" s="48">
        <f t="shared" si="431"/>
        <v>91317770</v>
      </c>
      <c r="BJ781" s="51">
        <f t="shared" si="432"/>
        <v>116.01254927668246</v>
      </c>
      <c r="BK781" s="12"/>
      <c r="BL781" s="1">
        <f t="shared" si="433"/>
        <v>25490764</v>
      </c>
      <c r="BM781" s="53">
        <f t="shared" si="434"/>
        <v>26173352</v>
      </c>
      <c r="BN781" s="48">
        <f t="shared" si="422"/>
        <v>87370273</v>
      </c>
      <c r="BO781" s="48">
        <f t="shared" si="422"/>
        <v>3942629</v>
      </c>
      <c r="BP781" s="48">
        <f t="shared" si="422"/>
        <v>4868</v>
      </c>
      <c r="BQ781" s="48">
        <f t="shared" si="435"/>
        <v>91317770</v>
      </c>
      <c r="BR781" s="12">
        <f t="shared" si="436"/>
        <v>26173352</v>
      </c>
      <c r="BS781" s="54">
        <f t="shared" si="437"/>
        <v>3.4889596869365453</v>
      </c>
      <c r="BT781" s="12"/>
      <c r="BU781" s="48">
        <f t="shared" si="438"/>
        <v>26173352</v>
      </c>
      <c r="BV781" s="48">
        <f t="shared" si="439"/>
        <v>96674837</v>
      </c>
      <c r="BW781" s="54">
        <f t="shared" si="440"/>
        <v>3.6936360692356103</v>
      </c>
      <c r="BX781" s="12"/>
      <c r="BY781" s="52">
        <f t="shared" si="441"/>
        <v>787137</v>
      </c>
      <c r="BZ781" s="48">
        <f t="shared" si="442"/>
        <v>96674837</v>
      </c>
      <c r="CA781" s="55">
        <f t="shared" si="443"/>
        <v>122.81831117073648</v>
      </c>
      <c r="CB781" s="12"/>
      <c r="CC781" s="48">
        <f t="shared" si="444"/>
        <v>787137</v>
      </c>
      <c r="CD781" s="48">
        <f t="shared" si="445"/>
        <v>366096357</v>
      </c>
      <c r="CE781" s="55">
        <f t="shared" si="446"/>
        <v>465.09865118778561</v>
      </c>
      <c r="CF781" s="12"/>
      <c r="CG781" s="48">
        <f t="shared" si="447"/>
        <v>26173352</v>
      </c>
      <c r="CH781" s="48">
        <f t="shared" si="448"/>
        <v>25490764</v>
      </c>
      <c r="CI781" s="48">
        <f t="shared" si="449"/>
        <v>366096357</v>
      </c>
      <c r="CJ781" s="55">
        <f t="shared" si="450"/>
        <v>13.987369940235396</v>
      </c>
      <c r="CK781" s="46"/>
      <c r="CL781" s="48">
        <f t="shared" si="423"/>
        <v>26173352</v>
      </c>
      <c r="CM781" s="48">
        <f t="shared" si="423"/>
        <v>25490764</v>
      </c>
      <c r="CN781" s="48">
        <f t="shared" si="451"/>
        <v>366096357</v>
      </c>
      <c r="CO781" s="55">
        <f t="shared" si="452"/>
        <v>13.987369940235396</v>
      </c>
    </row>
    <row r="782" spans="1:93" x14ac:dyDescent="0.2">
      <c r="A782" s="30" t="s">
        <v>146</v>
      </c>
      <c r="B782" s="30">
        <v>1143</v>
      </c>
      <c r="C782" s="30">
        <v>2010</v>
      </c>
      <c r="D782" s="30" t="s">
        <v>64</v>
      </c>
      <c r="E782" s="30">
        <v>386092</v>
      </c>
      <c r="F782" s="30" t="s">
        <v>317</v>
      </c>
      <c r="G782" s="30">
        <v>121606654</v>
      </c>
      <c r="H782" s="30">
        <v>0</v>
      </c>
      <c r="I782" s="30">
        <v>0</v>
      </c>
      <c r="J782" s="30">
        <v>0</v>
      </c>
      <c r="K782" s="30">
        <v>0</v>
      </c>
      <c r="L782" s="30">
        <v>0</v>
      </c>
      <c r="M782" s="30">
        <v>0</v>
      </c>
      <c r="N782" s="30">
        <v>0</v>
      </c>
      <c r="O782" s="30">
        <v>0</v>
      </c>
      <c r="P782" s="30">
        <v>0</v>
      </c>
      <c r="Q782" s="30">
        <v>0</v>
      </c>
      <c r="R782" s="30">
        <v>0</v>
      </c>
      <c r="S782" s="30">
        <v>0</v>
      </c>
      <c r="T782" s="30">
        <v>1163891251</v>
      </c>
      <c r="U782" s="30">
        <v>10665850</v>
      </c>
      <c r="V782" s="30">
        <v>0</v>
      </c>
      <c r="W782" s="30">
        <v>0</v>
      </c>
      <c r="X782" s="30">
        <v>0</v>
      </c>
      <c r="Y782" s="30">
        <v>13080037</v>
      </c>
      <c r="Z782" s="30">
        <v>10917366</v>
      </c>
      <c r="AA782" s="30">
        <v>23997403</v>
      </c>
      <c r="AB782" s="30">
        <v>0</v>
      </c>
      <c r="AC782" s="30">
        <v>54263537</v>
      </c>
      <c r="AD782" s="30">
        <v>67343117</v>
      </c>
      <c r="AE782" s="30">
        <v>83473008</v>
      </c>
      <c r="AF782" s="30">
        <v>1465120</v>
      </c>
      <c r="AG782" s="30">
        <v>2459</v>
      </c>
      <c r="AH782" s="30">
        <v>117259813</v>
      </c>
      <c r="AI782" s="30">
        <v>2733829</v>
      </c>
      <c r="AJ782" s="30">
        <v>119993642</v>
      </c>
      <c r="AK782" s="30">
        <v>4072225</v>
      </c>
      <c r="AL782" s="30">
        <v>37396545</v>
      </c>
      <c r="AM782" s="30">
        <v>27669733</v>
      </c>
      <c r="AN782" s="30">
        <v>8350278</v>
      </c>
      <c r="AO782" s="30">
        <v>17885823</v>
      </c>
      <c r="AP782" s="30">
        <v>703862</v>
      </c>
      <c r="AQ782" s="30">
        <v>783069</v>
      </c>
      <c r="AR782" s="30">
        <v>709214</v>
      </c>
      <c r="AS782" s="30">
        <v>73719</v>
      </c>
      <c r="AT782" s="30">
        <v>13</v>
      </c>
      <c r="AU782" s="30" t="s">
        <v>358</v>
      </c>
      <c r="AW782" s="48">
        <f t="shared" si="424"/>
        <v>26939963</v>
      </c>
      <c r="AX782" s="49">
        <f t="shared" si="425"/>
        <v>23997403</v>
      </c>
      <c r="AY782" s="50">
        <f t="shared" si="426"/>
        <v>0.89077342088405986</v>
      </c>
      <c r="AZ782" s="12"/>
      <c r="BA782" s="48">
        <f t="shared" si="427"/>
        <v>783069</v>
      </c>
      <c r="BB782" s="48">
        <f t="shared" si="428"/>
        <v>23997403</v>
      </c>
      <c r="BC782" s="51">
        <f t="shared" si="429"/>
        <v>30.645323719876536</v>
      </c>
      <c r="BD782" s="12"/>
      <c r="BE782" s="52">
        <f t="shared" si="430"/>
        <v>783069</v>
      </c>
      <c r="BF782" s="48">
        <f t="shared" si="421"/>
        <v>83473008</v>
      </c>
      <c r="BG782" s="48">
        <f t="shared" si="421"/>
        <v>1465120</v>
      </c>
      <c r="BH782" s="48">
        <f t="shared" si="421"/>
        <v>2459</v>
      </c>
      <c r="BI782" s="48">
        <f t="shared" si="431"/>
        <v>84940587</v>
      </c>
      <c r="BJ782" s="51">
        <f t="shared" si="432"/>
        <v>108.4713952410324</v>
      </c>
      <c r="BK782" s="12"/>
      <c r="BL782" s="1">
        <f t="shared" si="433"/>
        <v>26236101</v>
      </c>
      <c r="BM782" s="53">
        <f t="shared" si="434"/>
        <v>26939963</v>
      </c>
      <c r="BN782" s="48">
        <f t="shared" si="422"/>
        <v>83473008</v>
      </c>
      <c r="BO782" s="48">
        <f t="shared" si="422"/>
        <v>1465120</v>
      </c>
      <c r="BP782" s="48">
        <f t="shared" si="422"/>
        <v>2459</v>
      </c>
      <c r="BQ782" s="48">
        <f t="shared" si="435"/>
        <v>84940587</v>
      </c>
      <c r="BR782" s="12">
        <f t="shared" si="436"/>
        <v>26939963</v>
      </c>
      <c r="BS782" s="54">
        <f t="shared" si="437"/>
        <v>3.1529585619698142</v>
      </c>
      <c r="BT782" s="12"/>
      <c r="BU782" s="48">
        <f t="shared" si="438"/>
        <v>26939963</v>
      </c>
      <c r="BV782" s="48">
        <f t="shared" si="439"/>
        <v>78524872</v>
      </c>
      <c r="BW782" s="54">
        <f t="shared" si="440"/>
        <v>2.9148099423893048</v>
      </c>
      <c r="BX782" s="12"/>
      <c r="BY782" s="52">
        <f t="shared" si="441"/>
        <v>783069</v>
      </c>
      <c r="BZ782" s="48">
        <f t="shared" si="442"/>
        <v>78524872</v>
      </c>
      <c r="CA782" s="55">
        <f t="shared" si="443"/>
        <v>100.27835605802298</v>
      </c>
      <c r="CB782" s="12"/>
      <c r="CC782" s="48">
        <f t="shared" si="444"/>
        <v>783069</v>
      </c>
      <c r="CD782" s="48">
        <f t="shared" si="445"/>
        <v>309069516</v>
      </c>
      <c r="CE782" s="55">
        <f t="shared" si="446"/>
        <v>394.69001582236046</v>
      </c>
      <c r="CF782" s="12"/>
      <c r="CG782" s="48">
        <f t="shared" si="447"/>
        <v>26939963</v>
      </c>
      <c r="CH782" s="48">
        <f t="shared" si="448"/>
        <v>26236101</v>
      </c>
      <c r="CI782" s="48">
        <f t="shared" si="449"/>
        <v>309069516</v>
      </c>
      <c r="CJ782" s="55">
        <f t="shared" si="450"/>
        <v>11.472529342375118</v>
      </c>
      <c r="CK782" s="46"/>
      <c r="CL782" s="48">
        <f t="shared" si="423"/>
        <v>26939963</v>
      </c>
      <c r="CM782" s="48">
        <f t="shared" si="423"/>
        <v>26236101</v>
      </c>
      <c r="CN782" s="48">
        <f t="shared" si="451"/>
        <v>309069516</v>
      </c>
      <c r="CO782" s="55">
        <f t="shared" si="452"/>
        <v>11.472529342375118</v>
      </c>
    </row>
    <row r="783" spans="1:93" x14ac:dyDescent="0.2">
      <c r="A783" s="30" t="s">
        <v>146</v>
      </c>
      <c r="B783" s="30">
        <v>1143</v>
      </c>
      <c r="C783" s="30">
        <v>2009</v>
      </c>
      <c r="D783" s="30" t="s">
        <v>64</v>
      </c>
      <c r="E783" s="30">
        <v>386092</v>
      </c>
      <c r="F783" s="30" t="s">
        <v>317</v>
      </c>
      <c r="G783" s="30">
        <v>93848087</v>
      </c>
      <c r="H783" s="30">
        <v>0</v>
      </c>
      <c r="I783" s="30">
        <v>0</v>
      </c>
      <c r="J783" s="30">
        <v>0</v>
      </c>
      <c r="K783" s="30">
        <v>0</v>
      </c>
      <c r="L783" s="30">
        <v>0</v>
      </c>
      <c r="M783" s="30">
        <v>0</v>
      </c>
      <c r="N783" s="30">
        <v>0</v>
      </c>
      <c r="O783" s="30">
        <v>0</v>
      </c>
      <c r="P783" s="30">
        <v>0</v>
      </c>
      <c r="Q783" s="30">
        <v>0</v>
      </c>
      <c r="R783" s="30">
        <v>0</v>
      </c>
      <c r="S783" s="30">
        <v>0</v>
      </c>
      <c r="T783" s="30">
        <v>1193671689</v>
      </c>
      <c r="U783" s="30">
        <v>5030821</v>
      </c>
      <c r="V783" s="30">
        <v>0</v>
      </c>
      <c r="W783" s="30">
        <v>0</v>
      </c>
      <c r="X783" s="30">
        <v>0</v>
      </c>
      <c r="Y783" s="30">
        <v>13025330</v>
      </c>
      <c r="Z783" s="30">
        <v>11099039</v>
      </c>
      <c r="AA783" s="30">
        <v>24124369</v>
      </c>
      <c r="AB783" s="30">
        <v>0</v>
      </c>
      <c r="AC783" s="30">
        <v>45520634</v>
      </c>
      <c r="AD783" s="30">
        <v>48327453</v>
      </c>
      <c r="AE783" s="30">
        <v>75058847</v>
      </c>
      <c r="AF783" s="30">
        <v>1188275</v>
      </c>
      <c r="AG783" s="30">
        <v>57657</v>
      </c>
      <c r="AH783" s="30">
        <v>114234472</v>
      </c>
      <c r="AI783" s="30">
        <v>2546284</v>
      </c>
      <c r="AJ783" s="30">
        <v>116780756</v>
      </c>
      <c r="AK783" s="30">
        <v>4644962</v>
      </c>
      <c r="AL783" s="30">
        <v>35071199</v>
      </c>
      <c r="AM783" s="30">
        <v>26554834</v>
      </c>
      <c r="AN783" s="30">
        <v>7668934</v>
      </c>
      <c r="AO783" s="30">
        <v>17447880</v>
      </c>
      <c r="AP783" s="30">
        <v>714871</v>
      </c>
      <c r="AQ783" s="30">
        <v>769966</v>
      </c>
      <c r="AR783" s="30">
        <v>696630</v>
      </c>
      <c r="AS783" s="30">
        <v>73199</v>
      </c>
      <c r="AT783" s="30">
        <v>12</v>
      </c>
      <c r="AU783" s="30" t="s">
        <v>358</v>
      </c>
      <c r="AW783" s="48">
        <f t="shared" si="424"/>
        <v>25831685</v>
      </c>
      <c r="AX783" s="49">
        <f t="shared" si="425"/>
        <v>24124369</v>
      </c>
      <c r="AY783" s="50">
        <f t="shared" si="426"/>
        <v>0.9339061311718535</v>
      </c>
      <c r="AZ783" s="12"/>
      <c r="BA783" s="48">
        <f t="shared" si="427"/>
        <v>769966</v>
      </c>
      <c r="BB783" s="48">
        <f t="shared" si="428"/>
        <v>24124369</v>
      </c>
      <c r="BC783" s="51">
        <f t="shared" si="429"/>
        <v>31.331732829761314</v>
      </c>
      <c r="BD783" s="12"/>
      <c r="BE783" s="52">
        <f t="shared" si="430"/>
        <v>769966</v>
      </c>
      <c r="BF783" s="48">
        <f t="shared" si="421"/>
        <v>75058847</v>
      </c>
      <c r="BG783" s="48">
        <f t="shared" si="421"/>
        <v>1188275</v>
      </c>
      <c r="BH783" s="48">
        <f t="shared" si="421"/>
        <v>57657</v>
      </c>
      <c r="BI783" s="48">
        <f t="shared" si="431"/>
        <v>76304779</v>
      </c>
      <c r="BJ783" s="51">
        <f t="shared" si="432"/>
        <v>99.101491494429624</v>
      </c>
      <c r="BK783" s="12"/>
      <c r="BL783" s="1">
        <f t="shared" si="433"/>
        <v>25116814</v>
      </c>
      <c r="BM783" s="53">
        <f t="shared" si="434"/>
        <v>25831685</v>
      </c>
      <c r="BN783" s="48">
        <f t="shared" si="422"/>
        <v>75058847</v>
      </c>
      <c r="BO783" s="48">
        <f t="shared" si="422"/>
        <v>1188275</v>
      </c>
      <c r="BP783" s="48">
        <f t="shared" si="422"/>
        <v>57657</v>
      </c>
      <c r="BQ783" s="48">
        <f t="shared" si="435"/>
        <v>76304779</v>
      </c>
      <c r="BR783" s="12">
        <f t="shared" si="436"/>
        <v>25831685</v>
      </c>
      <c r="BS783" s="54">
        <f t="shared" si="437"/>
        <v>2.9539218599173842</v>
      </c>
      <c r="BT783" s="12"/>
      <c r="BU783" s="48">
        <f t="shared" si="438"/>
        <v>25831685</v>
      </c>
      <c r="BV783" s="48">
        <f t="shared" si="439"/>
        <v>77064595</v>
      </c>
      <c r="BW783" s="54">
        <f t="shared" si="440"/>
        <v>2.9833359689853758</v>
      </c>
      <c r="BX783" s="12"/>
      <c r="BY783" s="52">
        <f t="shared" si="441"/>
        <v>769966</v>
      </c>
      <c r="BZ783" s="48">
        <f t="shared" si="442"/>
        <v>77064595</v>
      </c>
      <c r="CA783" s="55">
        <f t="shared" si="443"/>
        <v>100.0883090941678</v>
      </c>
      <c r="CB783" s="12"/>
      <c r="CC783" s="48">
        <f t="shared" si="444"/>
        <v>769966</v>
      </c>
      <c r="CD783" s="48">
        <f t="shared" si="445"/>
        <v>271341830</v>
      </c>
      <c r="CE783" s="55">
        <f t="shared" si="446"/>
        <v>352.4075478657499</v>
      </c>
      <c r="CF783" s="12"/>
      <c r="CG783" s="48">
        <f t="shared" si="447"/>
        <v>25831685</v>
      </c>
      <c r="CH783" s="48">
        <f t="shared" si="448"/>
        <v>25116814</v>
      </c>
      <c r="CI783" s="48">
        <f t="shared" si="449"/>
        <v>271341830</v>
      </c>
      <c r="CJ783" s="55">
        <f t="shared" si="450"/>
        <v>10.504224946998232</v>
      </c>
      <c r="CK783" s="46"/>
      <c r="CL783" s="48">
        <f t="shared" si="423"/>
        <v>25831685</v>
      </c>
      <c r="CM783" s="48">
        <f t="shared" si="423"/>
        <v>25116814</v>
      </c>
      <c r="CN783" s="48">
        <f t="shared" si="451"/>
        <v>271341830</v>
      </c>
      <c r="CO783" s="55">
        <f t="shared" si="452"/>
        <v>10.504224946998232</v>
      </c>
    </row>
    <row r="784" spans="1:93" x14ac:dyDescent="0.2">
      <c r="A784" s="30" t="s">
        <v>146</v>
      </c>
      <c r="B784" s="30">
        <v>1143</v>
      </c>
      <c r="C784" s="30">
        <v>2008</v>
      </c>
      <c r="D784" s="30" t="s">
        <v>64</v>
      </c>
      <c r="E784" s="30">
        <v>386092</v>
      </c>
      <c r="F784" s="30" t="s">
        <v>317</v>
      </c>
      <c r="G784" s="30">
        <v>87935155</v>
      </c>
      <c r="H784" s="30">
        <v>0</v>
      </c>
      <c r="I784" s="30">
        <v>0</v>
      </c>
      <c r="J784" s="30">
        <v>0</v>
      </c>
      <c r="K784" s="30">
        <v>0</v>
      </c>
      <c r="L784" s="30">
        <v>0</v>
      </c>
      <c r="M784" s="30">
        <v>0</v>
      </c>
      <c r="N784" s="30">
        <v>0</v>
      </c>
      <c r="O784" s="30">
        <v>0</v>
      </c>
      <c r="P784" s="30">
        <v>0</v>
      </c>
      <c r="Q784" s="30">
        <v>0</v>
      </c>
      <c r="R784" s="30">
        <v>0</v>
      </c>
      <c r="S784" s="30">
        <v>0</v>
      </c>
      <c r="T784" s="30">
        <v>1355571275</v>
      </c>
      <c r="U784" s="30">
        <v>2451087</v>
      </c>
      <c r="V784" s="30">
        <v>0</v>
      </c>
      <c r="W784" s="30">
        <v>0</v>
      </c>
      <c r="X784" s="30">
        <v>0</v>
      </c>
      <c r="Y784" s="30">
        <v>14528964</v>
      </c>
      <c r="Z784" s="30">
        <v>9226084</v>
      </c>
      <c r="AA784" s="30">
        <v>23755048</v>
      </c>
      <c r="AB784" s="30">
        <v>0</v>
      </c>
      <c r="AC784" s="30">
        <v>41423163</v>
      </c>
      <c r="AD784" s="30">
        <v>46511992</v>
      </c>
      <c r="AE784" s="30">
        <v>70235615</v>
      </c>
      <c r="AF784" s="30">
        <v>1475635</v>
      </c>
      <c r="AG784" s="30">
        <v>14226</v>
      </c>
      <c r="AH784" s="30">
        <v>93448308</v>
      </c>
      <c r="AI784" s="30">
        <v>3174316</v>
      </c>
      <c r="AJ784" s="30">
        <v>96622624</v>
      </c>
      <c r="AK784" s="30">
        <v>4664962</v>
      </c>
      <c r="AL784" s="30">
        <v>25000866</v>
      </c>
      <c r="AM784" s="30">
        <v>26870395</v>
      </c>
      <c r="AN784" s="30">
        <v>7729510</v>
      </c>
      <c r="AO784" s="30">
        <v>17679070</v>
      </c>
      <c r="AP784" s="30">
        <v>724766</v>
      </c>
      <c r="AQ784" s="30">
        <v>762093</v>
      </c>
      <c r="AR784" s="30">
        <v>688555</v>
      </c>
      <c r="AS784" s="30">
        <v>73399</v>
      </c>
      <c r="AT784" s="30">
        <v>12</v>
      </c>
      <c r="AU784" s="30" t="s">
        <v>358</v>
      </c>
      <c r="AW784" s="48">
        <f t="shared" si="424"/>
        <v>26133346</v>
      </c>
      <c r="AX784" s="49">
        <f t="shared" si="425"/>
        <v>23755048</v>
      </c>
      <c r="AY784" s="50">
        <f t="shared" si="426"/>
        <v>0.90899374308976733</v>
      </c>
      <c r="AZ784" s="12"/>
      <c r="BA784" s="48">
        <f t="shared" si="427"/>
        <v>762093</v>
      </c>
      <c r="BB784" s="48">
        <f t="shared" si="428"/>
        <v>23755048</v>
      </c>
      <c r="BC784" s="51">
        <f t="shared" si="429"/>
        <v>31.170799364382038</v>
      </c>
      <c r="BD784" s="12"/>
      <c r="BE784" s="52">
        <f t="shared" si="430"/>
        <v>762093</v>
      </c>
      <c r="BF784" s="48">
        <f t="shared" si="421"/>
        <v>70235615</v>
      </c>
      <c r="BG784" s="48">
        <f t="shared" si="421"/>
        <v>1475635</v>
      </c>
      <c r="BH784" s="48">
        <f t="shared" si="421"/>
        <v>14226</v>
      </c>
      <c r="BI784" s="48">
        <f t="shared" si="431"/>
        <v>71725476</v>
      </c>
      <c r="BJ784" s="51">
        <f t="shared" si="432"/>
        <v>94.116434608374576</v>
      </c>
      <c r="BK784" s="12"/>
      <c r="BL784" s="1">
        <f t="shared" si="433"/>
        <v>25408580</v>
      </c>
      <c r="BM784" s="53">
        <f t="shared" si="434"/>
        <v>26133346</v>
      </c>
      <c r="BN784" s="48">
        <f t="shared" si="422"/>
        <v>70235615</v>
      </c>
      <c r="BO784" s="48">
        <f t="shared" si="422"/>
        <v>1475635</v>
      </c>
      <c r="BP784" s="48">
        <f t="shared" si="422"/>
        <v>14226</v>
      </c>
      <c r="BQ784" s="48">
        <f t="shared" si="435"/>
        <v>71725476</v>
      </c>
      <c r="BR784" s="12">
        <f t="shared" si="436"/>
        <v>26133346</v>
      </c>
      <c r="BS784" s="54">
        <f t="shared" si="437"/>
        <v>2.7445959656295065</v>
      </c>
      <c r="BT784" s="12"/>
      <c r="BU784" s="48">
        <f t="shared" si="438"/>
        <v>26133346</v>
      </c>
      <c r="BV784" s="48">
        <f t="shared" si="439"/>
        <v>66956796</v>
      </c>
      <c r="BW784" s="54">
        <f t="shared" si="440"/>
        <v>2.5621210540739789</v>
      </c>
      <c r="BX784" s="12"/>
      <c r="BY784" s="52">
        <f t="shared" si="441"/>
        <v>762093</v>
      </c>
      <c r="BZ784" s="48">
        <f t="shared" si="442"/>
        <v>66956796</v>
      </c>
      <c r="CA784" s="55">
        <f t="shared" si="443"/>
        <v>87.859088064055172</v>
      </c>
      <c r="CB784" s="12"/>
      <c r="CC784" s="48">
        <f t="shared" si="444"/>
        <v>762093</v>
      </c>
      <c r="CD784" s="48">
        <f t="shared" si="445"/>
        <v>250372475</v>
      </c>
      <c r="CE784" s="55">
        <f t="shared" si="446"/>
        <v>328.53270532599038</v>
      </c>
      <c r="CF784" s="12"/>
      <c r="CG784" s="48">
        <f t="shared" si="447"/>
        <v>26133346</v>
      </c>
      <c r="CH784" s="48">
        <f t="shared" si="448"/>
        <v>25408580</v>
      </c>
      <c r="CI784" s="48">
        <f t="shared" si="449"/>
        <v>250372475</v>
      </c>
      <c r="CJ784" s="55">
        <f t="shared" si="450"/>
        <v>9.5805747568642765</v>
      </c>
      <c r="CK784" s="46"/>
      <c r="CL784" s="48">
        <f t="shared" si="423"/>
        <v>26133346</v>
      </c>
      <c r="CM784" s="48">
        <f t="shared" si="423"/>
        <v>25408580</v>
      </c>
      <c r="CN784" s="48">
        <f t="shared" si="451"/>
        <v>250372475</v>
      </c>
      <c r="CO784" s="55">
        <f t="shared" si="452"/>
        <v>9.5805747568642765</v>
      </c>
    </row>
    <row r="785" spans="1:93" x14ac:dyDescent="0.2">
      <c r="A785" s="30" t="s">
        <v>146</v>
      </c>
      <c r="B785" s="30">
        <v>1143</v>
      </c>
      <c r="C785" s="30">
        <v>2007</v>
      </c>
      <c r="D785" s="30" t="s">
        <v>64</v>
      </c>
      <c r="E785" s="30">
        <v>386092</v>
      </c>
      <c r="F785" s="30" t="s">
        <v>317</v>
      </c>
      <c r="G785" s="30">
        <v>94165137</v>
      </c>
      <c r="H785" s="30">
        <v>0</v>
      </c>
      <c r="I785" s="30">
        <v>0</v>
      </c>
      <c r="J785" s="30">
        <v>0</v>
      </c>
      <c r="K785" s="30">
        <v>0</v>
      </c>
      <c r="L785" s="30">
        <v>0</v>
      </c>
      <c r="M785" s="30">
        <v>0</v>
      </c>
      <c r="N785" s="30">
        <v>0</v>
      </c>
      <c r="O785" s="30">
        <v>0</v>
      </c>
      <c r="P785" s="30">
        <v>0</v>
      </c>
      <c r="Q785" s="30">
        <v>0</v>
      </c>
      <c r="R785" s="30">
        <v>0</v>
      </c>
      <c r="S785" s="30">
        <v>0</v>
      </c>
      <c r="T785" s="30">
        <v>1256923622</v>
      </c>
      <c r="U785" s="30">
        <v>1764552</v>
      </c>
      <c r="V785" s="30">
        <v>0</v>
      </c>
      <c r="W785" s="30">
        <v>0</v>
      </c>
      <c r="X785" s="30">
        <v>0</v>
      </c>
      <c r="Y785" s="30">
        <v>13701287</v>
      </c>
      <c r="Z785" s="30">
        <v>8583567</v>
      </c>
      <c r="AA785" s="30">
        <v>22284854</v>
      </c>
      <c r="AB785" s="30">
        <v>0</v>
      </c>
      <c r="AC785" s="30">
        <v>46160854</v>
      </c>
      <c r="AD785" s="30">
        <v>48004283</v>
      </c>
      <c r="AE785" s="30">
        <v>64492655</v>
      </c>
      <c r="AF785" s="30">
        <v>1694170</v>
      </c>
      <c r="AG785" s="30">
        <v>6959</v>
      </c>
      <c r="AH785" s="30">
        <v>102165596</v>
      </c>
      <c r="AI785" s="30">
        <v>2848312</v>
      </c>
      <c r="AJ785" s="30">
        <v>105013908</v>
      </c>
      <c r="AK785" s="30">
        <v>4706652</v>
      </c>
      <c r="AL785" s="30">
        <v>21362833</v>
      </c>
      <c r="AM785" s="30">
        <v>27462027</v>
      </c>
      <c r="AN785" s="30">
        <v>8093208</v>
      </c>
      <c r="AO785" s="30">
        <v>17919198</v>
      </c>
      <c r="AP785" s="30">
        <v>708025</v>
      </c>
      <c r="AQ785" s="30">
        <v>756711</v>
      </c>
      <c r="AR785" s="30">
        <v>683155</v>
      </c>
      <c r="AS785" s="30">
        <v>73413</v>
      </c>
      <c r="AT785" s="30">
        <v>12</v>
      </c>
      <c r="AU785" s="30" t="s">
        <v>358</v>
      </c>
      <c r="AW785" s="48">
        <f t="shared" si="424"/>
        <v>26720431</v>
      </c>
      <c r="AX785" s="49">
        <f t="shared" si="425"/>
        <v>22284854</v>
      </c>
      <c r="AY785" s="50">
        <f t="shared" si="426"/>
        <v>0.83400054437744664</v>
      </c>
      <c r="AZ785" s="12"/>
      <c r="BA785" s="48">
        <f t="shared" si="427"/>
        <v>756711</v>
      </c>
      <c r="BB785" s="48">
        <f t="shared" si="428"/>
        <v>22284854</v>
      </c>
      <c r="BC785" s="51">
        <f t="shared" si="429"/>
        <v>29.449623436159907</v>
      </c>
      <c r="BD785" s="12"/>
      <c r="BE785" s="52">
        <f t="shared" si="430"/>
        <v>756711</v>
      </c>
      <c r="BF785" s="48">
        <f t="shared" ref="BF785:BH848" si="453">+AE785</f>
        <v>64492655</v>
      </c>
      <c r="BG785" s="48">
        <f t="shared" si="453"/>
        <v>1694170</v>
      </c>
      <c r="BH785" s="48">
        <f t="shared" si="453"/>
        <v>6959</v>
      </c>
      <c r="BI785" s="48">
        <f t="shared" si="431"/>
        <v>66193784</v>
      </c>
      <c r="BJ785" s="51">
        <f t="shared" si="432"/>
        <v>87.475646581059351</v>
      </c>
      <c r="BK785" s="12"/>
      <c r="BL785" s="1">
        <f t="shared" si="433"/>
        <v>26012406</v>
      </c>
      <c r="BM785" s="53">
        <f t="shared" si="434"/>
        <v>26720431</v>
      </c>
      <c r="BN785" s="48">
        <f t="shared" ref="BN785:BP848" si="454">+AE785</f>
        <v>64492655</v>
      </c>
      <c r="BO785" s="48">
        <f t="shared" si="454"/>
        <v>1694170</v>
      </c>
      <c r="BP785" s="48">
        <f t="shared" si="454"/>
        <v>6959</v>
      </c>
      <c r="BQ785" s="48">
        <f t="shared" si="435"/>
        <v>66193784</v>
      </c>
      <c r="BR785" s="12">
        <f t="shared" si="436"/>
        <v>26720431</v>
      </c>
      <c r="BS785" s="54">
        <f t="shared" si="437"/>
        <v>2.4772723164532788</v>
      </c>
      <c r="BT785" s="12"/>
      <c r="BU785" s="48">
        <f t="shared" si="438"/>
        <v>26720431</v>
      </c>
      <c r="BV785" s="48">
        <f t="shared" si="439"/>
        <v>78944423</v>
      </c>
      <c r="BW785" s="54">
        <f t="shared" si="440"/>
        <v>2.9544591926679624</v>
      </c>
      <c r="BX785" s="12"/>
      <c r="BY785" s="52">
        <f t="shared" si="441"/>
        <v>756711</v>
      </c>
      <c r="BZ785" s="48">
        <f t="shared" si="442"/>
        <v>78944423</v>
      </c>
      <c r="CA785" s="55">
        <f t="shared" si="443"/>
        <v>104.32572408753144</v>
      </c>
      <c r="CB785" s="12"/>
      <c r="CC785" s="48">
        <f t="shared" si="444"/>
        <v>756711</v>
      </c>
      <c r="CD785" s="48">
        <f t="shared" si="445"/>
        <v>261588198</v>
      </c>
      <c r="CE785" s="55">
        <f t="shared" si="446"/>
        <v>345.69102074636157</v>
      </c>
      <c r="CF785" s="12"/>
      <c r="CG785" s="48">
        <f t="shared" si="447"/>
        <v>26720431</v>
      </c>
      <c r="CH785" s="48">
        <f t="shared" si="448"/>
        <v>26012406</v>
      </c>
      <c r="CI785" s="48">
        <f t="shared" si="449"/>
        <v>261588198</v>
      </c>
      <c r="CJ785" s="55">
        <f t="shared" si="450"/>
        <v>9.7898195579255436</v>
      </c>
      <c r="CK785" s="46"/>
      <c r="CL785" s="48">
        <f t="shared" ref="CL785:CM848" si="455">CG785</f>
        <v>26720431</v>
      </c>
      <c r="CM785" s="48">
        <f t="shared" si="455"/>
        <v>26012406</v>
      </c>
      <c r="CN785" s="48">
        <f t="shared" si="451"/>
        <v>261588198</v>
      </c>
      <c r="CO785" s="55">
        <f t="shared" si="452"/>
        <v>9.7898195579255436</v>
      </c>
    </row>
    <row r="786" spans="1:93" x14ac:dyDescent="0.2">
      <c r="A786" s="30" t="s">
        <v>146</v>
      </c>
      <c r="B786" s="30">
        <v>1143</v>
      </c>
      <c r="C786" s="30">
        <v>2006</v>
      </c>
      <c r="D786" s="30" t="s">
        <v>64</v>
      </c>
      <c r="E786" s="30">
        <v>386092</v>
      </c>
      <c r="F786" s="30" t="s">
        <v>317</v>
      </c>
      <c r="G786" s="30">
        <v>77513601</v>
      </c>
      <c r="H786" s="30">
        <v>0</v>
      </c>
      <c r="I786" s="30">
        <v>0</v>
      </c>
      <c r="J786" s="30">
        <v>0</v>
      </c>
      <c r="K786" s="30">
        <v>0</v>
      </c>
      <c r="L786" s="30">
        <v>0</v>
      </c>
      <c r="M786" s="30">
        <v>0</v>
      </c>
      <c r="N786" s="30">
        <v>0</v>
      </c>
      <c r="O786" s="30">
        <v>0</v>
      </c>
      <c r="P786" s="30">
        <v>0</v>
      </c>
      <c r="Q786" s="30">
        <v>0</v>
      </c>
      <c r="R786" s="30">
        <v>0</v>
      </c>
      <c r="S786" s="30">
        <v>0</v>
      </c>
      <c r="T786" s="30">
        <v>1282306816</v>
      </c>
      <c r="U786" s="30">
        <v>3958045</v>
      </c>
      <c r="V786" s="30">
        <v>0</v>
      </c>
      <c r="W786" s="30">
        <v>0</v>
      </c>
      <c r="X786" s="30">
        <v>0</v>
      </c>
      <c r="Y786" s="30">
        <v>14663703</v>
      </c>
      <c r="Z786" s="30">
        <v>8135524</v>
      </c>
      <c r="AA786" s="30">
        <v>22799227</v>
      </c>
      <c r="AB786" s="30">
        <v>15996</v>
      </c>
      <c r="AC786" s="30">
        <v>35105574</v>
      </c>
      <c r="AD786" s="30">
        <v>42408027</v>
      </c>
      <c r="AE786" s="30">
        <v>57418186</v>
      </c>
      <c r="AF786" s="30">
        <v>2627193</v>
      </c>
      <c r="AG786" s="30">
        <v>7282</v>
      </c>
      <c r="AH786" s="30">
        <v>94169989</v>
      </c>
      <c r="AI786" s="30">
        <v>1391941</v>
      </c>
      <c r="AJ786" s="30">
        <v>95561930</v>
      </c>
      <c r="AK786" s="30">
        <v>647250</v>
      </c>
      <c r="AL786" s="30">
        <v>40935859</v>
      </c>
      <c r="AM786" s="30">
        <v>26495156</v>
      </c>
      <c r="AN786" s="30">
        <v>7694425</v>
      </c>
      <c r="AO786" s="30">
        <v>17443137</v>
      </c>
      <c r="AP786" s="30">
        <v>669731</v>
      </c>
      <c r="AQ786" s="30">
        <v>750260</v>
      </c>
      <c r="AR786" s="30">
        <v>676807</v>
      </c>
      <c r="AS786" s="30">
        <v>73310</v>
      </c>
      <c r="AT786" s="30">
        <v>12</v>
      </c>
      <c r="AU786" s="30" t="s">
        <v>358</v>
      </c>
      <c r="AW786" s="48">
        <f t="shared" si="424"/>
        <v>25807293</v>
      </c>
      <c r="AX786" s="49">
        <f t="shared" si="425"/>
        <v>22783231</v>
      </c>
      <c r="AY786" s="50">
        <f t="shared" si="426"/>
        <v>0.88282141796119418</v>
      </c>
      <c r="AZ786" s="12"/>
      <c r="BA786" s="48">
        <f t="shared" si="427"/>
        <v>750260</v>
      </c>
      <c r="BB786" s="48">
        <f t="shared" si="428"/>
        <v>22783231</v>
      </c>
      <c r="BC786" s="51">
        <f t="shared" si="429"/>
        <v>30.367114067123396</v>
      </c>
      <c r="BD786" s="12"/>
      <c r="BE786" s="52">
        <f t="shared" si="430"/>
        <v>750260</v>
      </c>
      <c r="BF786" s="48">
        <f t="shared" si="453"/>
        <v>57418186</v>
      </c>
      <c r="BG786" s="48">
        <f t="shared" si="453"/>
        <v>2627193</v>
      </c>
      <c r="BH786" s="48">
        <f t="shared" si="453"/>
        <v>7282</v>
      </c>
      <c r="BI786" s="48">
        <f t="shared" si="431"/>
        <v>60052661</v>
      </c>
      <c r="BJ786" s="51">
        <f t="shared" si="432"/>
        <v>80.042466611574653</v>
      </c>
      <c r="BK786" s="12"/>
      <c r="BL786" s="1">
        <f t="shared" si="433"/>
        <v>25137562</v>
      </c>
      <c r="BM786" s="53">
        <f t="shared" si="434"/>
        <v>25807293</v>
      </c>
      <c r="BN786" s="48">
        <f t="shared" si="454"/>
        <v>57418186</v>
      </c>
      <c r="BO786" s="48">
        <f t="shared" si="454"/>
        <v>2627193</v>
      </c>
      <c r="BP786" s="48">
        <f t="shared" si="454"/>
        <v>7282</v>
      </c>
      <c r="BQ786" s="48">
        <f t="shared" si="435"/>
        <v>60052661</v>
      </c>
      <c r="BR786" s="12">
        <f t="shared" si="436"/>
        <v>25807293</v>
      </c>
      <c r="BS786" s="54">
        <f t="shared" si="437"/>
        <v>2.3269647459731635</v>
      </c>
      <c r="BT786" s="12"/>
      <c r="BU786" s="48">
        <f t="shared" si="438"/>
        <v>25807293</v>
      </c>
      <c r="BV786" s="48">
        <f t="shared" si="439"/>
        <v>53978821</v>
      </c>
      <c r="BW786" s="54">
        <f t="shared" si="440"/>
        <v>2.0916111193839666</v>
      </c>
      <c r="BX786" s="12"/>
      <c r="BY786" s="52">
        <f t="shared" si="441"/>
        <v>750260</v>
      </c>
      <c r="BZ786" s="48">
        <f t="shared" si="442"/>
        <v>53978821</v>
      </c>
      <c r="CA786" s="55">
        <f t="shared" si="443"/>
        <v>71.9468197691467</v>
      </c>
      <c r="CB786" s="12"/>
      <c r="CC786" s="48">
        <f t="shared" si="444"/>
        <v>750260</v>
      </c>
      <c r="CD786" s="48">
        <f t="shared" si="445"/>
        <v>214344310</v>
      </c>
      <c r="CE786" s="55">
        <f t="shared" si="446"/>
        <v>285.69337296403916</v>
      </c>
      <c r="CF786" s="12"/>
      <c r="CG786" s="48">
        <f t="shared" si="447"/>
        <v>25807293</v>
      </c>
      <c r="CH786" s="48">
        <f t="shared" si="448"/>
        <v>25137562</v>
      </c>
      <c r="CI786" s="48">
        <f t="shared" si="449"/>
        <v>214344310</v>
      </c>
      <c r="CJ786" s="55">
        <f t="shared" si="450"/>
        <v>8.3055712197323448</v>
      </c>
      <c r="CK786" s="46"/>
      <c r="CL786" s="48">
        <f t="shared" si="455"/>
        <v>25807293</v>
      </c>
      <c r="CM786" s="48">
        <f t="shared" si="455"/>
        <v>25137562</v>
      </c>
      <c r="CN786" s="48">
        <f t="shared" si="451"/>
        <v>214344310</v>
      </c>
      <c r="CO786" s="55">
        <f t="shared" si="452"/>
        <v>8.3055712197323448</v>
      </c>
    </row>
    <row r="787" spans="1:93" x14ac:dyDescent="0.2">
      <c r="A787" s="30" t="s">
        <v>146</v>
      </c>
      <c r="B787" s="30">
        <v>1143</v>
      </c>
      <c r="C787" s="30">
        <v>2005</v>
      </c>
      <c r="D787" s="30" t="s">
        <v>64</v>
      </c>
      <c r="E787" s="30">
        <v>386092</v>
      </c>
      <c r="F787" s="30" t="s">
        <v>317</v>
      </c>
      <c r="G787" s="30">
        <v>74954531</v>
      </c>
      <c r="H787" s="30">
        <v>0</v>
      </c>
      <c r="I787" s="30">
        <v>0</v>
      </c>
      <c r="J787" s="30">
        <v>0</v>
      </c>
      <c r="K787" s="30">
        <v>0</v>
      </c>
      <c r="L787" s="30">
        <v>0</v>
      </c>
      <c r="M787" s="30">
        <v>0</v>
      </c>
      <c r="N787" s="30">
        <v>0</v>
      </c>
      <c r="O787" s="30">
        <v>0</v>
      </c>
      <c r="P787" s="30">
        <v>0</v>
      </c>
      <c r="Q787" s="30">
        <v>0</v>
      </c>
      <c r="R787" s="30">
        <v>0</v>
      </c>
      <c r="S787" s="30">
        <v>0</v>
      </c>
      <c r="T787" s="30">
        <v>930202979</v>
      </c>
      <c r="U787" s="30">
        <v>6076757</v>
      </c>
      <c r="V787" s="30">
        <v>0</v>
      </c>
      <c r="W787" s="30">
        <v>0</v>
      </c>
      <c r="X787" s="30">
        <v>0</v>
      </c>
      <c r="Y787" s="30">
        <v>15361288</v>
      </c>
      <c r="Z787" s="30">
        <v>7341403</v>
      </c>
      <c r="AA787" s="30">
        <v>22702691</v>
      </c>
      <c r="AB787" s="30">
        <v>207</v>
      </c>
      <c r="AC787" s="30">
        <v>33179996</v>
      </c>
      <c r="AD787" s="30">
        <v>41774535</v>
      </c>
      <c r="AE787" s="30">
        <v>46635707</v>
      </c>
      <c r="AF787" s="30">
        <v>2030103</v>
      </c>
      <c r="AG787" s="30">
        <v>193142</v>
      </c>
      <c r="AH787" s="30">
        <v>103240737</v>
      </c>
      <c r="AI787" s="30">
        <v>5203092</v>
      </c>
      <c r="AJ787" s="30">
        <v>108443829</v>
      </c>
      <c r="AK787" s="30">
        <v>-273621</v>
      </c>
      <c r="AL787" s="30">
        <v>39171172</v>
      </c>
      <c r="AM787" s="30">
        <v>27592831</v>
      </c>
      <c r="AN787" s="30">
        <v>8023621</v>
      </c>
      <c r="AO787" s="30">
        <v>18120245</v>
      </c>
      <c r="AP787" s="30">
        <v>735541</v>
      </c>
      <c r="AQ787" s="30">
        <v>741453</v>
      </c>
      <c r="AR787" s="30">
        <v>668999</v>
      </c>
      <c r="AS787" s="30">
        <v>72311</v>
      </c>
      <c r="AT787" s="30">
        <v>12</v>
      </c>
      <c r="AU787" s="30" t="s">
        <v>358</v>
      </c>
      <c r="AW787" s="48">
        <f t="shared" si="424"/>
        <v>26879407</v>
      </c>
      <c r="AX787" s="49">
        <f t="shared" si="425"/>
        <v>22702484</v>
      </c>
      <c r="AY787" s="50">
        <f t="shared" si="426"/>
        <v>0.84460509117630456</v>
      </c>
      <c r="AZ787" s="12"/>
      <c r="BA787" s="48">
        <f t="shared" si="427"/>
        <v>741453</v>
      </c>
      <c r="BB787" s="48">
        <f t="shared" si="428"/>
        <v>22702484</v>
      </c>
      <c r="BC787" s="51">
        <f t="shared" si="429"/>
        <v>30.618911785372774</v>
      </c>
      <c r="BD787" s="12"/>
      <c r="BE787" s="52">
        <f t="shared" si="430"/>
        <v>741453</v>
      </c>
      <c r="BF787" s="48">
        <f t="shared" si="453"/>
        <v>46635707</v>
      </c>
      <c r="BG787" s="48">
        <f t="shared" si="453"/>
        <v>2030103</v>
      </c>
      <c r="BH787" s="48">
        <f t="shared" si="453"/>
        <v>193142</v>
      </c>
      <c r="BI787" s="48">
        <f t="shared" si="431"/>
        <v>48858952</v>
      </c>
      <c r="BJ787" s="51">
        <f t="shared" si="432"/>
        <v>65.896222687075237</v>
      </c>
      <c r="BK787" s="12"/>
      <c r="BL787" s="1">
        <f t="shared" si="433"/>
        <v>26143866</v>
      </c>
      <c r="BM787" s="53">
        <f t="shared" si="434"/>
        <v>26879407</v>
      </c>
      <c r="BN787" s="48">
        <f t="shared" si="454"/>
        <v>46635707</v>
      </c>
      <c r="BO787" s="48">
        <f t="shared" si="454"/>
        <v>2030103</v>
      </c>
      <c r="BP787" s="48">
        <f t="shared" si="454"/>
        <v>193142</v>
      </c>
      <c r="BQ787" s="48">
        <f t="shared" si="435"/>
        <v>48858952</v>
      </c>
      <c r="BR787" s="12">
        <f t="shared" si="436"/>
        <v>26879407</v>
      </c>
      <c r="BS787" s="54">
        <f t="shared" si="437"/>
        <v>1.8177094457478173</v>
      </c>
      <c r="BT787" s="12"/>
      <c r="BU787" s="48">
        <f t="shared" si="438"/>
        <v>26879407</v>
      </c>
      <c r="BV787" s="48">
        <f t="shared" si="439"/>
        <v>69546278</v>
      </c>
      <c r="BW787" s="54">
        <f t="shared" si="440"/>
        <v>2.5873442074075519</v>
      </c>
      <c r="BX787" s="12"/>
      <c r="BY787" s="52">
        <f t="shared" si="441"/>
        <v>741453</v>
      </c>
      <c r="BZ787" s="48">
        <f t="shared" si="442"/>
        <v>69546278</v>
      </c>
      <c r="CA787" s="55">
        <f t="shared" si="443"/>
        <v>93.797284521068761</v>
      </c>
      <c r="CB787" s="12"/>
      <c r="CC787" s="48">
        <f t="shared" si="444"/>
        <v>741453</v>
      </c>
      <c r="CD787" s="48">
        <f t="shared" si="445"/>
        <v>216062452</v>
      </c>
      <c r="CE787" s="55">
        <f t="shared" si="446"/>
        <v>291.40411057747423</v>
      </c>
      <c r="CF787" s="12"/>
      <c r="CG787" s="48">
        <f t="shared" si="447"/>
        <v>26879407</v>
      </c>
      <c r="CH787" s="48">
        <f t="shared" si="448"/>
        <v>26143866</v>
      </c>
      <c r="CI787" s="48">
        <f t="shared" si="449"/>
        <v>216062452</v>
      </c>
      <c r="CJ787" s="55">
        <f t="shared" si="450"/>
        <v>8.0382149799658897</v>
      </c>
      <c r="CK787" s="46"/>
      <c r="CL787" s="48">
        <f t="shared" si="455"/>
        <v>26879407</v>
      </c>
      <c r="CM787" s="48">
        <f t="shared" si="455"/>
        <v>26143866</v>
      </c>
      <c r="CN787" s="48">
        <f t="shared" si="451"/>
        <v>216062452</v>
      </c>
      <c r="CO787" s="55">
        <f t="shared" si="452"/>
        <v>8.0382149799658897</v>
      </c>
    </row>
    <row r="788" spans="1:93" x14ac:dyDescent="0.2">
      <c r="A788" s="30" t="s">
        <v>147</v>
      </c>
      <c r="B788" s="30">
        <v>1138</v>
      </c>
      <c r="C788" s="30">
        <v>2014</v>
      </c>
      <c r="D788" s="30" t="s">
        <v>148</v>
      </c>
      <c r="E788" s="30">
        <v>442973</v>
      </c>
      <c r="F788" s="30" t="s">
        <v>317</v>
      </c>
      <c r="G788" s="30">
        <v>176100791</v>
      </c>
      <c r="H788" s="30">
        <v>0</v>
      </c>
      <c r="I788" s="30">
        <v>0</v>
      </c>
      <c r="J788" s="30">
        <v>0</v>
      </c>
      <c r="K788" s="30">
        <v>0</v>
      </c>
      <c r="L788" s="30">
        <v>0</v>
      </c>
      <c r="M788" s="30">
        <v>0</v>
      </c>
      <c r="N788" s="30">
        <v>0</v>
      </c>
      <c r="O788" s="30">
        <v>0</v>
      </c>
      <c r="P788" s="30">
        <v>0</v>
      </c>
      <c r="Q788" s="30">
        <v>0</v>
      </c>
      <c r="R788" s="30">
        <v>0</v>
      </c>
      <c r="S788" s="30">
        <v>0</v>
      </c>
      <c r="T788" s="30">
        <v>662941437</v>
      </c>
      <c r="U788" s="30">
        <v>2047917</v>
      </c>
      <c r="V788" s="30">
        <v>0</v>
      </c>
      <c r="W788" s="30">
        <v>0</v>
      </c>
      <c r="X788" s="30">
        <v>0</v>
      </c>
      <c r="Y788" s="30">
        <v>94526390</v>
      </c>
      <c r="Z788" s="30">
        <v>27337310</v>
      </c>
      <c r="AA788" s="30">
        <v>121863700</v>
      </c>
      <c r="AB788" s="30">
        <v>80276320</v>
      </c>
      <c r="AC788" s="30">
        <v>80556447</v>
      </c>
      <c r="AD788" s="30">
        <v>95544344</v>
      </c>
      <c r="AE788" s="30">
        <v>78942528</v>
      </c>
      <c r="AF788" s="30">
        <v>91320501</v>
      </c>
      <c r="AG788" s="30">
        <v>2343072</v>
      </c>
      <c r="AH788" s="30">
        <v>136662700</v>
      </c>
      <c r="AI788" s="30">
        <v>14903941</v>
      </c>
      <c r="AJ788" s="30">
        <v>151566641</v>
      </c>
      <c r="AK788" s="30">
        <v>1148015</v>
      </c>
      <c r="AL788" s="30">
        <v>23964624</v>
      </c>
      <c r="AM788" s="30">
        <v>38005667</v>
      </c>
      <c r="AN788" s="30">
        <v>14441488</v>
      </c>
      <c r="AO788" s="30">
        <v>14109469</v>
      </c>
      <c r="AP788" s="30">
        <v>8320265</v>
      </c>
      <c r="AQ788" s="30">
        <v>1414297</v>
      </c>
      <c r="AR788" s="30">
        <v>1234329</v>
      </c>
      <c r="AS788" s="30">
        <v>174209</v>
      </c>
      <c r="AT788" s="30">
        <v>4271</v>
      </c>
      <c r="AU788" s="30" t="s">
        <v>339</v>
      </c>
      <c r="AW788" s="48">
        <f t="shared" si="424"/>
        <v>36871222</v>
      </c>
      <c r="AX788" s="49">
        <f t="shared" si="425"/>
        <v>41587380</v>
      </c>
      <c r="AY788" s="50">
        <f t="shared" si="426"/>
        <v>1.127908914979818</v>
      </c>
      <c r="AZ788" s="12"/>
      <c r="BA788" s="48">
        <f t="shared" si="427"/>
        <v>1414297</v>
      </c>
      <c r="BB788" s="48">
        <f t="shared" si="428"/>
        <v>41587380</v>
      </c>
      <c r="BC788" s="51">
        <f t="shared" si="429"/>
        <v>29.404983535989967</v>
      </c>
      <c r="BD788" s="12"/>
      <c r="BE788" s="52">
        <f t="shared" si="430"/>
        <v>1414297</v>
      </c>
      <c r="BF788" s="48">
        <f t="shared" si="453"/>
        <v>78942528</v>
      </c>
      <c r="BG788" s="48">
        <f t="shared" si="453"/>
        <v>91320501</v>
      </c>
      <c r="BH788" s="48">
        <f t="shared" si="453"/>
        <v>2343072</v>
      </c>
      <c r="BI788" s="48">
        <f t="shared" si="431"/>
        <v>172606101</v>
      </c>
      <c r="BJ788" s="51">
        <f t="shared" si="432"/>
        <v>122.04374399436611</v>
      </c>
      <c r="BK788" s="12"/>
      <c r="BL788" s="1">
        <f t="shared" si="433"/>
        <v>28550957</v>
      </c>
      <c r="BM788" s="53">
        <f t="shared" si="434"/>
        <v>36871222</v>
      </c>
      <c r="BN788" s="48">
        <f t="shared" si="454"/>
        <v>78942528</v>
      </c>
      <c r="BO788" s="48">
        <f t="shared" si="454"/>
        <v>91320501</v>
      </c>
      <c r="BP788" s="48">
        <f t="shared" si="454"/>
        <v>2343072</v>
      </c>
      <c r="BQ788" s="48">
        <f t="shared" si="435"/>
        <v>172606101</v>
      </c>
      <c r="BR788" s="12">
        <f t="shared" si="436"/>
        <v>36871222</v>
      </c>
      <c r="BS788" s="54">
        <f t="shared" si="437"/>
        <v>4.681323038330544</v>
      </c>
      <c r="BT788" s="12"/>
      <c r="BU788" s="48">
        <f t="shared" si="438"/>
        <v>36871222</v>
      </c>
      <c r="BV788" s="48">
        <f t="shared" si="439"/>
        <v>126454002</v>
      </c>
      <c r="BW788" s="54">
        <f t="shared" si="440"/>
        <v>3.4296124495141496</v>
      </c>
      <c r="BX788" s="12"/>
      <c r="BY788" s="52">
        <f t="shared" si="441"/>
        <v>1414297</v>
      </c>
      <c r="BZ788" s="48">
        <f t="shared" si="442"/>
        <v>126454002</v>
      </c>
      <c r="CA788" s="55">
        <f t="shared" si="443"/>
        <v>89.411207122690641</v>
      </c>
      <c r="CB788" s="12"/>
      <c r="CC788" s="48">
        <f t="shared" si="444"/>
        <v>1414297</v>
      </c>
      <c r="CD788" s="48">
        <f t="shared" si="445"/>
        <v>597024594</v>
      </c>
      <c r="CE788" s="55">
        <f t="shared" si="446"/>
        <v>422.13523326430021</v>
      </c>
      <c r="CF788" s="12"/>
      <c r="CG788" s="48">
        <f t="shared" si="447"/>
        <v>36871222</v>
      </c>
      <c r="CH788" s="48">
        <f t="shared" si="448"/>
        <v>28550957</v>
      </c>
      <c r="CI788" s="48">
        <f t="shared" si="449"/>
        <v>597024594</v>
      </c>
      <c r="CJ788" s="55">
        <f t="shared" si="450"/>
        <v>16.192156419442785</v>
      </c>
      <c r="CK788" s="46"/>
      <c r="CL788" s="48">
        <f t="shared" si="455"/>
        <v>36871222</v>
      </c>
      <c r="CM788" s="48">
        <f t="shared" si="455"/>
        <v>28550957</v>
      </c>
      <c r="CN788" s="48">
        <f t="shared" si="451"/>
        <v>597024594</v>
      </c>
      <c r="CO788" s="55">
        <f t="shared" si="452"/>
        <v>16.192156419442785</v>
      </c>
    </row>
    <row r="789" spans="1:93" x14ac:dyDescent="0.2">
      <c r="A789" s="30" t="s">
        <v>147</v>
      </c>
      <c r="B789" s="30">
        <v>1138</v>
      </c>
      <c r="C789" s="30">
        <v>2013</v>
      </c>
      <c r="D789" s="30" t="s">
        <v>148</v>
      </c>
      <c r="E789" s="30">
        <v>442973</v>
      </c>
      <c r="F789" s="30" t="s">
        <v>317</v>
      </c>
      <c r="G789" s="30">
        <v>166293992</v>
      </c>
      <c r="H789" s="30">
        <v>0</v>
      </c>
      <c r="I789" s="30">
        <v>0</v>
      </c>
      <c r="J789" s="30">
        <v>0</v>
      </c>
      <c r="K789" s="30">
        <v>0</v>
      </c>
      <c r="L789" s="30">
        <v>0</v>
      </c>
      <c r="M789" s="30">
        <v>0</v>
      </c>
      <c r="N789" s="30">
        <v>0</v>
      </c>
      <c r="O789" s="30">
        <v>0</v>
      </c>
      <c r="P789" s="30">
        <v>0</v>
      </c>
      <c r="Q789" s="30">
        <v>0</v>
      </c>
      <c r="R789" s="30">
        <v>0</v>
      </c>
      <c r="S789" s="30">
        <v>0</v>
      </c>
      <c r="T789" s="30">
        <v>632743263</v>
      </c>
      <c r="U789" s="30">
        <v>2323045</v>
      </c>
      <c r="V789" s="30">
        <v>0</v>
      </c>
      <c r="W789" s="30">
        <v>0</v>
      </c>
      <c r="X789" s="30">
        <v>0</v>
      </c>
      <c r="Y789" s="30">
        <v>84674385</v>
      </c>
      <c r="Z789" s="30">
        <v>30584476</v>
      </c>
      <c r="AA789" s="30">
        <v>115258861</v>
      </c>
      <c r="AB789" s="30">
        <v>66146409</v>
      </c>
      <c r="AC789" s="30">
        <v>77014315</v>
      </c>
      <c r="AD789" s="30">
        <v>89279677</v>
      </c>
      <c r="AE789" s="30">
        <v>74898355</v>
      </c>
      <c r="AF789" s="30">
        <v>81586486</v>
      </c>
      <c r="AG789" s="30">
        <v>2533009</v>
      </c>
      <c r="AH789" s="30">
        <v>140551242</v>
      </c>
      <c r="AI789" s="30">
        <v>15122370</v>
      </c>
      <c r="AJ789" s="30">
        <v>155673612</v>
      </c>
      <c r="AK789" s="30">
        <v>2360864</v>
      </c>
      <c r="AL789" s="30">
        <v>28102193</v>
      </c>
      <c r="AM789" s="30">
        <v>37712878</v>
      </c>
      <c r="AN789" s="30">
        <v>14352819</v>
      </c>
      <c r="AO789" s="30">
        <v>14015398</v>
      </c>
      <c r="AP789" s="30">
        <v>8213631</v>
      </c>
      <c r="AQ789" s="30">
        <v>1410556</v>
      </c>
      <c r="AR789" s="30">
        <v>1231272</v>
      </c>
      <c r="AS789" s="30">
        <v>173472</v>
      </c>
      <c r="AT789" s="30">
        <v>4334</v>
      </c>
      <c r="AU789" s="30" t="s">
        <v>339</v>
      </c>
      <c r="AW789" s="48">
        <f t="shared" si="424"/>
        <v>36581848</v>
      </c>
      <c r="AX789" s="49">
        <f t="shared" si="425"/>
        <v>49112452</v>
      </c>
      <c r="AY789" s="50">
        <f t="shared" si="426"/>
        <v>1.3425361124457136</v>
      </c>
      <c r="AZ789" s="12"/>
      <c r="BA789" s="48">
        <f t="shared" si="427"/>
        <v>1410556</v>
      </c>
      <c r="BB789" s="48">
        <f t="shared" si="428"/>
        <v>49112452</v>
      </c>
      <c r="BC789" s="51">
        <f t="shared" si="429"/>
        <v>34.81779667024918</v>
      </c>
      <c r="BD789" s="12"/>
      <c r="BE789" s="52">
        <f t="shared" si="430"/>
        <v>1410556</v>
      </c>
      <c r="BF789" s="48">
        <f t="shared" si="453"/>
        <v>74898355</v>
      </c>
      <c r="BG789" s="48">
        <f t="shared" si="453"/>
        <v>81586486</v>
      </c>
      <c r="BH789" s="48">
        <f t="shared" si="453"/>
        <v>2533009</v>
      </c>
      <c r="BI789" s="48">
        <f t="shared" si="431"/>
        <v>159017850</v>
      </c>
      <c r="BJ789" s="51">
        <f t="shared" si="432"/>
        <v>112.73416298254021</v>
      </c>
      <c r="BK789" s="12"/>
      <c r="BL789" s="1">
        <f t="shared" si="433"/>
        <v>28368217</v>
      </c>
      <c r="BM789" s="53">
        <f t="shared" si="434"/>
        <v>36581848</v>
      </c>
      <c r="BN789" s="48">
        <f t="shared" si="454"/>
        <v>74898355</v>
      </c>
      <c r="BO789" s="48">
        <f t="shared" si="454"/>
        <v>81586486</v>
      </c>
      <c r="BP789" s="48">
        <f t="shared" si="454"/>
        <v>2533009</v>
      </c>
      <c r="BQ789" s="48">
        <f t="shared" si="435"/>
        <v>159017850</v>
      </c>
      <c r="BR789" s="12">
        <f t="shared" si="436"/>
        <v>36581848</v>
      </c>
      <c r="BS789" s="54">
        <f t="shared" si="437"/>
        <v>4.3469058752854695</v>
      </c>
      <c r="BT789" s="12"/>
      <c r="BU789" s="48">
        <f t="shared" si="438"/>
        <v>36581848</v>
      </c>
      <c r="BV789" s="48">
        <f t="shared" si="439"/>
        <v>125210555</v>
      </c>
      <c r="BW789" s="54">
        <f t="shared" si="440"/>
        <v>3.4227509501433606</v>
      </c>
      <c r="BX789" s="12"/>
      <c r="BY789" s="52">
        <f t="shared" si="441"/>
        <v>1410556</v>
      </c>
      <c r="BZ789" s="48">
        <f t="shared" si="442"/>
        <v>125210555</v>
      </c>
      <c r="CA789" s="55">
        <f t="shared" si="443"/>
        <v>88.766808974617106</v>
      </c>
      <c r="CB789" s="12"/>
      <c r="CC789" s="48">
        <f t="shared" si="444"/>
        <v>1410556</v>
      </c>
      <c r="CD789" s="48">
        <f t="shared" si="445"/>
        <v>565781258</v>
      </c>
      <c r="CE789" s="55">
        <f t="shared" si="446"/>
        <v>401.10513726502171</v>
      </c>
      <c r="CF789" s="12"/>
      <c r="CG789" s="48">
        <f t="shared" si="447"/>
        <v>36581848</v>
      </c>
      <c r="CH789" s="48">
        <f t="shared" si="448"/>
        <v>28368217</v>
      </c>
      <c r="CI789" s="48">
        <f t="shared" si="449"/>
        <v>565781258</v>
      </c>
      <c r="CJ789" s="55">
        <f t="shared" si="450"/>
        <v>15.466174863555279</v>
      </c>
      <c r="CK789" s="46"/>
      <c r="CL789" s="48">
        <f t="shared" si="455"/>
        <v>36581848</v>
      </c>
      <c r="CM789" s="48">
        <f t="shared" si="455"/>
        <v>28368217</v>
      </c>
      <c r="CN789" s="48">
        <f t="shared" si="451"/>
        <v>565781258</v>
      </c>
      <c r="CO789" s="55">
        <f t="shared" si="452"/>
        <v>15.466174863555279</v>
      </c>
    </row>
    <row r="790" spans="1:93" x14ac:dyDescent="0.2">
      <c r="A790" s="30" t="s">
        <v>147</v>
      </c>
      <c r="B790" s="30">
        <v>1138</v>
      </c>
      <c r="C790" s="30">
        <v>2012</v>
      </c>
      <c r="D790" s="30" t="s">
        <v>148</v>
      </c>
      <c r="E790" s="30">
        <v>442973</v>
      </c>
      <c r="F790" s="30" t="s">
        <v>317</v>
      </c>
      <c r="G790" s="30">
        <v>157299767</v>
      </c>
      <c r="H790" s="30">
        <v>0</v>
      </c>
      <c r="I790" s="30">
        <v>0</v>
      </c>
      <c r="J790" s="30">
        <v>0</v>
      </c>
      <c r="K790" s="30">
        <v>0</v>
      </c>
      <c r="L790" s="30">
        <v>0</v>
      </c>
      <c r="M790" s="30">
        <v>0</v>
      </c>
      <c r="N790" s="30">
        <v>0</v>
      </c>
      <c r="O790" s="30">
        <v>0</v>
      </c>
      <c r="P790" s="30">
        <v>0</v>
      </c>
      <c r="Q790" s="30">
        <v>0</v>
      </c>
      <c r="R790" s="30">
        <v>0</v>
      </c>
      <c r="S790" s="30">
        <v>0</v>
      </c>
      <c r="T790" s="30">
        <v>624099387</v>
      </c>
      <c r="U790" s="30">
        <v>3621991</v>
      </c>
      <c r="V790" s="30">
        <v>0</v>
      </c>
      <c r="W790" s="30">
        <v>0</v>
      </c>
      <c r="X790" s="30">
        <v>0</v>
      </c>
      <c r="Y790" s="30">
        <v>73825014</v>
      </c>
      <c r="Z790" s="30">
        <v>35971984</v>
      </c>
      <c r="AA790" s="30">
        <v>109796998</v>
      </c>
      <c r="AB790" s="30">
        <v>58090727</v>
      </c>
      <c r="AC790" s="30">
        <v>82034552</v>
      </c>
      <c r="AD790" s="30">
        <v>75265215</v>
      </c>
      <c r="AE790" s="30">
        <v>72840072</v>
      </c>
      <c r="AF790" s="30">
        <v>110168126</v>
      </c>
      <c r="AG790" s="30">
        <v>2149512</v>
      </c>
      <c r="AH790" s="30">
        <v>157389846</v>
      </c>
      <c r="AI790" s="30">
        <v>19706405</v>
      </c>
      <c r="AJ790" s="30">
        <v>177096251</v>
      </c>
      <c r="AK790" s="30">
        <v>2338701</v>
      </c>
      <c r="AL790" s="30">
        <v>32948418</v>
      </c>
      <c r="AM790" s="30">
        <v>36947568</v>
      </c>
      <c r="AN790" s="30">
        <v>13697500</v>
      </c>
      <c r="AO790" s="30">
        <v>13917493</v>
      </c>
      <c r="AP790" s="30">
        <v>8219068</v>
      </c>
      <c r="AQ790" s="30">
        <v>1407031</v>
      </c>
      <c r="AR790" s="30">
        <v>1228361</v>
      </c>
      <c r="AS790" s="30">
        <v>172832</v>
      </c>
      <c r="AT790" s="30">
        <v>4364</v>
      </c>
      <c r="AU790" s="30" t="s">
        <v>339</v>
      </c>
      <c r="AW790" s="48">
        <f t="shared" ref="AW790:AW853" si="456">+AN790+AO790+AP790</f>
        <v>35834061</v>
      </c>
      <c r="AX790" s="49">
        <f t="shared" ref="AX790:AX853" si="457">+AA790-AB790</f>
        <v>51706271</v>
      </c>
      <c r="AY790" s="50">
        <f t="shared" ref="AY790:AY853" si="458">IF(AW790=0,0,IF(AX790=0,0,AX790/AW790))</f>
        <v>1.4429364006496501</v>
      </c>
      <c r="AZ790" s="12"/>
      <c r="BA790" s="48">
        <f t="shared" ref="BA790:BA853" si="459">+AQ790</f>
        <v>1407031</v>
      </c>
      <c r="BB790" s="48">
        <f t="shared" ref="BB790:BB853" si="460">+AX790</f>
        <v>51706271</v>
      </c>
      <c r="BC790" s="51">
        <f t="shared" ref="BC790:BC853" si="461">IF(BA790=0,0,IF(BB790=0,0,BB790/BA790))</f>
        <v>36.748494524996254</v>
      </c>
      <c r="BD790" s="12"/>
      <c r="BE790" s="52">
        <f t="shared" ref="BE790:BE853" si="462">+AQ790</f>
        <v>1407031</v>
      </c>
      <c r="BF790" s="48">
        <f t="shared" si="453"/>
        <v>72840072</v>
      </c>
      <c r="BG790" s="48">
        <f t="shared" si="453"/>
        <v>110168126</v>
      </c>
      <c r="BH790" s="48">
        <f t="shared" si="453"/>
        <v>2149512</v>
      </c>
      <c r="BI790" s="48">
        <f t="shared" ref="BI790:BI853" si="463">SUM(BF790:BH790)</f>
        <v>185157710</v>
      </c>
      <c r="BJ790" s="51">
        <f t="shared" ref="BJ790:BJ853" si="464">IF(BE790=0,0,IF(BI790=0,0,BI790/BE790))</f>
        <v>131.59462016117627</v>
      </c>
      <c r="BK790" s="12"/>
      <c r="BL790" s="1">
        <f t="shared" ref="BL790:BL853" si="465">AO790+AN790</f>
        <v>27614993</v>
      </c>
      <c r="BM790" s="53">
        <f t="shared" ref="BM790:BM853" si="466">+AN790+AO790+AP790</f>
        <v>35834061</v>
      </c>
      <c r="BN790" s="48">
        <f t="shared" si="454"/>
        <v>72840072</v>
      </c>
      <c r="BO790" s="48">
        <f t="shared" si="454"/>
        <v>110168126</v>
      </c>
      <c r="BP790" s="48">
        <f t="shared" si="454"/>
        <v>2149512</v>
      </c>
      <c r="BQ790" s="48">
        <f t="shared" ref="BQ790:BQ853" si="467">SUM(BN790:BP790)</f>
        <v>185157710</v>
      </c>
      <c r="BR790" s="12">
        <f t="shared" ref="BR790:BR853" si="468">+BM790</f>
        <v>35834061</v>
      </c>
      <c r="BS790" s="54">
        <f t="shared" ref="BS790:BS853" si="469">+IF(BQ790=0,0,IF(BR790=0,0,BQ790/BR790))</f>
        <v>5.167086979061625</v>
      </c>
      <c r="BT790" s="12"/>
      <c r="BU790" s="48">
        <f t="shared" ref="BU790:BU853" si="470">+AN790+AO790+AP790</f>
        <v>35834061</v>
      </c>
      <c r="BV790" s="48">
        <f t="shared" ref="BV790:BV853" si="471">+(AJ790)-AK790-AL790</f>
        <v>141809132</v>
      </c>
      <c r="BW790" s="54">
        <f t="shared" ref="BW790:BW853" si="472">IF(BU790=0,0,IF(BV790=0,0,BV790/BU790))</f>
        <v>3.9573837863366923</v>
      </c>
      <c r="BX790" s="12"/>
      <c r="BY790" s="52">
        <f t="shared" ref="BY790:BY853" si="473">+AQ790</f>
        <v>1407031</v>
      </c>
      <c r="BZ790" s="48">
        <f t="shared" ref="BZ790:BZ853" si="474">+AJ790-AK790-AL790</f>
        <v>141809132</v>
      </c>
      <c r="CA790" s="55">
        <f t="shared" ref="CA790:CA853" si="475">IF(BY790=0,0,IF(BZ790=0,0,BZ790/BY790))</f>
        <v>100.78607507581567</v>
      </c>
      <c r="CB790" s="12"/>
      <c r="CC790" s="48">
        <f t="shared" ref="CC790:CC853" si="476">+AQ790</f>
        <v>1407031</v>
      </c>
      <c r="CD790" s="48">
        <f t="shared" ref="CD790:CD853" si="477">+(AJ790-AK790-AL790)+(AC790+AD790)+(AA790)+(AE790+AF790+AG790)</f>
        <v>594063607</v>
      </c>
      <c r="CE790" s="55">
        <f t="shared" ref="CE790:CE853" si="478">IF(CC790=0,0,IF(CD790=0,0,CD790/CC790))</f>
        <v>422.21074517903304</v>
      </c>
      <c r="CF790" s="12"/>
      <c r="CG790" s="48">
        <f t="shared" ref="CG790:CG853" si="479">+AN790+AO790+AP790</f>
        <v>35834061</v>
      </c>
      <c r="CH790" s="48">
        <f t="shared" ref="CH790:CH853" si="480">+AN790+AO790</f>
        <v>27614993</v>
      </c>
      <c r="CI790" s="48">
        <f t="shared" ref="CI790:CI853" si="481">+(AJ790-AK790-AL790)+(AC790+AD790)+(AA790)+(AE790+AF790+AG790)</f>
        <v>594063607</v>
      </c>
      <c r="CJ790" s="55">
        <f t="shared" ref="CJ790:CJ853" si="482">IF(CG790=0,0,IF(CI790=0,0,CI790/CG790))</f>
        <v>16.578182612347508</v>
      </c>
      <c r="CK790" s="46"/>
      <c r="CL790" s="48">
        <f t="shared" si="455"/>
        <v>35834061</v>
      </c>
      <c r="CM790" s="48">
        <f t="shared" si="455"/>
        <v>27614993</v>
      </c>
      <c r="CN790" s="48">
        <f t="shared" ref="CN790:CN853" si="483">(AJ790-AK790-AL790)+(AC790+AD790)+(AA790)+(AE790+AF790+AG790)+(X790-Q790-N790-K790-J790)</f>
        <v>594063607</v>
      </c>
      <c r="CO790" s="55">
        <f t="shared" ref="CO790:CO853" si="484">IF(CL790=0,0,IF(CN790=0,0,CN790/CL790))</f>
        <v>16.578182612347508</v>
      </c>
    </row>
    <row r="791" spans="1:93" x14ac:dyDescent="0.2">
      <c r="A791" s="30" t="s">
        <v>147</v>
      </c>
      <c r="B791" s="30">
        <v>1138</v>
      </c>
      <c r="C791" s="30">
        <v>2011</v>
      </c>
      <c r="D791" s="30" t="s">
        <v>148</v>
      </c>
      <c r="E791" s="30">
        <v>442973</v>
      </c>
      <c r="F791" s="30" t="s">
        <v>317</v>
      </c>
      <c r="G791" s="30">
        <v>152304415</v>
      </c>
      <c r="H791" s="30">
        <v>0</v>
      </c>
      <c r="I791" s="30">
        <v>0</v>
      </c>
      <c r="J791" s="30">
        <v>0</v>
      </c>
      <c r="K791" s="30">
        <v>0</v>
      </c>
      <c r="L791" s="30">
        <v>0</v>
      </c>
      <c r="M791" s="30">
        <v>0</v>
      </c>
      <c r="N791" s="30">
        <v>0</v>
      </c>
      <c r="O791" s="30">
        <v>0</v>
      </c>
      <c r="P791" s="30">
        <v>0</v>
      </c>
      <c r="Q791" s="30">
        <v>0</v>
      </c>
      <c r="R791" s="30">
        <v>0</v>
      </c>
      <c r="S791" s="30">
        <v>0</v>
      </c>
      <c r="T791" s="30">
        <v>763149201</v>
      </c>
      <c r="U791" s="30">
        <v>3999927</v>
      </c>
      <c r="V791" s="30">
        <v>0</v>
      </c>
      <c r="W791" s="30">
        <v>0</v>
      </c>
      <c r="X791" s="30">
        <v>0</v>
      </c>
      <c r="Y791" s="30">
        <v>70942467</v>
      </c>
      <c r="Z791" s="30">
        <v>26431333</v>
      </c>
      <c r="AA791" s="30">
        <v>97373800</v>
      </c>
      <c r="AB791" s="30">
        <v>58347728</v>
      </c>
      <c r="AC791" s="30">
        <v>85890094</v>
      </c>
      <c r="AD791" s="30">
        <v>66414321</v>
      </c>
      <c r="AE791" s="30">
        <v>73845535</v>
      </c>
      <c r="AF791" s="30">
        <v>113834151</v>
      </c>
      <c r="AG791" s="30">
        <v>2315570</v>
      </c>
      <c r="AH791" s="30">
        <v>126833921</v>
      </c>
      <c r="AI791" s="30">
        <v>20415779</v>
      </c>
      <c r="AJ791" s="30">
        <v>147249700</v>
      </c>
      <c r="AK791" s="30">
        <v>1708133</v>
      </c>
      <c r="AL791" s="30">
        <v>27029308</v>
      </c>
      <c r="AM791" s="30">
        <v>37896105</v>
      </c>
      <c r="AN791" s="30">
        <v>14281322</v>
      </c>
      <c r="AO791" s="30">
        <v>14132339</v>
      </c>
      <c r="AP791" s="30">
        <v>8350954</v>
      </c>
      <c r="AQ791" s="30">
        <v>1403889</v>
      </c>
      <c r="AR791" s="30">
        <v>1225816</v>
      </c>
      <c r="AS791" s="30">
        <v>172209</v>
      </c>
      <c r="AT791" s="30">
        <v>4405</v>
      </c>
      <c r="AU791" s="30" t="s">
        <v>339</v>
      </c>
      <c r="AW791" s="48">
        <f t="shared" si="456"/>
        <v>36764615</v>
      </c>
      <c r="AX791" s="49">
        <f t="shared" si="457"/>
        <v>39026072</v>
      </c>
      <c r="AY791" s="50">
        <f t="shared" si="458"/>
        <v>1.0615117824571263</v>
      </c>
      <c r="AZ791" s="12"/>
      <c r="BA791" s="48">
        <f t="shared" si="459"/>
        <v>1403889</v>
      </c>
      <c r="BB791" s="48">
        <f t="shared" si="460"/>
        <v>39026072</v>
      </c>
      <c r="BC791" s="51">
        <f t="shared" si="461"/>
        <v>27.79854532658921</v>
      </c>
      <c r="BD791" s="12"/>
      <c r="BE791" s="52">
        <f t="shared" si="462"/>
        <v>1403889</v>
      </c>
      <c r="BF791" s="48">
        <f t="shared" si="453"/>
        <v>73845535</v>
      </c>
      <c r="BG791" s="48">
        <f t="shared" si="453"/>
        <v>113834151</v>
      </c>
      <c r="BH791" s="48">
        <f t="shared" si="453"/>
        <v>2315570</v>
      </c>
      <c r="BI791" s="48">
        <f t="shared" si="463"/>
        <v>189995256</v>
      </c>
      <c r="BJ791" s="51">
        <f t="shared" si="464"/>
        <v>135.33495596874113</v>
      </c>
      <c r="BK791" s="12"/>
      <c r="BL791" s="1">
        <f t="shared" si="465"/>
        <v>28413661</v>
      </c>
      <c r="BM791" s="53">
        <f t="shared" si="466"/>
        <v>36764615</v>
      </c>
      <c r="BN791" s="48">
        <f t="shared" si="454"/>
        <v>73845535</v>
      </c>
      <c r="BO791" s="48">
        <f t="shared" si="454"/>
        <v>113834151</v>
      </c>
      <c r="BP791" s="48">
        <f t="shared" si="454"/>
        <v>2315570</v>
      </c>
      <c r="BQ791" s="48">
        <f t="shared" si="467"/>
        <v>189995256</v>
      </c>
      <c r="BR791" s="12">
        <f t="shared" si="468"/>
        <v>36764615</v>
      </c>
      <c r="BS791" s="54">
        <f t="shared" si="469"/>
        <v>5.1678837382086007</v>
      </c>
      <c r="BT791" s="12"/>
      <c r="BU791" s="48">
        <f t="shared" si="470"/>
        <v>36764615</v>
      </c>
      <c r="BV791" s="48">
        <f t="shared" si="471"/>
        <v>118512259</v>
      </c>
      <c r="BW791" s="54">
        <f t="shared" si="472"/>
        <v>3.2235414133943738</v>
      </c>
      <c r="BX791" s="12"/>
      <c r="BY791" s="52">
        <f t="shared" si="473"/>
        <v>1403889</v>
      </c>
      <c r="BZ791" s="48">
        <f t="shared" si="474"/>
        <v>118512259</v>
      </c>
      <c r="CA791" s="55">
        <f t="shared" si="475"/>
        <v>84.417114885863484</v>
      </c>
      <c r="CB791" s="12"/>
      <c r="CC791" s="48">
        <f t="shared" si="476"/>
        <v>1403889</v>
      </c>
      <c r="CD791" s="48">
        <f t="shared" si="477"/>
        <v>558185730</v>
      </c>
      <c r="CE791" s="55">
        <f t="shared" si="478"/>
        <v>397.59961791851066</v>
      </c>
      <c r="CF791" s="12"/>
      <c r="CG791" s="48">
        <f t="shared" si="479"/>
        <v>36764615</v>
      </c>
      <c r="CH791" s="48">
        <f t="shared" si="480"/>
        <v>28413661</v>
      </c>
      <c r="CI791" s="48">
        <f t="shared" si="481"/>
        <v>558185730</v>
      </c>
      <c r="CJ791" s="55">
        <f t="shared" si="482"/>
        <v>15.182689387608166</v>
      </c>
      <c r="CK791" s="46"/>
      <c r="CL791" s="48">
        <f t="shared" si="455"/>
        <v>36764615</v>
      </c>
      <c r="CM791" s="48">
        <f t="shared" si="455"/>
        <v>28413661</v>
      </c>
      <c r="CN791" s="48">
        <f t="shared" si="483"/>
        <v>558185730</v>
      </c>
      <c r="CO791" s="55">
        <f t="shared" si="484"/>
        <v>15.182689387608166</v>
      </c>
    </row>
    <row r="792" spans="1:93" x14ac:dyDescent="0.2">
      <c r="A792" s="30" t="s">
        <v>147</v>
      </c>
      <c r="B792" s="30">
        <v>1138</v>
      </c>
      <c r="C792" s="30">
        <v>2010</v>
      </c>
      <c r="D792" s="30" t="s">
        <v>148</v>
      </c>
      <c r="E792" s="30">
        <v>442973</v>
      </c>
      <c r="F792" s="30" t="s">
        <v>317</v>
      </c>
      <c r="G792" s="30">
        <v>142377661</v>
      </c>
      <c r="H792" s="30">
        <v>0</v>
      </c>
      <c r="I792" s="30">
        <v>0</v>
      </c>
      <c r="J792" s="30">
        <v>0</v>
      </c>
      <c r="K792" s="30">
        <v>0</v>
      </c>
      <c r="L792" s="30">
        <v>0</v>
      </c>
      <c r="M792" s="30">
        <v>0</v>
      </c>
      <c r="N792" s="30">
        <v>0</v>
      </c>
      <c r="O792" s="30">
        <v>0</v>
      </c>
      <c r="P792" s="30">
        <v>0</v>
      </c>
      <c r="Q792" s="30">
        <v>0</v>
      </c>
      <c r="R792" s="30">
        <v>0</v>
      </c>
      <c r="S792" s="30">
        <v>0</v>
      </c>
      <c r="T792" s="30">
        <v>1391924776</v>
      </c>
      <c r="U792" s="30">
        <v>1697811</v>
      </c>
      <c r="V792" s="30">
        <v>0</v>
      </c>
      <c r="W792" s="30">
        <v>0</v>
      </c>
      <c r="X792" s="30">
        <v>0</v>
      </c>
      <c r="Y792" s="30">
        <v>87039422</v>
      </c>
      <c r="Z792" s="30">
        <v>25284453</v>
      </c>
      <c r="AA792" s="30">
        <v>112323875</v>
      </c>
      <c r="AB792" s="30">
        <v>76672820</v>
      </c>
      <c r="AC792" s="30">
        <v>75007158</v>
      </c>
      <c r="AD792" s="30">
        <v>67370503</v>
      </c>
      <c r="AE792" s="30">
        <v>70552848</v>
      </c>
      <c r="AF792" s="30">
        <v>84025123</v>
      </c>
      <c r="AG792" s="30">
        <v>2523886</v>
      </c>
      <c r="AH792" s="30">
        <v>149721597</v>
      </c>
      <c r="AI792" s="30">
        <v>14149361</v>
      </c>
      <c r="AJ792" s="30">
        <v>163870958</v>
      </c>
      <c r="AK792" s="30">
        <v>1594375</v>
      </c>
      <c r="AL792" s="30">
        <v>33435335</v>
      </c>
      <c r="AM792" s="30">
        <v>37956625</v>
      </c>
      <c r="AN792" s="30">
        <v>14273914</v>
      </c>
      <c r="AO792" s="30">
        <v>14107201</v>
      </c>
      <c r="AP792" s="30">
        <v>8425105</v>
      </c>
      <c r="AQ792" s="30">
        <v>1401657</v>
      </c>
      <c r="AR792" s="30">
        <v>1224592</v>
      </c>
      <c r="AS792" s="30">
        <v>171195</v>
      </c>
      <c r="AT792" s="30">
        <v>4418</v>
      </c>
      <c r="AU792" s="30" t="s">
        <v>339</v>
      </c>
      <c r="AW792" s="48">
        <f t="shared" si="456"/>
        <v>36806220</v>
      </c>
      <c r="AX792" s="49">
        <f t="shared" si="457"/>
        <v>35651055</v>
      </c>
      <c r="AY792" s="50">
        <f t="shared" si="458"/>
        <v>0.96861495149461152</v>
      </c>
      <c r="AZ792" s="12"/>
      <c r="BA792" s="48">
        <f t="shared" si="459"/>
        <v>1401657</v>
      </c>
      <c r="BB792" s="48">
        <f t="shared" si="460"/>
        <v>35651055</v>
      </c>
      <c r="BC792" s="51">
        <f t="shared" si="461"/>
        <v>25.434935223096662</v>
      </c>
      <c r="BD792" s="12"/>
      <c r="BE792" s="52">
        <f t="shared" si="462"/>
        <v>1401657</v>
      </c>
      <c r="BF792" s="48">
        <f t="shared" si="453"/>
        <v>70552848</v>
      </c>
      <c r="BG792" s="48">
        <f t="shared" si="453"/>
        <v>84025123</v>
      </c>
      <c r="BH792" s="48">
        <f t="shared" si="453"/>
        <v>2523886</v>
      </c>
      <c r="BI792" s="48">
        <f t="shared" si="463"/>
        <v>157101857</v>
      </c>
      <c r="BJ792" s="51">
        <f t="shared" si="464"/>
        <v>112.08295396091911</v>
      </c>
      <c r="BK792" s="12"/>
      <c r="BL792" s="1">
        <f t="shared" si="465"/>
        <v>28381115</v>
      </c>
      <c r="BM792" s="53">
        <f t="shared" si="466"/>
        <v>36806220</v>
      </c>
      <c r="BN792" s="48">
        <f t="shared" si="454"/>
        <v>70552848</v>
      </c>
      <c r="BO792" s="48">
        <f t="shared" si="454"/>
        <v>84025123</v>
      </c>
      <c r="BP792" s="48">
        <f t="shared" si="454"/>
        <v>2523886</v>
      </c>
      <c r="BQ792" s="48">
        <f t="shared" si="467"/>
        <v>157101857</v>
      </c>
      <c r="BR792" s="12">
        <f t="shared" si="468"/>
        <v>36806220</v>
      </c>
      <c r="BS792" s="54">
        <f t="shared" si="469"/>
        <v>4.2683507570187862</v>
      </c>
      <c r="BT792" s="12"/>
      <c r="BU792" s="48">
        <f t="shared" si="470"/>
        <v>36806220</v>
      </c>
      <c r="BV792" s="48">
        <f t="shared" si="471"/>
        <v>128841248</v>
      </c>
      <c r="BW792" s="54">
        <f t="shared" si="472"/>
        <v>3.5005292040312752</v>
      </c>
      <c r="BX792" s="12"/>
      <c r="BY792" s="52">
        <f t="shared" si="473"/>
        <v>1401657</v>
      </c>
      <c r="BZ792" s="48">
        <f t="shared" si="474"/>
        <v>128841248</v>
      </c>
      <c r="CA792" s="55">
        <f t="shared" si="475"/>
        <v>91.920668180589118</v>
      </c>
      <c r="CB792" s="12"/>
      <c r="CC792" s="48">
        <f t="shared" si="476"/>
        <v>1401657</v>
      </c>
      <c r="CD792" s="48">
        <f t="shared" si="477"/>
        <v>540644641</v>
      </c>
      <c r="CE792" s="55">
        <f t="shared" si="478"/>
        <v>385.7182185085224</v>
      </c>
      <c r="CF792" s="12"/>
      <c r="CG792" s="48">
        <f t="shared" si="479"/>
        <v>36806220</v>
      </c>
      <c r="CH792" s="48">
        <f t="shared" si="480"/>
        <v>28381115</v>
      </c>
      <c r="CI792" s="48">
        <f t="shared" si="481"/>
        <v>540644641</v>
      </c>
      <c r="CJ792" s="55">
        <f t="shared" si="482"/>
        <v>14.688947710468502</v>
      </c>
      <c r="CK792" s="46"/>
      <c r="CL792" s="48">
        <f t="shared" si="455"/>
        <v>36806220</v>
      </c>
      <c r="CM792" s="48">
        <f t="shared" si="455"/>
        <v>28381115</v>
      </c>
      <c r="CN792" s="48">
        <f t="shared" si="483"/>
        <v>540644641</v>
      </c>
      <c r="CO792" s="55">
        <f t="shared" si="484"/>
        <v>14.688947710468502</v>
      </c>
    </row>
    <row r="793" spans="1:93" x14ac:dyDescent="0.2">
      <c r="A793" s="30" t="s">
        <v>147</v>
      </c>
      <c r="B793" s="30">
        <v>1138</v>
      </c>
      <c r="C793" s="30">
        <v>2009</v>
      </c>
      <c r="D793" s="30" t="s">
        <v>148</v>
      </c>
      <c r="E793" s="30">
        <v>442973</v>
      </c>
      <c r="F793" s="30" t="s">
        <v>317</v>
      </c>
      <c r="G793" s="30">
        <v>126151294</v>
      </c>
      <c r="H793" s="30">
        <v>0</v>
      </c>
      <c r="I793" s="30">
        <v>0</v>
      </c>
      <c r="J793" s="30">
        <v>0</v>
      </c>
      <c r="K793" s="30">
        <v>0</v>
      </c>
      <c r="L793" s="30">
        <v>0</v>
      </c>
      <c r="M793" s="30">
        <v>0</v>
      </c>
      <c r="N793" s="30">
        <v>0</v>
      </c>
      <c r="O793" s="30">
        <v>0</v>
      </c>
      <c r="P793" s="30">
        <v>0</v>
      </c>
      <c r="Q793" s="30">
        <v>0</v>
      </c>
      <c r="R793" s="30">
        <v>0</v>
      </c>
      <c r="S793" s="30">
        <v>0</v>
      </c>
      <c r="T793" s="30">
        <v>1914122869</v>
      </c>
      <c r="U793" s="30">
        <v>417739</v>
      </c>
      <c r="V793" s="30">
        <v>0</v>
      </c>
      <c r="W793" s="30">
        <v>0</v>
      </c>
      <c r="X793" s="30">
        <v>0</v>
      </c>
      <c r="Y793" s="30">
        <v>153609700</v>
      </c>
      <c r="Z793" s="30">
        <v>16001701</v>
      </c>
      <c r="AA793" s="30">
        <v>169611401</v>
      </c>
      <c r="AB793" s="30">
        <v>136881044</v>
      </c>
      <c r="AC793" s="30">
        <v>70226238</v>
      </c>
      <c r="AD793" s="30">
        <v>55925056</v>
      </c>
      <c r="AE793" s="30">
        <v>62688400</v>
      </c>
      <c r="AF793" s="30">
        <v>27017187</v>
      </c>
      <c r="AG793" s="30">
        <v>2472403</v>
      </c>
      <c r="AH793" s="30">
        <v>147219982</v>
      </c>
      <c r="AI793" s="30">
        <v>13157286</v>
      </c>
      <c r="AJ793" s="30">
        <v>160377268</v>
      </c>
      <c r="AK793" s="30">
        <v>1077576</v>
      </c>
      <c r="AL793" s="30">
        <v>40413365</v>
      </c>
      <c r="AM793" s="30">
        <v>37620762</v>
      </c>
      <c r="AN793" s="30">
        <v>14218165</v>
      </c>
      <c r="AO793" s="30">
        <v>13862932</v>
      </c>
      <c r="AP793" s="30">
        <v>8417674</v>
      </c>
      <c r="AQ793" s="30">
        <v>1397730</v>
      </c>
      <c r="AR793" s="30">
        <v>1221548</v>
      </c>
      <c r="AS793" s="30">
        <v>170305</v>
      </c>
      <c r="AT793" s="30">
        <v>4445</v>
      </c>
      <c r="AU793" s="30" t="s">
        <v>339</v>
      </c>
      <c r="AW793" s="48">
        <f t="shared" si="456"/>
        <v>36498771</v>
      </c>
      <c r="AX793" s="49">
        <f t="shared" si="457"/>
        <v>32730357</v>
      </c>
      <c r="AY793" s="50">
        <f t="shared" si="458"/>
        <v>0.89675230434471342</v>
      </c>
      <c r="AZ793" s="12"/>
      <c r="BA793" s="48">
        <f t="shared" si="459"/>
        <v>1397730</v>
      </c>
      <c r="BB793" s="48">
        <f t="shared" si="460"/>
        <v>32730357</v>
      </c>
      <c r="BC793" s="51">
        <f t="shared" si="461"/>
        <v>23.416795089180315</v>
      </c>
      <c r="BD793" s="12"/>
      <c r="BE793" s="52">
        <f t="shared" si="462"/>
        <v>1397730</v>
      </c>
      <c r="BF793" s="48">
        <f t="shared" si="453"/>
        <v>62688400</v>
      </c>
      <c r="BG793" s="48">
        <f t="shared" si="453"/>
        <v>27017187</v>
      </c>
      <c r="BH793" s="48">
        <f t="shared" si="453"/>
        <v>2472403</v>
      </c>
      <c r="BI793" s="48">
        <f t="shared" si="463"/>
        <v>92177990</v>
      </c>
      <c r="BJ793" s="51">
        <f t="shared" si="464"/>
        <v>65.948351970695342</v>
      </c>
      <c r="BK793" s="12"/>
      <c r="BL793" s="1">
        <f t="shared" si="465"/>
        <v>28081097</v>
      </c>
      <c r="BM793" s="53">
        <f t="shared" si="466"/>
        <v>36498771</v>
      </c>
      <c r="BN793" s="48">
        <f t="shared" si="454"/>
        <v>62688400</v>
      </c>
      <c r="BO793" s="48">
        <f t="shared" si="454"/>
        <v>27017187</v>
      </c>
      <c r="BP793" s="48">
        <f t="shared" si="454"/>
        <v>2472403</v>
      </c>
      <c r="BQ793" s="48">
        <f t="shared" si="467"/>
        <v>92177990</v>
      </c>
      <c r="BR793" s="12">
        <f t="shared" si="468"/>
        <v>36498771</v>
      </c>
      <c r="BS793" s="54">
        <f t="shared" si="469"/>
        <v>2.5255094205774764</v>
      </c>
      <c r="BT793" s="12"/>
      <c r="BU793" s="48">
        <f t="shared" si="470"/>
        <v>36498771</v>
      </c>
      <c r="BV793" s="48">
        <f t="shared" si="471"/>
        <v>118886327</v>
      </c>
      <c r="BW793" s="54">
        <f t="shared" si="472"/>
        <v>3.2572693201094358</v>
      </c>
      <c r="BX793" s="12"/>
      <c r="BY793" s="52">
        <f t="shared" si="473"/>
        <v>1397730</v>
      </c>
      <c r="BZ793" s="48">
        <f t="shared" si="474"/>
        <v>118886327</v>
      </c>
      <c r="CA793" s="55">
        <f t="shared" si="475"/>
        <v>85.056718393395002</v>
      </c>
      <c r="CB793" s="12"/>
      <c r="CC793" s="48">
        <f t="shared" si="476"/>
        <v>1397730</v>
      </c>
      <c r="CD793" s="48">
        <f t="shared" si="477"/>
        <v>506827012</v>
      </c>
      <c r="CE793" s="55">
        <f t="shared" si="478"/>
        <v>362.60723601840124</v>
      </c>
      <c r="CF793" s="12"/>
      <c r="CG793" s="48">
        <f t="shared" si="479"/>
        <v>36498771</v>
      </c>
      <c r="CH793" s="48">
        <f t="shared" si="480"/>
        <v>28081097</v>
      </c>
      <c r="CI793" s="48">
        <f t="shared" si="481"/>
        <v>506827012</v>
      </c>
      <c r="CJ793" s="55">
        <f t="shared" si="482"/>
        <v>13.886139125068075</v>
      </c>
      <c r="CK793" s="46"/>
      <c r="CL793" s="48">
        <f t="shared" si="455"/>
        <v>36498771</v>
      </c>
      <c r="CM793" s="48">
        <f t="shared" si="455"/>
        <v>28081097</v>
      </c>
      <c r="CN793" s="48">
        <f t="shared" si="483"/>
        <v>506827012</v>
      </c>
      <c r="CO793" s="55">
        <f t="shared" si="484"/>
        <v>13.886139125068075</v>
      </c>
    </row>
    <row r="794" spans="1:93" x14ac:dyDescent="0.2">
      <c r="A794" s="30" t="s">
        <v>147</v>
      </c>
      <c r="B794" s="30">
        <v>1138</v>
      </c>
      <c r="C794" s="30">
        <v>2008</v>
      </c>
      <c r="D794" s="30" t="s">
        <v>148</v>
      </c>
      <c r="E794" s="30">
        <v>442973</v>
      </c>
      <c r="F794" s="30" t="s">
        <v>317</v>
      </c>
      <c r="G794" s="30">
        <v>147160410</v>
      </c>
      <c r="H794" s="30">
        <v>0</v>
      </c>
      <c r="I794" s="30">
        <v>0</v>
      </c>
      <c r="J794" s="30">
        <v>0</v>
      </c>
      <c r="K794" s="30">
        <v>0</v>
      </c>
      <c r="L794" s="30">
        <v>0</v>
      </c>
      <c r="M794" s="30">
        <v>0</v>
      </c>
      <c r="N794" s="30">
        <v>0</v>
      </c>
      <c r="O794" s="30">
        <v>0</v>
      </c>
      <c r="P794" s="30">
        <v>0</v>
      </c>
      <c r="Q794" s="30">
        <v>0</v>
      </c>
      <c r="R794" s="30">
        <v>0</v>
      </c>
      <c r="S794" s="30">
        <v>0</v>
      </c>
      <c r="T794" s="30">
        <v>1986351927</v>
      </c>
      <c r="U794" s="30">
        <v>0</v>
      </c>
      <c r="V794" s="30">
        <v>0</v>
      </c>
      <c r="W794" s="30">
        <v>0</v>
      </c>
      <c r="X794" s="30">
        <v>0</v>
      </c>
      <c r="Y794" s="30">
        <v>163132416</v>
      </c>
      <c r="Z794" s="30">
        <v>14938018</v>
      </c>
      <c r="AA794" s="30">
        <v>178070434</v>
      </c>
      <c r="AB794" s="30">
        <v>146916352</v>
      </c>
      <c r="AC794" s="30">
        <v>77970746</v>
      </c>
      <c r="AD794" s="30">
        <v>69189664</v>
      </c>
      <c r="AE794" s="30">
        <v>61463379</v>
      </c>
      <c r="AF794" s="30">
        <v>19991446</v>
      </c>
      <c r="AG794" s="30">
        <v>5884684</v>
      </c>
      <c r="AH794" s="30">
        <v>125729981</v>
      </c>
      <c r="AI794" s="30">
        <v>13649335</v>
      </c>
      <c r="AJ794" s="30">
        <v>139379316</v>
      </c>
      <c r="AK794" s="30">
        <v>1130098</v>
      </c>
      <c r="AL794" s="30">
        <v>28423183</v>
      </c>
      <c r="AM794" s="30">
        <v>38994772</v>
      </c>
      <c r="AN794" s="30">
        <v>14411852</v>
      </c>
      <c r="AO794" s="30">
        <v>13928199</v>
      </c>
      <c r="AP794" s="30">
        <v>9484092</v>
      </c>
      <c r="AQ794" s="30">
        <v>1392441</v>
      </c>
      <c r="AR794" s="30">
        <v>1217574</v>
      </c>
      <c r="AS794" s="30">
        <v>168942</v>
      </c>
      <c r="AT794" s="30">
        <v>4508</v>
      </c>
      <c r="AU794" s="30" t="s">
        <v>339</v>
      </c>
      <c r="AW794" s="48">
        <f t="shared" si="456"/>
        <v>37824143</v>
      </c>
      <c r="AX794" s="49">
        <f t="shared" si="457"/>
        <v>31154082</v>
      </c>
      <c r="AY794" s="50">
        <f t="shared" si="458"/>
        <v>0.82365599135980427</v>
      </c>
      <c r="AZ794" s="12"/>
      <c r="BA794" s="48">
        <f t="shared" si="459"/>
        <v>1392441</v>
      </c>
      <c r="BB794" s="48">
        <f t="shared" si="460"/>
        <v>31154082</v>
      </c>
      <c r="BC794" s="51">
        <f t="shared" si="461"/>
        <v>22.373717809228541</v>
      </c>
      <c r="BD794" s="12"/>
      <c r="BE794" s="52">
        <f t="shared" si="462"/>
        <v>1392441</v>
      </c>
      <c r="BF794" s="48">
        <f t="shared" si="453"/>
        <v>61463379</v>
      </c>
      <c r="BG794" s="48">
        <f t="shared" si="453"/>
        <v>19991446</v>
      </c>
      <c r="BH794" s="48">
        <f t="shared" si="453"/>
        <v>5884684</v>
      </c>
      <c r="BI794" s="48">
        <f t="shared" si="463"/>
        <v>87339509</v>
      </c>
      <c r="BJ794" s="51">
        <f t="shared" si="464"/>
        <v>62.724028522572951</v>
      </c>
      <c r="BK794" s="12"/>
      <c r="BL794" s="1">
        <f t="shared" si="465"/>
        <v>28340051</v>
      </c>
      <c r="BM794" s="53">
        <f t="shared" si="466"/>
        <v>37824143</v>
      </c>
      <c r="BN794" s="48">
        <f t="shared" si="454"/>
        <v>61463379</v>
      </c>
      <c r="BO794" s="48">
        <f t="shared" si="454"/>
        <v>19991446</v>
      </c>
      <c r="BP794" s="48">
        <f t="shared" si="454"/>
        <v>5884684</v>
      </c>
      <c r="BQ794" s="48">
        <f t="shared" si="467"/>
        <v>87339509</v>
      </c>
      <c r="BR794" s="12">
        <f t="shared" si="468"/>
        <v>37824143</v>
      </c>
      <c r="BS794" s="54">
        <f t="shared" si="469"/>
        <v>2.3090941941500169</v>
      </c>
      <c r="BT794" s="12"/>
      <c r="BU794" s="48">
        <f t="shared" si="470"/>
        <v>37824143</v>
      </c>
      <c r="BV794" s="48">
        <f t="shared" si="471"/>
        <v>109826035</v>
      </c>
      <c r="BW794" s="54">
        <f t="shared" si="472"/>
        <v>2.9035961237773451</v>
      </c>
      <c r="BX794" s="12"/>
      <c r="BY794" s="52">
        <f t="shared" si="473"/>
        <v>1392441</v>
      </c>
      <c r="BZ794" s="48">
        <f t="shared" si="474"/>
        <v>109826035</v>
      </c>
      <c r="CA794" s="55">
        <f t="shared" si="475"/>
        <v>78.873025858905336</v>
      </c>
      <c r="CB794" s="12"/>
      <c r="CC794" s="48">
        <f t="shared" si="476"/>
        <v>1392441</v>
      </c>
      <c r="CD794" s="48">
        <f t="shared" si="477"/>
        <v>522396388</v>
      </c>
      <c r="CE794" s="55">
        <f t="shared" si="478"/>
        <v>375.165905054505</v>
      </c>
      <c r="CF794" s="12"/>
      <c r="CG794" s="48">
        <f t="shared" si="479"/>
        <v>37824143</v>
      </c>
      <c r="CH794" s="48">
        <f t="shared" si="480"/>
        <v>28340051</v>
      </c>
      <c r="CI794" s="48">
        <f t="shared" si="481"/>
        <v>522396388</v>
      </c>
      <c r="CJ794" s="55">
        <f t="shared" si="482"/>
        <v>13.811189006978955</v>
      </c>
      <c r="CK794" s="46"/>
      <c r="CL794" s="48">
        <f t="shared" si="455"/>
        <v>37824143</v>
      </c>
      <c r="CM794" s="48">
        <f t="shared" si="455"/>
        <v>28340051</v>
      </c>
      <c r="CN794" s="48">
        <f t="shared" si="483"/>
        <v>522396388</v>
      </c>
      <c r="CO794" s="55">
        <f t="shared" si="484"/>
        <v>13.811189006978955</v>
      </c>
    </row>
    <row r="795" spans="1:93" x14ac:dyDescent="0.2">
      <c r="A795" s="30" t="s">
        <v>147</v>
      </c>
      <c r="B795" s="30">
        <v>1138</v>
      </c>
      <c r="C795" s="30">
        <v>2007</v>
      </c>
      <c r="D795" s="30" t="s">
        <v>148</v>
      </c>
      <c r="E795" s="30">
        <v>442973</v>
      </c>
      <c r="F795" s="30" t="s">
        <v>317</v>
      </c>
      <c r="G795" s="30">
        <v>148145878</v>
      </c>
      <c r="H795" s="30">
        <v>0</v>
      </c>
      <c r="I795" s="30">
        <v>0</v>
      </c>
      <c r="J795" s="30">
        <v>0</v>
      </c>
      <c r="K795" s="30">
        <v>0</v>
      </c>
      <c r="L795" s="30">
        <v>0</v>
      </c>
      <c r="M795" s="30">
        <v>0</v>
      </c>
      <c r="N795" s="30">
        <v>0</v>
      </c>
      <c r="O795" s="30">
        <v>0</v>
      </c>
      <c r="P795" s="30">
        <v>0</v>
      </c>
      <c r="Q795" s="30">
        <v>0</v>
      </c>
      <c r="R795" s="30">
        <v>0</v>
      </c>
      <c r="S795" s="30">
        <v>0</v>
      </c>
      <c r="T795" s="30">
        <v>2016111995</v>
      </c>
      <c r="U795" s="30">
        <v>0</v>
      </c>
      <c r="V795" s="30">
        <v>0</v>
      </c>
      <c r="W795" s="30">
        <v>0</v>
      </c>
      <c r="X795" s="30">
        <v>0</v>
      </c>
      <c r="Y795" s="30">
        <v>161153570</v>
      </c>
      <c r="Z795" s="30">
        <v>17803683</v>
      </c>
      <c r="AA795" s="30">
        <v>178957253</v>
      </c>
      <c r="AB795" s="30">
        <v>141587167</v>
      </c>
      <c r="AC795" s="30">
        <v>76404556</v>
      </c>
      <c r="AD795" s="30">
        <v>71741322</v>
      </c>
      <c r="AE795" s="30">
        <v>55056845</v>
      </c>
      <c r="AF795" s="30">
        <v>16876770</v>
      </c>
      <c r="AG795" s="30">
        <v>6784835</v>
      </c>
      <c r="AH795" s="30">
        <v>121752422</v>
      </c>
      <c r="AI795" s="30">
        <v>13991860</v>
      </c>
      <c r="AJ795" s="30">
        <v>135744282</v>
      </c>
      <c r="AK795" s="30">
        <v>1058646</v>
      </c>
      <c r="AL795" s="30">
        <v>32626364</v>
      </c>
      <c r="AM795" s="30">
        <v>39286863</v>
      </c>
      <c r="AN795" s="30">
        <v>14568456</v>
      </c>
      <c r="AO795" s="30">
        <v>13881311</v>
      </c>
      <c r="AP795" s="30">
        <v>9633424</v>
      </c>
      <c r="AQ795" s="30">
        <v>1385081</v>
      </c>
      <c r="AR795" s="30">
        <v>1211248</v>
      </c>
      <c r="AS795" s="30">
        <v>167837</v>
      </c>
      <c r="AT795" s="30">
        <v>4590</v>
      </c>
      <c r="AU795" s="30" t="s">
        <v>339</v>
      </c>
      <c r="AW795" s="48">
        <f t="shared" si="456"/>
        <v>38083191</v>
      </c>
      <c r="AX795" s="49">
        <f t="shared" si="457"/>
        <v>37370086</v>
      </c>
      <c r="AY795" s="50">
        <f t="shared" si="458"/>
        <v>0.98127507224906652</v>
      </c>
      <c r="AZ795" s="12"/>
      <c r="BA795" s="48">
        <f t="shared" si="459"/>
        <v>1385081</v>
      </c>
      <c r="BB795" s="48">
        <f t="shared" si="460"/>
        <v>37370086</v>
      </c>
      <c r="BC795" s="51">
        <f t="shared" si="461"/>
        <v>26.980433635289199</v>
      </c>
      <c r="BD795" s="12"/>
      <c r="BE795" s="52">
        <f t="shared" si="462"/>
        <v>1385081</v>
      </c>
      <c r="BF795" s="48">
        <f t="shared" si="453"/>
        <v>55056845</v>
      </c>
      <c r="BG795" s="48">
        <f t="shared" si="453"/>
        <v>16876770</v>
      </c>
      <c r="BH795" s="48">
        <f t="shared" si="453"/>
        <v>6784835</v>
      </c>
      <c r="BI795" s="48">
        <f t="shared" si="463"/>
        <v>78718450</v>
      </c>
      <c r="BJ795" s="51">
        <f t="shared" si="464"/>
        <v>56.833102179583719</v>
      </c>
      <c r="BK795" s="12"/>
      <c r="BL795" s="1">
        <f t="shared" si="465"/>
        <v>28449767</v>
      </c>
      <c r="BM795" s="53">
        <f t="shared" si="466"/>
        <v>38083191</v>
      </c>
      <c r="BN795" s="48">
        <f t="shared" si="454"/>
        <v>55056845</v>
      </c>
      <c r="BO795" s="48">
        <f t="shared" si="454"/>
        <v>16876770</v>
      </c>
      <c r="BP795" s="48">
        <f t="shared" si="454"/>
        <v>6784835</v>
      </c>
      <c r="BQ795" s="48">
        <f t="shared" si="467"/>
        <v>78718450</v>
      </c>
      <c r="BR795" s="12">
        <f t="shared" si="468"/>
        <v>38083191</v>
      </c>
      <c r="BS795" s="54">
        <f t="shared" si="469"/>
        <v>2.0670129769325265</v>
      </c>
      <c r="BT795" s="12"/>
      <c r="BU795" s="48">
        <f t="shared" si="470"/>
        <v>38083191</v>
      </c>
      <c r="BV795" s="48">
        <f t="shared" si="471"/>
        <v>102059272</v>
      </c>
      <c r="BW795" s="54">
        <f t="shared" si="472"/>
        <v>2.6799033725929111</v>
      </c>
      <c r="BX795" s="12"/>
      <c r="BY795" s="52">
        <f t="shared" si="473"/>
        <v>1385081</v>
      </c>
      <c r="BZ795" s="48">
        <f t="shared" si="474"/>
        <v>102059272</v>
      </c>
      <c r="CA795" s="55">
        <f t="shared" si="475"/>
        <v>73.684695696497172</v>
      </c>
      <c r="CB795" s="12"/>
      <c r="CC795" s="48">
        <f t="shared" si="476"/>
        <v>1385081</v>
      </c>
      <c r="CD795" s="48">
        <f t="shared" si="477"/>
        <v>507880853</v>
      </c>
      <c r="CE795" s="55">
        <f t="shared" si="478"/>
        <v>366.67953209956676</v>
      </c>
      <c r="CF795" s="12"/>
      <c r="CG795" s="48">
        <f t="shared" si="479"/>
        <v>38083191</v>
      </c>
      <c r="CH795" s="48">
        <f t="shared" si="480"/>
        <v>28449767</v>
      </c>
      <c r="CI795" s="48">
        <f t="shared" si="481"/>
        <v>507880853</v>
      </c>
      <c r="CJ795" s="55">
        <f t="shared" si="482"/>
        <v>13.33608974626102</v>
      </c>
      <c r="CK795" s="46"/>
      <c r="CL795" s="48">
        <f t="shared" si="455"/>
        <v>38083191</v>
      </c>
      <c r="CM795" s="48">
        <f t="shared" si="455"/>
        <v>28449767</v>
      </c>
      <c r="CN795" s="48">
        <f t="shared" si="483"/>
        <v>507880853</v>
      </c>
      <c r="CO795" s="55">
        <f t="shared" si="484"/>
        <v>13.33608974626102</v>
      </c>
    </row>
    <row r="796" spans="1:93" x14ac:dyDescent="0.2">
      <c r="A796" s="30" t="s">
        <v>147</v>
      </c>
      <c r="B796" s="30">
        <v>1138</v>
      </c>
      <c r="C796" s="30">
        <v>2006</v>
      </c>
      <c r="D796" s="30" t="s">
        <v>148</v>
      </c>
      <c r="E796" s="30">
        <v>442973</v>
      </c>
      <c r="F796" s="30" t="s">
        <v>317</v>
      </c>
      <c r="G796" s="30">
        <v>141934559</v>
      </c>
      <c r="H796" s="30">
        <v>0</v>
      </c>
      <c r="I796" s="30">
        <v>0</v>
      </c>
      <c r="J796" s="30">
        <v>0</v>
      </c>
      <c r="K796" s="30">
        <v>0</v>
      </c>
      <c r="L796" s="30">
        <v>0</v>
      </c>
      <c r="M796" s="30">
        <v>0</v>
      </c>
      <c r="N796" s="30">
        <v>0</v>
      </c>
      <c r="O796" s="30">
        <v>0</v>
      </c>
      <c r="P796" s="30">
        <v>0</v>
      </c>
      <c r="Q796" s="30">
        <v>0</v>
      </c>
      <c r="R796" s="30">
        <v>0</v>
      </c>
      <c r="S796" s="30">
        <v>0</v>
      </c>
      <c r="T796" s="30">
        <v>1912109830</v>
      </c>
      <c r="U796" s="30">
        <v>0</v>
      </c>
      <c r="V796" s="30">
        <v>0</v>
      </c>
      <c r="W796" s="30">
        <v>0</v>
      </c>
      <c r="X796" s="30">
        <v>0</v>
      </c>
      <c r="Y796" s="30">
        <v>126782746</v>
      </c>
      <c r="Z796" s="30">
        <v>17104915</v>
      </c>
      <c r="AA796" s="30">
        <v>143887661</v>
      </c>
      <c r="AB796" s="30">
        <v>108888162</v>
      </c>
      <c r="AC796" s="30">
        <v>69682392</v>
      </c>
      <c r="AD796" s="30">
        <v>72252167</v>
      </c>
      <c r="AE796" s="30">
        <v>52553146</v>
      </c>
      <c r="AF796" s="30">
        <v>12531988</v>
      </c>
      <c r="AG796" s="30">
        <v>3440161</v>
      </c>
      <c r="AH796" s="30">
        <v>95456408</v>
      </c>
      <c r="AI796" s="30">
        <v>12939979</v>
      </c>
      <c r="AJ796" s="30">
        <v>108396387</v>
      </c>
      <c r="AK796" s="30">
        <v>1160283</v>
      </c>
      <c r="AL796" s="30">
        <v>-4477514</v>
      </c>
      <c r="AM796" s="30">
        <v>37599107</v>
      </c>
      <c r="AN796" s="30">
        <v>13646639</v>
      </c>
      <c r="AO796" s="30">
        <v>13173976</v>
      </c>
      <c r="AP796" s="30">
        <v>9626583</v>
      </c>
      <c r="AQ796" s="30">
        <v>1374143</v>
      </c>
      <c r="AR796" s="30">
        <v>1201404</v>
      </c>
      <c r="AS796" s="30">
        <v>166587</v>
      </c>
      <c r="AT796" s="30">
        <v>4773</v>
      </c>
      <c r="AU796" s="30" t="s">
        <v>339</v>
      </c>
      <c r="AW796" s="48">
        <f t="shared" si="456"/>
        <v>36447198</v>
      </c>
      <c r="AX796" s="49">
        <f t="shared" si="457"/>
        <v>34999499</v>
      </c>
      <c r="AY796" s="50">
        <f t="shared" si="458"/>
        <v>0.96027955290280476</v>
      </c>
      <c r="AZ796" s="12"/>
      <c r="BA796" s="48">
        <f t="shared" si="459"/>
        <v>1374143</v>
      </c>
      <c r="BB796" s="48">
        <f t="shared" si="460"/>
        <v>34999499</v>
      </c>
      <c r="BC796" s="51">
        <f t="shared" si="461"/>
        <v>25.470055882102518</v>
      </c>
      <c r="BD796" s="12"/>
      <c r="BE796" s="52">
        <f t="shared" si="462"/>
        <v>1374143</v>
      </c>
      <c r="BF796" s="48">
        <f t="shared" si="453"/>
        <v>52553146</v>
      </c>
      <c r="BG796" s="48">
        <f t="shared" si="453"/>
        <v>12531988</v>
      </c>
      <c r="BH796" s="48">
        <f t="shared" si="453"/>
        <v>3440161</v>
      </c>
      <c r="BI796" s="48">
        <f t="shared" si="463"/>
        <v>68525295</v>
      </c>
      <c r="BJ796" s="51">
        <f t="shared" si="464"/>
        <v>49.867659333853901</v>
      </c>
      <c r="BK796" s="12"/>
      <c r="BL796" s="1">
        <f t="shared" si="465"/>
        <v>26820615</v>
      </c>
      <c r="BM796" s="53">
        <f t="shared" si="466"/>
        <v>36447198</v>
      </c>
      <c r="BN796" s="48">
        <f t="shared" si="454"/>
        <v>52553146</v>
      </c>
      <c r="BO796" s="48">
        <f t="shared" si="454"/>
        <v>12531988</v>
      </c>
      <c r="BP796" s="48">
        <f t="shared" si="454"/>
        <v>3440161</v>
      </c>
      <c r="BQ796" s="48">
        <f t="shared" si="467"/>
        <v>68525295</v>
      </c>
      <c r="BR796" s="12">
        <f t="shared" si="468"/>
        <v>36447198</v>
      </c>
      <c r="BS796" s="54">
        <f t="shared" si="469"/>
        <v>1.8801251882243457</v>
      </c>
      <c r="BT796" s="12"/>
      <c r="BU796" s="48">
        <f t="shared" si="470"/>
        <v>36447198</v>
      </c>
      <c r="BV796" s="48">
        <f t="shared" si="471"/>
        <v>111713618</v>
      </c>
      <c r="BW796" s="54">
        <f t="shared" si="472"/>
        <v>3.0650811071951263</v>
      </c>
      <c r="BX796" s="12"/>
      <c r="BY796" s="52">
        <f t="shared" si="473"/>
        <v>1374143</v>
      </c>
      <c r="BZ796" s="48">
        <f t="shared" si="474"/>
        <v>111713618</v>
      </c>
      <c r="CA796" s="55">
        <f t="shared" si="475"/>
        <v>81.296937800505475</v>
      </c>
      <c r="CB796" s="12"/>
      <c r="CC796" s="48">
        <f t="shared" si="476"/>
        <v>1374143</v>
      </c>
      <c r="CD796" s="48">
        <f t="shared" si="477"/>
        <v>466061133</v>
      </c>
      <c r="CE796" s="55">
        <f t="shared" si="478"/>
        <v>339.16494353207781</v>
      </c>
      <c r="CF796" s="12"/>
      <c r="CG796" s="48">
        <f t="shared" si="479"/>
        <v>36447198</v>
      </c>
      <c r="CH796" s="48">
        <f t="shared" si="480"/>
        <v>26820615</v>
      </c>
      <c r="CI796" s="48">
        <f t="shared" si="481"/>
        <v>466061133</v>
      </c>
      <c r="CJ796" s="55">
        <f t="shared" si="482"/>
        <v>12.787296653092509</v>
      </c>
      <c r="CK796" s="46"/>
      <c r="CL796" s="48">
        <f t="shared" si="455"/>
        <v>36447198</v>
      </c>
      <c r="CM796" s="48">
        <f t="shared" si="455"/>
        <v>26820615</v>
      </c>
      <c r="CN796" s="48">
        <f t="shared" si="483"/>
        <v>466061133</v>
      </c>
      <c r="CO796" s="55">
        <f t="shared" si="484"/>
        <v>12.787296653092509</v>
      </c>
    </row>
    <row r="797" spans="1:93" x14ac:dyDescent="0.2">
      <c r="A797" s="30" t="s">
        <v>147</v>
      </c>
      <c r="B797" s="30">
        <v>1138</v>
      </c>
      <c r="C797" s="30">
        <v>2005</v>
      </c>
      <c r="D797" s="30" t="s">
        <v>148</v>
      </c>
      <c r="E797" s="30">
        <v>442973</v>
      </c>
      <c r="F797" s="30" t="s">
        <v>317</v>
      </c>
      <c r="G797" s="30">
        <v>126359453</v>
      </c>
      <c r="H797" s="30">
        <v>0</v>
      </c>
      <c r="I797" s="30">
        <v>0</v>
      </c>
      <c r="J797" s="30">
        <v>0</v>
      </c>
      <c r="K797" s="30">
        <v>0</v>
      </c>
      <c r="L797" s="30">
        <v>0</v>
      </c>
      <c r="M797" s="30">
        <v>0</v>
      </c>
      <c r="N797" s="30">
        <v>0</v>
      </c>
      <c r="O797" s="30">
        <v>0</v>
      </c>
      <c r="P797" s="30">
        <v>0</v>
      </c>
      <c r="Q797" s="30">
        <v>0</v>
      </c>
      <c r="R797" s="30">
        <v>0</v>
      </c>
      <c r="S797" s="30">
        <v>0</v>
      </c>
      <c r="T797" s="30">
        <v>1806523189</v>
      </c>
      <c r="U797" s="30">
        <v>0</v>
      </c>
      <c r="V797" s="30">
        <v>0</v>
      </c>
      <c r="W797" s="30">
        <v>0</v>
      </c>
      <c r="X797" s="30">
        <v>0</v>
      </c>
      <c r="Y797" s="30">
        <v>193921560</v>
      </c>
      <c r="Z797" s="30">
        <v>13785934</v>
      </c>
      <c r="AA797" s="30">
        <v>207707494</v>
      </c>
      <c r="AB797" s="30">
        <v>181714801</v>
      </c>
      <c r="AC797" s="30">
        <v>63754578</v>
      </c>
      <c r="AD797" s="30">
        <v>62604875</v>
      </c>
      <c r="AE797" s="30">
        <v>48809958</v>
      </c>
      <c r="AF797" s="30">
        <v>12106046</v>
      </c>
      <c r="AG797" s="30">
        <v>3865471</v>
      </c>
      <c r="AH797" s="30">
        <v>139487075</v>
      </c>
      <c r="AI797" s="30">
        <v>8544226</v>
      </c>
      <c r="AJ797" s="30">
        <v>148031301</v>
      </c>
      <c r="AK797" s="30">
        <v>1518705</v>
      </c>
      <c r="AL797" s="30">
        <v>37811499</v>
      </c>
      <c r="AM797" s="30">
        <v>38358380</v>
      </c>
      <c r="AN797" s="30">
        <v>14242135</v>
      </c>
      <c r="AO797" s="30">
        <v>13179232</v>
      </c>
      <c r="AP797" s="30">
        <v>9751889</v>
      </c>
      <c r="AQ797" s="30">
        <v>1361407</v>
      </c>
      <c r="AR797" s="30">
        <v>1189942</v>
      </c>
      <c r="AS797" s="30">
        <v>165181</v>
      </c>
      <c r="AT797" s="30">
        <v>4932</v>
      </c>
      <c r="AU797" s="30" t="s">
        <v>339</v>
      </c>
      <c r="AW797" s="48">
        <f t="shared" si="456"/>
        <v>37173256</v>
      </c>
      <c r="AX797" s="49">
        <f t="shared" si="457"/>
        <v>25992693</v>
      </c>
      <c r="AY797" s="50">
        <f t="shared" si="458"/>
        <v>0.69923100091097745</v>
      </c>
      <c r="AZ797" s="12"/>
      <c r="BA797" s="48">
        <f t="shared" si="459"/>
        <v>1361407</v>
      </c>
      <c r="BB797" s="48">
        <f t="shared" si="460"/>
        <v>25992693</v>
      </c>
      <c r="BC797" s="51">
        <f t="shared" si="461"/>
        <v>19.092521927682171</v>
      </c>
      <c r="BD797" s="12"/>
      <c r="BE797" s="52">
        <f t="shared" si="462"/>
        <v>1361407</v>
      </c>
      <c r="BF797" s="48">
        <f t="shared" si="453"/>
        <v>48809958</v>
      </c>
      <c r="BG797" s="48">
        <f t="shared" si="453"/>
        <v>12106046</v>
      </c>
      <c r="BH797" s="48">
        <f t="shared" si="453"/>
        <v>3865471</v>
      </c>
      <c r="BI797" s="48">
        <f t="shared" si="463"/>
        <v>64781475</v>
      </c>
      <c r="BJ797" s="51">
        <f t="shared" si="464"/>
        <v>47.584208836887129</v>
      </c>
      <c r="BK797" s="12"/>
      <c r="BL797" s="1">
        <f t="shared" si="465"/>
        <v>27421367</v>
      </c>
      <c r="BM797" s="53">
        <f t="shared" si="466"/>
        <v>37173256</v>
      </c>
      <c r="BN797" s="48">
        <f t="shared" si="454"/>
        <v>48809958</v>
      </c>
      <c r="BO797" s="48">
        <f t="shared" si="454"/>
        <v>12106046</v>
      </c>
      <c r="BP797" s="48">
        <f t="shared" si="454"/>
        <v>3865471</v>
      </c>
      <c r="BQ797" s="48">
        <f t="shared" si="467"/>
        <v>64781475</v>
      </c>
      <c r="BR797" s="12">
        <f t="shared" si="468"/>
        <v>37173256</v>
      </c>
      <c r="BS797" s="54">
        <f t="shared" si="469"/>
        <v>1.742690363200899</v>
      </c>
      <c r="BT797" s="12"/>
      <c r="BU797" s="48">
        <f t="shared" si="470"/>
        <v>37173256</v>
      </c>
      <c r="BV797" s="48">
        <f t="shared" si="471"/>
        <v>108701097</v>
      </c>
      <c r="BW797" s="54">
        <f t="shared" si="472"/>
        <v>2.9241747615543821</v>
      </c>
      <c r="BX797" s="12"/>
      <c r="BY797" s="52">
        <f t="shared" si="473"/>
        <v>1361407</v>
      </c>
      <c r="BZ797" s="48">
        <f t="shared" si="474"/>
        <v>108701097</v>
      </c>
      <c r="CA797" s="55">
        <f t="shared" si="475"/>
        <v>79.844673194716933</v>
      </c>
      <c r="CB797" s="12"/>
      <c r="CC797" s="48">
        <f t="shared" si="476"/>
        <v>1361407</v>
      </c>
      <c r="CD797" s="48">
        <f t="shared" si="477"/>
        <v>507549519</v>
      </c>
      <c r="CE797" s="55">
        <f t="shared" si="478"/>
        <v>372.81247929531725</v>
      </c>
      <c r="CF797" s="12"/>
      <c r="CG797" s="48">
        <f t="shared" si="479"/>
        <v>37173256</v>
      </c>
      <c r="CH797" s="48">
        <f t="shared" si="480"/>
        <v>27421367</v>
      </c>
      <c r="CI797" s="48">
        <f t="shared" si="481"/>
        <v>507549519</v>
      </c>
      <c r="CJ797" s="55">
        <f t="shared" si="482"/>
        <v>13.653620199425092</v>
      </c>
      <c r="CK797" s="46"/>
      <c r="CL797" s="48">
        <f t="shared" si="455"/>
        <v>37173256</v>
      </c>
      <c r="CM797" s="48">
        <f t="shared" si="455"/>
        <v>27421367</v>
      </c>
      <c r="CN797" s="48">
        <f t="shared" si="483"/>
        <v>507549519</v>
      </c>
      <c r="CO797" s="55">
        <f t="shared" si="484"/>
        <v>13.653620199425092</v>
      </c>
    </row>
    <row r="798" spans="1:93" x14ac:dyDescent="0.2">
      <c r="A798" s="30" t="s">
        <v>149</v>
      </c>
      <c r="B798" s="30">
        <v>1145</v>
      </c>
      <c r="C798" s="30">
        <v>2014</v>
      </c>
      <c r="D798" s="30" t="s">
        <v>128</v>
      </c>
      <c r="E798" s="30">
        <v>386100</v>
      </c>
      <c r="F798" s="30" t="s">
        <v>317</v>
      </c>
      <c r="G798" s="30">
        <v>94666486</v>
      </c>
      <c r="H798" s="30">
        <v>413215671</v>
      </c>
      <c r="I798" s="30">
        <v>77134381</v>
      </c>
      <c r="J798" s="30">
        <v>343874717</v>
      </c>
      <c r="K798" s="30">
        <v>0</v>
      </c>
      <c r="L798" s="30">
        <v>0</v>
      </c>
      <c r="M798" s="30">
        <v>0</v>
      </c>
      <c r="N798" s="30">
        <v>97993</v>
      </c>
      <c r="O798" s="30">
        <v>3697259</v>
      </c>
      <c r="P798" s="30">
        <v>2721796</v>
      </c>
      <c r="Q798" s="30">
        <v>277372477</v>
      </c>
      <c r="R798" s="30">
        <v>290786874</v>
      </c>
      <c r="S798" s="30">
        <v>16098480</v>
      </c>
      <c r="T798" s="30">
        <v>788518411</v>
      </c>
      <c r="U798" s="30">
        <v>53713273</v>
      </c>
      <c r="V798" s="30">
        <v>707699804</v>
      </c>
      <c r="W798" s="30">
        <v>95954657</v>
      </c>
      <c r="X798" s="30">
        <v>803654461</v>
      </c>
      <c r="Y798" s="30">
        <v>40172639</v>
      </c>
      <c r="Z798" s="30">
        <v>17888330</v>
      </c>
      <c r="AA798" s="30">
        <v>58060969</v>
      </c>
      <c r="AB798" s="30">
        <v>15682888</v>
      </c>
      <c r="AC798" s="30">
        <v>46733208</v>
      </c>
      <c r="AD798" s="30">
        <v>47933278</v>
      </c>
      <c r="AE798" s="30">
        <v>37412668</v>
      </c>
      <c r="AF798" s="30">
        <v>130408691</v>
      </c>
      <c r="AG798" s="30">
        <v>528234</v>
      </c>
      <c r="AH798" s="30">
        <v>162145334</v>
      </c>
      <c r="AI798" s="30">
        <v>869010</v>
      </c>
      <c r="AJ798" s="30">
        <v>163014344</v>
      </c>
      <c r="AK798" s="30">
        <v>9057647</v>
      </c>
      <c r="AL798" s="30">
        <v>57123554</v>
      </c>
      <c r="AM798" s="30">
        <v>32498488</v>
      </c>
      <c r="AN798" s="30">
        <v>9008525</v>
      </c>
      <c r="AO798" s="30">
        <v>12708675</v>
      </c>
      <c r="AP798" s="30">
        <v>6712282</v>
      </c>
      <c r="AQ798" s="30">
        <v>1406090</v>
      </c>
      <c r="AR798" s="30">
        <v>1195260</v>
      </c>
      <c r="AS798" s="30">
        <v>156681</v>
      </c>
      <c r="AT798" s="30">
        <v>333</v>
      </c>
      <c r="AU798" s="30" t="s">
        <v>328</v>
      </c>
      <c r="AW798" s="48">
        <f t="shared" si="456"/>
        <v>28429482</v>
      </c>
      <c r="AX798" s="49">
        <f t="shared" si="457"/>
        <v>42378081</v>
      </c>
      <c r="AY798" s="50">
        <f t="shared" si="458"/>
        <v>1.4906385209551127</v>
      </c>
      <c r="AZ798" s="12"/>
      <c r="BA798" s="48">
        <f t="shared" si="459"/>
        <v>1406090</v>
      </c>
      <c r="BB798" s="48">
        <f t="shared" si="460"/>
        <v>42378081</v>
      </c>
      <c r="BC798" s="51">
        <f t="shared" si="461"/>
        <v>30.138953409810181</v>
      </c>
      <c r="BD798" s="12"/>
      <c r="BE798" s="52">
        <f t="shared" si="462"/>
        <v>1406090</v>
      </c>
      <c r="BF798" s="48">
        <f t="shared" si="453"/>
        <v>37412668</v>
      </c>
      <c r="BG798" s="48">
        <f t="shared" si="453"/>
        <v>130408691</v>
      </c>
      <c r="BH798" s="48">
        <f t="shared" si="453"/>
        <v>528234</v>
      </c>
      <c r="BI798" s="48">
        <f t="shared" si="463"/>
        <v>168349593</v>
      </c>
      <c r="BJ798" s="51">
        <f t="shared" si="464"/>
        <v>119.72888862021634</v>
      </c>
      <c r="BK798" s="12"/>
      <c r="BL798" s="1">
        <f t="shared" si="465"/>
        <v>21717200</v>
      </c>
      <c r="BM798" s="53">
        <f t="shared" si="466"/>
        <v>28429482</v>
      </c>
      <c r="BN798" s="48">
        <f t="shared" si="454"/>
        <v>37412668</v>
      </c>
      <c r="BO798" s="48">
        <f t="shared" si="454"/>
        <v>130408691</v>
      </c>
      <c r="BP798" s="48">
        <f t="shared" si="454"/>
        <v>528234</v>
      </c>
      <c r="BQ798" s="48">
        <f t="shared" si="467"/>
        <v>168349593</v>
      </c>
      <c r="BR798" s="12">
        <f t="shared" si="468"/>
        <v>28429482</v>
      </c>
      <c r="BS798" s="54">
        <f t="shared" si="469"/>
        <v>5.9216553083872583</v>
      </c>
      <c r="BT798" s="12"/>
      <c r="BU798" s="48">
        <f t="shared" si="470"/>
        <v>28429482</v>
      </c>
      <c r="BV798" s="48">
        <f t="shared" si="471"/>
        <v>96833143</v>
      </c>
      <c r="BW798" s="54">
        <f t="shared" si="472"/>
        <v>3.4060818624834601</v>
      </c>
      <c r="BX798" s="12"/>
      <c r="BY798" s="52">
        <f t="shared" si="473"/>
        <v>1406090</v>
      </c>
      <c r="BZ798" s="48">
        <f t="shared" si="474"/>
        <v>96833143</v>
      </c>
      <c r="CA798" s="55">
        <f t="shared" si="475"/>
        <v>68.866959440718588</v>
      </c>
      <c r="CB798" s="12"/>
      <c r="CC798" s="48">
        <f t="shared" si="476"/>
        <v>1406090</v>
      </c>
      <c r="CD798" s="48">
        <f t="shared" si="477"/>
        <v>417910191</v>
      </c>
      <c r="CE798" s="55">
        <f t="shared" si="478"/>
        <v>297.21439666024224</v>
      </c>
      <c r="CF798" s="12"/>
      <c r="CG798" s="48">
        <f t="shared" si="479"/>
        <v>28429482</v>
      </c>
      <c r="CH798" s="48">
        <f t="shared" si="480"/>
        <v>21717200</v>
      </c>
      <c r="CI798" s="48">
        <f t="shared" si="481"/>
        <v>417910191</v>
      </c>
      <c r="CJ798" s="55">
        <f t="shared" si="482"/>
        <v>14.699887637769834</v>
      </c>
      <c r="CK798" s="46"/>
      <c r="CL798" s="48">
        <f t="shared" si="455"/>
        <v>28429482</v>
      </c>
      <c r="CM798" s="48">
        <f t="shared" si="455"/>
        <v>21717200</v>
      </c>
      <c r="CN798" s="48">
        <f t="shared" si="483"/>
        <v>600219465</v>
      </c>
      <c r="CO798" s="55">
        <f t="shared" si="484"/>
        <v>21.112571273722118</v>
      </c>
    </row>
    <row r="799" spans="1:93" x14ac:dyDescent="0.2">
      <c r="A799" s="30" t="s">
        <v>149</v>
      </c>
      <c r="B799" s="30">
        <v>1145</v>
      </c>
      <c r="C799" s="30">
        <v>2013</v>
      </c>
      <c r="D799" s="30" t="s">
        <v>128</v>
      </c>
      <c r="E799" s="30">
        <v>386100</v>
      </c>
      <c r="F799" s="30" t="s">
        <v>317</v>
      </c>
      <c r="G799" s="30">
        <v>103101252</v>
      </c>
      <c r="H799" s="30">
        <v>441910073</v>
      </c>
      <c r="I799" s="30">
        <v>74596926</v>
      </c>
      <c r="J799" s="30">
        <v>371815753</v>
      </c>
      <c r="K799" s="30">
        <v>0</v>
      </c>
      <c r="L799" s="30">
        <v>0</v>
      </c>
      <c r="M799" s="30">
        <v>0</v>
      </c>
      <c r="N799" s="30">
        <v>203520</v>
      </c>
      <c r="O799" s="30">
        <v>3625775</v>
      </c>
      <c r="P799" s="30">
        <v>2677003</v>
      </c>
      <c r="Q799" s="30">
        <v>206016057</v>
      </c>
      <c r="R799" s="30">
        <v>219261935</v>
      </c>
      <c r="S799" s="30">
        <v>21807920</v>
      </c>
      <c r="T799" s="30">
        <v>797360744</v>
      </c>
      <c r="U799" s="30">
        <v>49534701</v>
      </c>
      <c r="V799" s="30">
        <v>664797783</v>
      </c>
      <c r="W799" s="30">
        <v>99081849</v>
      </c>
      <c r="X799" s="30">
        <v>763879632</v>
      </c>
      <c r="Y799" s="30">
        <v>46296070</v>
      </c>
      <c r="Z799" s="30">
        <v>15275454</v>
      </c>
      <c r="AA799" s="30">
        <v>61571524</v>
      </c>
      <c r="AB799" s="30">
        <v>22961754</v>
      </c>
      <c r="AC799" s="30">
        <v>51400862</v>
      </c>
      <c r="AD799" s="30">
        <v>51700390</v>
      </c>
      <c r="AE799" s="30">
        <v>38200002</v>
      </c>
      <c r="AF799" s="30">
        <v>125571779</v>
      </c>
      <c r="AG799" s="30">
        <v>640726</v>
      </c>
      <c r="AH799" s="30">
        <v>166505306</v>
      </c>
      <c r="AI799" s="30">
        <v>495226</v>
      </c>
      <c r="AJ799" s="30">
        <v>167000532</v>
      </c>
      <c r="AK799" s="30">
        <v>9392939</v>
      </c>
      <c r="AL799" s="30">
        <v>65273921</v>
      </c>
      <c r="AM799" s="30">
        <v>33450187</v>
      </c>
      <c r="AN799" s="30">
        <v>9266048</v>
      </c>
      <c r="AO799" s="30">
        <v>12716266</v>
      </c>
      <c r="AP799" s="30">
        <v>6652330</v>
      </c>
      <c r="AQ799" s="30">
        <v>1392244</v>
      </c>
      <c r="AR799" s="30">
        <v>1182095</v>
      </c>
      <c r="AS799" s="30">
        <v>155695</v>
      </c>
      <c r="AT799" s="30">
        <v>332</v>
      </c>
      <c r="AU799" s="30" t="s">
        <v>328</v>
      </c>
      <c r="AW799" s="48">
        <f t="shared" si="456"/>
        <v>28634644</v>
      </c>
      <c r="AX799" s="49">
        <f t="shared" si="457"/>
        <v>38609770</v>
      </c>
      <c r="AY799" s="50">
        <f t="shared" si="458"/>
        <v>1.3483586525468938</v>
      </c>
      <c r="AZ799" s="12"/>
      <c r="BA799" s="48">
        <f t="shared" si="459"/>
        <v>1392244</v>
      </c>
      <c r="BB799" s="48">
        <f t="shared" si="460"/>
        <v>38609770</v>
      </c>
      <c r="BC799" s="51">
        <f t="shared" si="461"/>
        <v>27.732042659189052</v>
      </c>
      <c r="BD799" s="12"/>
      <c r="BE799" s="52">
        <f t="shared" si="462"/>
        <v>1392244</v>
      </c>
      <c r="BF799" s="48">
        <f t="shared" si="453"/>
        <v>38200002</v>
      </c>
      <c r="BG799" s="48">
        <f t="shared" si="453"/>
        <v>125571779</v>
      </c>
      <c r="BH799" s="48">
        <f t="shared" si="453"/>
        <v>640726</v>
      </c>
      <c r="BI799" s="48">
        <f t="shared" si="463"/>
        <v>164412507</v>
      </c>
      <c r="BJ799" s="51">
        <f t="shared" si="464"/>
        <v>118.09173320193874</v>
      </c>
      <c r="BK799" s="12"/>
      <c r="BL799" s="1">
        <f t="shared" si="465"/>
        <v>21982314</v>
      </c>
      <c r="BM799" s="53">
        <f t="shared" si="466"/>
        <v>28634644</v>
      </c>
      <c r="BN799" s="48">
        <f t="shared" si="454"/>
        <v>38200002</v>
      </c>
      <c r="BO799" s="48">
        <f t="shared" si="454"/>
        <v>125571779</v>
      </c>
      <c r="BP799" s="48">
        <f t="shared" si="454"/>
        <v>640726</v>
      </c>
      <c r="BQ799" s="48">
        <f t="shared" si="467"/>
        <v>164412507</v>
      </c>
      <c r="BR799" s="12">
        <f t="shared" si="468"/>
        <v>28634644</v>
      </c>
      <c r="BS799" s="54">
        <f t="shared" si="469"/>
        <v>5.7417339290127023</v>
      </c>
      <c r="BT799" s="12"/>
      <c r="BU799" s="48">
        <f t="shared" si="470"/>
        <v>28634644</v>
      </c>
      <c r="BV799" s="48">
        <f t="shared" si="471"/>
        <v>92333672</v>
      </c>
      <c r="BW799" s="54">
        <f t="shared" si="472"/>
        <v>3.2245440872252504</v>
      </c>
      <c r="BX799" s="12"/>
      <c r="BY799" s="52">
        <f t="shared" si="473"/>
        <v>1392244</v>
      </c>
      <c r="BZ799" s="48">
        <f t="shared" si="474"/>
        <v>92333672</v>
      </c>
      <c r="CA799" s="55">
        <f t="shared" si="475"/>
        <v>66.3200358557839</v>
      </c>
      <c r="CB799" s="12"/>
      <c r="CC799" s="48">
        <f t="shared" si="476"/>
        <v>1392244</v>
      </c>
      <c r="CD799" s="48">
        <f t="shared" si="477"/>
        <v>421418955</v>
      </c>
      <c r="CE799" s="55">
        <f t="shared" si="478"/>
        <v>302.69044434739885</v>
      </c>
      <c r="CF799" s="12"/>
      <c r="CG799" s="48">
        <f t="shared" si="479"/>
        <v>28634644</v>
      </c>
      <c r="CH799" s="48">
        <f t="shared" si="480"/>
        <v>21982314</v>
      </c>
      <c r="CI799" s="48">
        <f t="shared" si="481"/>
        <v>421418955</v>
      </c>
      <c r="CJ799" s="55">
        <f t="shared" si="482"/>
        <v>14.717101249800766</v>
      </c>
      <c r="CK799" s="46"/>
      <c r="CL799" s="48">
        <f t="shared" si="455"/>
        <v>28634644</v>
      </c>
      <c r="CM799" s="48">
        <f t="shared" si="455"/>
        <v>21982314</v>
      </c>
      <c r="CN799" s="48">
        <f t="shared" si="483"/>
        <v>607263257</v>
      </c>
      <c r="CO799" s="55">
        <f t="shared" si="484"/>
        <v>21.207292013129273</v>
      </c>
    </row>
    <row r="800" spans="1:93" x14ac:dyDescent="0.2">
      <c r="A800" s="30" t="s">
        <v>149</v>
      </c>
      <c r="B800" s="30">
        <v>1145</v>
      </c>
      <c r="C800" s="30">
        <v>2012</v>
      </c>
      <c r="D800" s="30" t="s">
        <v>128</v>
      </c>
      <c r="E800" s="30">
        <v>386100</v>
      </c>
      <c r="F800" s="30" t="s">
        <v>317</v>
      </c>
      <c r="G800" s="30">
        <v>91634945</v>
      </c>
      <c r="H800" s="30">
        <v>435912245</v>
      </c>
      <c r="I800" s="30">
        <v>64063949</v>
      </c>
      <c r="J800" s="30">
        <v>362300187</v>
      </c>
      <c r="K800" s="30">
        <v>0</v>
      </c>
      <c r="L800" s="30">
        <v>0</v>
      </c>
      <c r="M800" s="30">
        <v>0</v>
      </c>
      <c r="N800" s="30">
        <v>246795</v>
      </c>
      <c r="O800" s="30">
        <v>3932389</v>
      </c>
      <c r="P800" s="30">
        <v>3548616</v>
      </c>
      <c r="Q800" s="30">
        <v>199864159</v>
      </c>
      <c r="R800" s="30">
        <v>214351709</v>
      </c>
      <c r="S800" s="30">
        <v>19558721</v>
      </c>
      <c r="T800" s="30">
        <v>691282799</v>
      </c>
      <c r="U800" s="30">
        <v>11145524</v>
      </c>
      <c r="V800" s="30">
        <v>654196343</v>
      </c>
      <c r="W800" s="30">
        <v>87171286</v>
      </c>
      <c r="X800" s="30">
        <v>741367629</v>
      </c>
      <c r="Y800" s="30">
        <v>43628827</v>
      </c>
      <c r="Z800" s="30">
        <v>9653091</v>
      </c>
      <c r="AA800" s="30">
        <v>53281918</v>
      </c>
      <c r="AB800" s="30">
        <v>24423652</v>
      </c>
      <c r="AC800" s="30">
        <v>49329180</v>
      </c>
      <c r="AD800" s="30">
        <v>42305765</v>
      </c>
      <c r="AE800" s="30">
        <v>37952335</v>
      </c>
      <c r="AF800" s="30">
        <v>109828392</v>
      </c>
      <c r="AG800" s="30">
        <v>629441</v>
      </c>
      <c r="AH800" s="30">
        <v>162674112</v>
      </c>
      <c r="AI800" s="30">
        <v>254563</v>
      </c>
      <c r="AJ800" s="30">
        <v>162928675</v>
      </c>
      <c r="AK800" s="30">
        <v>8333158</v>
      </c>
      <c r="AL800" s="30">
        <v>75323428</v>
      </c>
      <c r="AM800" s="30">
        <v>33372086</v>
      </c>
      <c r="AN800" s="30">
        <v>9192980</v>
      </c>
      <c r="AO800" s="30">
        <v>12711354</v>
      </c>
      <c r="AP800" s="30">
        <v>6648621</v>
      </c>
      <c r="AQ800" s="30">
        <v>1380646</v>
      </c>
      <c r="AR800" s="30">
        <v>1171433</v>
      </c>
      <c r="AS800" s="30">
        <v>154124</v>
      </c>
      <c r="AT800" s="30">
        <v>328</v>
      </c>
      <c r="AU800" s="30" t="s">
        <v>328</v>
      </c>
      <c r="AW800" s="48">
        <f t="shared" si="456"/>
        <v>28552955</v>
      </c>
      <c r="AX800" s="49">
        <f t="shared" si="457"/>
        <v>28858266</v>
      </c>
      <c r="AY800" s="50">
        <f t="shared" si="458"/>
        <v>1.010692798696317</v>
      </c>
      <c r="AZ800" s="12"/>
      <c r="BA800" s="48">
        <f t="shared" si="459"/>
        <v>1380646</v>
      </c>
      <c r="BB800" s="48">
        <f t="shared" si="460"/>
        <v>28858266</v>
      </c>
      <c r="BC800" s="51">
        <f t="shared" si="461"/>
        <v>20.902002395979853</v>
      </c>
      <c r="BD800" s="12"/>
      <c r="BE800" s="52">
        <f t="shared" si="462"/>
        <v>1380646</v>
      </c>
      <c r="BF800" s="48">
        <f t="shared" si="453"/>
        <v>37952335</v>
      </c>
      <c r="BG800" s="48">
        <f t="shared" si="453"/>
        <v>109828392</v>
      </c>
      <c r="BH800" s="48">
        <f t="shared" si="453"/>
        <v>629441</v>
      </c>
      <c r="BI800" s="48">
        <f t="shared" si="463"/>
        <v>148410168</v>
      </c>
      <c r="BJ800" s="51">
        <f t="shared" si="464"/>
        <v>107.49328068165192</v>
      </c>
      <c r="BK800" s="12"/>
      <c r="BL800" s="1">
        <f t="shared" si="465"/>
        <v>21904334</v>
      </c>
      <c r="BM800" s="53">
        <f t="shared" si="466"/>
        <v>28552955</v>
      </c>
      <c r="BN800" s="48">
        <f t="shared" si="454"/>
        <v>37952335</v>
      </c>
      <c r="BO800" s="48">
        <f t="shared" si="454"/>
        <v>109828392</v>
      </c>
      <c r="BP800" s="48">
        <f t="shared" si="454"/>
        <v>629441</v>
      </c>
      <c r="BQ800" s="48">
        <f t="shared" si="467"/>
        <v>148410168</v>
      </c>
      <c r="BR800" s="12">
        <f t="shared" si="468"/>
        <v>28552955</v>
      </c>
      <c r="BS800" s="54">
        <f t="shared" si="469"/>
        <v>5.1977165936065113</v>
      </c>
      <c r="BT800" s="12"/>
      <c r="BU800" s="48">
        <f t="shared" si="470"/>
        <v>28552955</v>
      </c>
      <c r="BV800" s="48">
        <f t="shared" si="471"/>
        <v>79272089</v>
      </c>
      <c r="BW800" s="54">
        <f t="shared" si="472"/>
        <v>2.7763182129485373</v>
      </c>
      <c r="BX800" s="12"/>
      <c r="BY800" s="52">
        <f t="shared" si="473"/>
        <v>1380646</v>
      </c>
      <c r="BZ800" s="48">
        <f t="shared" si="474"/>
        <v>79272089</v>
      </c>
      <c r="CA800" s="55">
        <f t="shared" si="475"/>
        <v>57.416665097352976</v>
      </c>
      <c r="CB800" s="12"/>
      <c r="CC800" s="48">
        <f t="shared" si="476"/>
        <v>1380646</v>
      </c>
      <c r="CD800" s="48">
        <f t="shared" si="477"/>
        <v>372599120</v>
      </c>
      <c r="CE800" s="55">
        <f t="shared" si="478"/>
        <v>269.8730304509628</v>
      </c>
      <c r="CF800" s="12"/>
      <c r="CG800" s="48">
        <f t="shared" si="479"/>
        <v>28552955</v>
      </c>
      <c r="CH800" s="48">
        <f t="shared" si="480"/>
        <v>21904334</v>
      </c>
      <c r="CI800" s="48">
        <f t="shared" si="481"/>
        <v>372599120</v>
      </c>
      <c r="CJ800" s="55">
        <f t="shared" si="482"/>
        <v>13.049406620085382</v>
      </c>
      <c r="CK800" s="46"/>
      <c r="CL800" s="48">
        <f t="shared" si="455"/>
        <v>28552955</v>
      </c>
      <c r="CM800" s="48">
        <f t="shared" si="455"/>
        <v>21904334</v>
      </c>
      <c r="CN800" s="48">
        <f t="shared" si="483"/>
        <v>551555608</v>
      </c>
      <c r="CO800" s="55">
        <f t="shared" si="484"/>
        <v>19.316936127976948</v>
      </c>
    </row>
    <row r="801" spans="1:93" x14ac:dyDescent="0.2">
      <c r="A801" s="30" t="s">
        <v>149</v>
      </c>
      <c r="B801" s="30">
        <v>1145</v>
      </c>
      <c r="C801" s="30">
        <v>2011</v>
      </c>
      <c r="D801" s="30" t="s">
        <v>128</v>
      </c>
      <c r="E801" s="30">
        <v>386100</v>
      </c>
      <c r="F801" s="30" t="s">
        <v>317</v>
      </c>
      <c r="G801" s="30">
        <v>96761823</v>
      </c>
      <c r="H801" s="30">
        <v>433843163</v>
      </c>
      <c r="I801" s="30">
        <v>80045972</v>
      </c>
      <c r="J801" s="30">
        <v>355477657</v>
      </c>
      <c r="K801" s="30">
        <v>0</v>
      </c>
      <c r="L801" s="30">
        <v>0</v>
      </c>
      <c r="M801" s="30">
        <v>0</v>
      </c>
      <c r="N801" s="30">
        <v>331689</v>
      </c>
      <c r="O801" s="30">
        <v>3501800</v>
      </c>
      <c r="P801" s="30">
        <v>1949852</v>
      </c>
      <c r="Q801" s="30">
        <v>255720113</v>
      </c>
      <c r="R801" s="30">
        <v>269279404</v>
      </c>
      <c r="S801" s="30">
        <v>18900998</v>
      </c>
      <c r="T801" s="30">
        <v>867730444</v>
      </c>
      <c r="U801" s="30">
        <v>80770561</v>
      </c>
      <c r="V801" s="30">
        <v>706624367</v>
      </c>
      <c r="W801" s="30">
        <v>100896822</v>
      </c>
      <c r="X801" s="30">
        <v>807521189</v>
      </c>
      <c r="Y801" s="30">
        <v>44489005</v>
      </c>
      <c r="Z801" s="30">
        <v>6871762</v>
      </c>
      <c r="AA801" s="30">
        <v>51360767</v>
      </c>
      <c r="AB801" s="30">
        <v>21046448</v>
      </c>
      <c r="AC801" s="30">
        <v>55554202</v>
      </c>
      <c r="AD801" s="30">
        <v>41207621</v>
      </c>
      <c r="AE801" s="30">
        <v>41045405</v>
      </c>
      <c r="AF801" s="30">
        <v>101593214</v>
      </c>
      <c r="AG801" s="30">
        <v>538671</v>
      </c>
      <c r="AH801" s="30">
        <v>159852929</v>
      </c>
      <c r="AI801" s="30">
        <v>511679</v>
      </c>
      <c r="AJ801" s="30">
        <v>160364608</v>
      </c>
      <c r="AK801" s="30">
        <v>8222498</v>
      </c>
      <c r="AL801" s="30">
        <v>64689205</v>
      </c>
      <c r="AM801" s="30">
        <v>35501256</v>
      </c>
      <c r="AN801" s="30">
        <v>9149030</v>
      </c>
      <c r="AO801" s="30">
        <v>12662527</v>
      </c>
      <c r="AP801" s="30">
        <v>6444761</v>
      </c>
      <c r="AQ801" s="30">
        <v>1372892</v>
      </c>
      <c r="AR801" s="30">
        <v>1163341</v>
      </c>
      <c r="AS801" s="30">
        <v>152995</v>
      </c>
      <c r="AT801" s="30">
        <v>328</v>
      </c>
      <c r="AU801" s="30" t="s">
        <v>328</v>
      </c>
      <c r="AW801" s="48">
        <f t="shared" si="456"/>
        <v>28256318</v>
      </c>
      <c r="AX801" s="49">
        <f t="shared" si="457"/>
        <v>30314319</v>
      </c>
      <c r="AY801" s="50">
        <f t="shared" si="458"/>
        <v>1.0728333040419491</v>
      </c>
      <c r="AZ801" s="12"/>
      <c r="BA801" s="48">
        <f t="shared" si="459"/>
        <v>1372892</v>
      </c>
      <c r="BB801" s="48">
        <f t="shared" si="460"/>
        <v>30314319</v>
      </c>
      <c r="BC801" s="51">
        <f t="shared" si="461"/>
        <v>22.080629066233907</v>
      </c>
      <c r="BD801" s="12"/>
      <c r="BE801" s="52">
        <f t="shared" si="462"/>
        <v>1372892</v>
      </c>
      <c r="BF801" s="48">
        <f t="shared" si="453"/>
        <v>41045405</v>
      </c>
      <c r="BG801" s="48">
        <f t="shared" si="453"/>
        <v>101593214</v>
      </c>
      <c r="BH801" s="48">
        <f t="shared" si="453"/>
        <v>538671</v>
      </c>
      <c r="BI801" s="48">
        <f t="shared" si="463"/>
        <v>143177290</v>
      </c>
      <c r="BJ801" s="51">
        <f t="shared" si="464"/>
        <v>104.28882242740143</v>
      </c>
      <c r="BK801" s="12"/>
      <c r="BL801" s="1">
        <f t="shared" si="465"/>
        <v>21811557</v>
      </c>
      <c r="BM801" s="53">
        <f t="shared" si="466"/>
        <v>28256318</v>
      </c>
      <c r="BN801" s="48">
        <f t="shared" si="454"/>
        <v>41045405</v>
      </c>
      <c r="BO801" s="48">
        <f t="shared" si="454"/>
        <v>101593214</v>
      </c>
      <c r="BP801" s="48">
        <f t="shared" si="454"/>
        <v>538671</v>
      </c>
      <c r="BQ801" s="48">
        <f t="shared" si="467"/>
        <v>143177290</v>
      </c>
      <c r="BR801" s="12">
        <f t="shared" si="468"/>
        <v>28256318</v>
      </c>
      <c r="BS801" s="54">
        <f t="shared" si="469"/>
        <v>5.0670894204970374</v>
      </c>
      <c r="BT801" s="12"/>
      <c r="BU801" s="48">
        <f t="shared" si="470"/>
        <v>28256318</v>
      </c>
      <c r="BV801" s="48">
        <f t="shared" si="471"/>
        <v>87452905</v>
      </c>
      <c r="BW801" s="54">
        <f t="shared" si="472"/>
        <v>3.0949858718322747</v>
      </c>
      <c r="BX801" s="12"/>
      <c r="BY801" s="52">
        <f t="shared" si="473"/>
        <v>1372892</v>
      </c>
      <c r="BZ801" s="48">
        <f t="shared" si="474"/>
        <v>87452905</v>
      </c>
      <c r="CA801" s="55">
        <f t="shared" si="475"/>
        <v>63.699770265978678</v>
      </c>
      <c r="CB801" s="12"/>
      <c r="CC801" s="48">
        <f t="shared" si="476"/>
        <v>1372892</v>
      </c>
      <c r="CD801" s="48">
        <f t="shared" si="477"/>
        <v>378752785</v>
      </c>
      <c r="CE801" s="55">
        <f t="shared" si="478"/>
        <v>275.87951929212204</v>
      </c>
      <c r="CF801" s="12"/>
      <c r="CG801" s="48">
        <f t="shared" si="479"/>
        <v>28256318</v>
      </c>
      <c r="CH801" s="48">
        <f t="shared" si="480"/>
        <v>21811557</v>
      </c>
      <c r="CI801" s="48">
        <f t="shared" si="481"/>
        <v>378752785</v>
      </c>
      <c r="CJ801" s="55">
        <f t="shared" si="482"/>
        <v>13.404180438512903</v>
      </c>
      <c r="CK801" s="46"/>
      <c r="CL801" s="48">
        <f t="shared" si="455"/>
        <v>28256318</v>
      </c>
      <c r="CM801" s="48">
        <f t="shared" si="455"/>
        <v>21811557</v>
      </c>
      <c r="CN801" s="48">
        <f t="shared" si="483"/>
        <v>574744515</v>
      </c>
      <c r="CO801" s="55">
        <f t="shared" si="484"/>
        <v>20.340389536952408</v>
      </c>
    </row>
    <row r="802" spans="1:93" x14ac:dyDescent="0.2">
      <c r="A802" s="30" t="s">
        <v>149</v>
      </c>
      <c r="B802" s="30">
        <v>1145</v>
      </c>
      <c r="C802" s="30">
        <v>2010</v>
      </c>
      <c r="D802" s="30" t="s">
        <v>128</v>
      </c>
      <c r="E802" s="30">
        <v>386100</v>
      </c>
      <c r="F802" s="30" t="s">
        <v>317</v>
      </c>
      <c r="G802" s="30">
        <v>90306803</v>
      </c>
      <c r="H802" s="30">
        <v>418536295</v>
      </c>
      <c r="I802" s="30">
        <v>69851058</v>
      </c>
      <c r="J802" s="30">
        <v>344897988</v>
      </c>
      <c r="K802" s="30">
        <v>0</v>
      </c>
      <c r="L802" s="30">
        <v>0</v>
      </c>
      <c r="M802" s="30">
        <v>0</v>
      </c>
      <c r="N802" s="30">
        <v>418090</v>
      </c>
      <c r="O802" s="30">
        <v>3584597</v>
      </c>
      <c r="P802" s="30">
        <v>2366024</v>
      </c>
      <c r="Q802" s="30">
        <v>142593293</v>
      </c>
      <c r="R802" s="30">
        <v>150083800</v>
      </c>
      <c r="S802" s="30">
        <v>15235858</v>
      </c>
      <c r="T802" s="30">
        <v>1089935306</v>
      </c>
      <c r="U802" s="30">
        <v>65361323</v>
      </c>
      <c r="V802" s="30">
        <v>572204692</v>
      </c>
      <c r="W802" s="30">
        <v>87452940</v>
      </c>
      <c r="X802" s="30">
        <v>659657632</v>
      </c>
      <c r="Y802" s="30">
        <v>35464210</v>
      </c>
      <c r="Z802" s="30">
        <v>7634247</v>
      </c>
      <c r="AA802" s="30">
        <v>43098457</v>
      </c>
      <c r="AB802" s="30">
        <v>21022638</v>
      </c>
      <c r="AC802" s="30">
        <v>51412681</v>
      </c>
      <c r="AD802" s="30">
        <v>38894122</v>
      </c>
      <c r="AE802" s="30">
        <v>41054949</v>
      </c>
      <c r="AF802" s="30">
        <v>113001991</v>
      </c>
      <c r="AG802" s="30">
        <v>497046</v>
      </c>
      <c r="AH802" s="30">
        <v>162738747</v>
      </c>
      <c r="AI802" s="30">
        <v>403874</v>
      </c>
      <c r="AJ802" s="30">
        <v>163142621</v>
      </c>
      <c r="AK802" s="30">
        <v>7900633</v>
      </c>
      <c r="AL802" s="30">
        <v>57303791</v>
      </c>
      <c r="AM802" s="30">
        <v>36206172</v>
      </c>
      <c r="AN802" s="30">
        <v>9086993</v>
      </c>
      <c r="AO802" s="30">
        <v>12656200</v>
      </c>
      <c r="AP802" s="30">
        <v>6328127</v>
      </c>
      <c r="AQ802" s="30">
        <v>1366148</v>
      </c>
      <c r="AR802" s="30">
        <v>1156123</v>
      </c>
      <c r="AS802" s="30">
        <v>152060</v>
      </c>
      <c r="AT802" s="30">
        <v>317</v>
      </c>
      <c r="AU802" s="30" t="s">
        <v>328</v>
      </c>
      <c r="AW802" s="48">
        <f t="shared" si="456"/>
        <v>28071320</v>
      </c>
      <c r="AX802" s="49">
        <f t="shared" si="457"/>
        <v>22075819</v>
      </c>
      <c r="AY802" s="50">
        <f t="shared" si="458"/>
        <v>0.78641898564086055</v>
      </c>
      <c r="AZ802" s="12"/>
      <c r="BA802" s="48">
        <f t="shared" si="459"/>
        <v>1366148</v>
      </c>
      <c r="BB802" s="48">
        <f t="shared" si="460"/>
        <v>22075819</v>
      </c>
      <c r="BC802" s="51">
        <f t="shared" si="461"/>
        <v>16.159170895100676</v>
      </c>
      <c r="BD802" s="12"/>
      <c r="BE802" s="52">
        <f t="shared" si="462"/>
        <v>1366148</v>
      </c>
      <c r="BF802" s="48">
        <f t="shared" si="453"/>
        <v>41054949</v>
      </c>
      <c r="BG802" s="48">
        <f t="shared" si="453"/>
        <v>113001991</v>
      </c>
      <c r="BH802" s="48">
        <f t="shared" si="453"/>
        <v>497046</v>
      </c>
      <c r="BI802" s="48">
        <f t="shared" si="463"/>
        <v>154553986</v>
      </c>
      <c r="BJ802" s="51">
        <f t="shared" si="464"/>
        <v>113.13121711556873</v>
      </c>
      <c r="BK802" s="12"/>
      <c r="BL802" s="1">
        <f t="shared" si="465"/>
        <v>21743193</v>
      </c>
      <c r="BM802" s="53">
        <f t="shared" si="466"/>
        <v>28071320</v>
      </c>
      <c r="BN802" s="48">
        <f t="shared" si="454"/>
        <v>41054949</v>
      </c>
      <c r="BO802" s="48">
        <f t="shared" si="454"/>
        <v>113001991</v>
      </c>
      <c r="BP802" s="48">
        <f t="shared" si="454"/>
        <v>497046</v>
      </c>
      <c r="BQ802" s="48">
        <f t="shared" si="467"/>
        <v>154553986</v>
      </c>
      <c r="BR802" s="12">
        <f t="shared" si="468"/>
        <v>28071320</v>
      </c>
      <c r="BS802" s="54">
        <f t="shared" si="469"/>
        <v>5.5057612538348746</v>
      </c>
      <c r="BT802" s="12"/>
      <c r="BU802" s="48">
        <f t="shared" si="470"/>
        <v>28071320</v>
      </c>
      <c r="BV802" s="48">
        <f t="shared" si="471"/>
        <v>97938197</v>
      </c>
      <c r="BW802" s="54">
        <f t="shared" si="472"/>
        <v>3.4889060079825245</v>
      </c>
      <c r="BX802" s="12"/>
      <c r="BY802" s="52">
        <f t="shared" si="473"/>
        <v>1366148</v>
      </c>
      <c r="BZ802" s="48">
        <f t="shared" si="474"/>
        <v>97938197</v>
      </c>
      <c r="CA802" s="55">
        <f t="shared" si="475"/>
        <v>71.689302330347815</v>
      </c>
      <c r="CB802" s="12"/>
      <c r="CC802" s="48">
        <f t="shared" si="476"/>
        <v>1366148</v>
      </c>
      <c r="CD802" s="48">
        <f t="shared" si="477"/>
        <v>385897443</v>
      </c>
      <c r="CE802" s="55">
        <f t="shared" si="478"/>
        <v>282.47118394200334</v>
      </c>
      <c r="CF802" s="12"/>
      <c r="CG802" s="48">
        <f t="shared" si="479"/>
        <v>28071320</v>
      </c>
      <c r="CH802" s="48">
        <f t="shared" si="480"/>
        <v>21743193</v>
      </c>
      <c r="CI802" s="48">
        <f t="shared" si="481"/>
        <v>385897443</v>
      </c>
      <c r="CJ802" s="55">
        <f t="shared" si="482"/>
        <v>13.74703587148734</v>
      </c>
      <c r="CK802" s="46"/>
      <c r="CL802" s="48">
        <f t="shared" si="455"/>
        <v>28071320</v>
      </c>
      <c r="CM802" s="48">
        <f t="shared" si="455"/>
        <v>21743193</v>
      </c>
      <c r="CN802" s="48">
        <f t="shared" si="483"/>
        <v>557645704</v>
      </c>
      <c r="CO802" s="55">
        <f t="shared" si="484"/>
        <v>19.865318196650531</v>
      </c>
    </row>
    <row r="803" spans="1:93" x14ac:dyDescent="0.2">
      <c r="A803" s="30" t="s">
        <v>149</v>
      </c>
      <c r="B803" s="30">
        <v>1145</v>
      </c>
      <c r="C803" s="30">
        <v>2009</v>
      </c>
      <c r="D803" s="30" t="s">
        <v>128</v>
      </c>
      <c r="E803" s="30">
        <v>386100</v>
      </c>
      <c r="F803" s="30" t="s">
        <v>317</v>
      </c>
      <c r="G803" s="30">
        <v>76186877</v>
      </c>
      <c r="H803" s="30">
        <v>340532028</v>
      </c>
      <c r="I803" s="30">
        <v>63489514</v>
      </c>
      <c r="J803" s="30">
        <v>276865236</v>
      </c>
      <c r="K803" s="30">
        <v>0</v>
      </c>
      <c r="L803" s="30">
        <v>0</v>
      </c>
      <c r="M803" s="30">
        <v>0</v>
      </c>
      <c r="N803" s="30">
        <v>589604</v>
      </c>
      <c r="O803" s="30">
        <v>4404690</v>
      </c>
      <c r="P803" s="30">
        <v>2460698</v>
      </c>
      <c r="Q803" s="30">
        <v>125806541</v>
      </c>
      <c r="R803" s="30">
        <v>129841264</v>
      </c>
      <c r="S803" s="30">
        <v>13112985</v>
      </c>
      <c r="T803" s="30">
        <v>1034641441</v>
      </c>
      <c r="U803" s="30">
        <v>-34505758</v>
      </c>
      <c r="V803" s="30">
        <v>474777982</v>
      </c>
      <c r="W803" s="30">
        <v>79063197</v>
      </c>
      <c r="X803" s="30">
        <v>553841179</v>
      </c>
      <c r="Y803" s="30">
        <v>33582686</v>
      </c>
      <c r="Z803" s="30">
        <v>7119854</v>
      </c>
      <c r="AA803" s="30">
        <v>40702540</v>
      </c>
      <c r="AB803" s="30">
        <v>21291098</v>
      </c>
      <c r="AC803" s="30">
        <v>43206535</v>
      </c>
      <c r="AD803" s="30">
        <v>32980342</v>
      </c>
      <c r="AE803" s="30">
        <v>37330425</v>
      </c>
      <c r="AF803" s="30">
        <v>93964056</v>
      </c>
      <c r="AG803" s="30">
        <v>605888</v>
      </c>
      <c r="AH803" s="30">
        <v>155077541</v>
      </c>
      <c r="AI803" s="30">
        <v>378390</v>
      </c>
      <c r="AJ803" s="30">
        <v>155455931</v>
      </c>
      <c r="AK803" s="30">
        <v>6981205</v>
      </c>
      <c r="AL803" s="30">
        <v>63354696</v>
      </c>
      <c r="AM803" s="30">
        <v>34981108</v>
      </c>
      <c r="AN803" s="30">
        <v>8820717</v>
      </c>
      <c r="AO803" s="30">
        <v>12084396</v>
      </c>
      <c r="AP803" s="30">
        <v>6147250</v>
      </c>
      <c r="AQ803" s="30">
        <v>1369220</v>
      </c>
      <c r="AR803" s="30">
        <v>1158665</v>
      </c>
      <c r="AS803" s="30">
        <v>152805</v>
      </c>
      <c r="AT803" s="30">
        <v>325</v>
      </c>
      <c r="AU803" s="30" t="s">
        <v>328</v>
      </c>
      <c r="AW803" s="48">
        <f t="shared" si="456"/>
        <v>27052363</v>
      </c>
      <c r="AX803" s="49">
        <f t="shared" si="457"/>
        <v>19411442</v>
      </c>
      <c r="AY803" s="50">
        <f t="shared" si="458"/>
        <v>0.71755069973000141</v>
      </c>
      <c r="AZ803" s="12"/>
      <c r="BA803" s="48">
        <f t="shared" si="459"/>
        <v>1369220</v>
      </c>
      <c r="BB803" s="48">
        <f t="shared" si="460"/>
        <v>19411442</v>
      </c>
      <c r="BC803" s="51">
        <f t="shared" si="461"/>
        <v>14.177007347248798</v>
      </c>
      <c r="BD803" s="12"/>
      <c r="BE803" s="52">
        <f t="shared" si="462"/>
        <v>1369220</v>
      </c>
      <c r="BF803" s="48">
        <f t="shared" si="453"/>
        <v>37330425</v>
      </c>
      <c r="BG803" s="48">
        <f t="shared" si="453"/>
        <v>93964056</v>
      </c>
      <c r="BH803" s="48">
        <f t="shared" si="453"/>
        <v>605888</v>
      </c>
      <c r="BI803" s="48">
        <f t="shared" si="463"/>
        <v>131900369</v>
      </c>
      <c r="BJ803" s="51">
        <f t="shared" si="464"/>
        <v>96.332487839791995</v>
      </c>
      <c r="BK803" s="12"/>
      <c r="BL803" s="1">
        <f t="shared" si="465"/>
        <v>20905113</v>
      </c>
      <c r="BM803" s="53">
        <f t="shared" si="466"/>
        <v>27052363</v>
      </c>
      <c r="BN803" s="48">
        <f t="shared" si="454"/>
        <v>37330425</v>
      </c>
      <c r="BO803" s="48">
        <f t="shared" si="454"/>
        <v>93964056</v>
      </c>
      <c r="BP803" s="48">
        <f t="shared" si="454"/>
        <v>605888</v>
      </c>
      <c r="BQ803" s="48">
        <f t="shared" si="467"/>
        <v>131900369</v>
      </c>
      <c r="BR803" s="12">
        <f t="shared" si="468"/>
        <v>27052363</v>
      </c>
      <c r="BS803" s="54">
        <f t="shared" si="469"/>
        <v>4.8757429803821575</v>
      </c>
      <c r="BT803" s="12"/>
      <c r="BU803" s="48">
        <f t="shared" si="470"/>
        <v>27052363</v>
      </c>
      <c r="BV803" s="48">
        <f t="shared" si="471"/>
        <v>85120030</v>
      </c>
      <c r="BW803" s="54">
        <f t="shared" si="472"/>
        <v>3.1464914913347863</v>
      </c>
      <c r="BX803" s="12"/>
      <c r="BY803" s="52">
        <f t="shared" si="473"/>
        <v>1369220</v>
      </c>
      <c r="BZ803" s="48">
        <f t="shared" si="474"/>
        <v>85120030</v>
      </c>
      <c r="CA803" s="55">
        <f t="shared" si="475"/>
        <v>62.166802997326947</v>
      </c>
      <c r="CB803" s="12"/>
      <c r="CC803" s="48">
        <f t="shared" si="476"/>
        <v>1369220</v>
      </c>
      <c r="CD803" s="48">
        <f t="shared" si="477"/>
        <v>333909816</v>
      </c>
      <c r="CE803" s="55">
        <f t="shared" si="478"/>
        <v>243.86863761849813</v>
      </c>
      <c r="CF803" s="12"/>
      <c r="CG803" s="48">
        <f t="shared" si="479"/>
        <v>27052363</v>
      </c>
      <c r="CH803" s="48">
        <f t="shared" si="480"/>
        <v>20905113</v>
      </c>
      <c r="CI803" s="48">
        <f t="shared" si="481"/>
        <v>333909816</v>
      </c>
      <c r="CJ803" s="55">
        <f t="shared" si="482"/>
        <v>12.343092394553482</v>
      </c>
      <c r="CK803" s="46"/>
      <c r="CL803" s="48">
        <f t="shared" si="455"/>
        <v>27052363</v>
      </c>
      <c r="CM803" s="48">
        <f t="shared" si="455"/>
        <v>20905113</v>
      </c>
      <c r="CN803" s="48">
        <f t="shared" si="483"/>
        <v>484489614</v>
      </c>
      <c r="CO803" s="55">
        <f t="shared" si="484"/>
        <v>17.909326959718825</v>
      </c>
    </row>
    <row r="804" spans="1:93" x14ac:dyDescent="0.2">
      <c r="A804" s="30" t="s">
        <v>149</v>
      </c>
      <c r="B804" s="30">
        <v>1145</v>
      </c>
      <c r="C804" s="30">
        <v>2008</v>
      </c>
      <c r="D804" s="30" t="s">
        <v>128</v>
      </c>
      <c r="E804" s="30">
        <v>386100</v>
      </c>
      <c r="F804" s="30" t="s">
        <v>317</v>
      </c>
      <c r="G804" s="30">
        <v>72171124</v>
      </c>
      <c r="H804" s="30">
        <v>366138203</v>
      </c>
      <c r="I804" s="30">
        <v>62798805</v>
      </c>
      <c r="J804" s="30">
        <v>302911443</v>
      </c>
      <c r="K804" s="30">
        <v>0</v>
      </c>
      <c r="L804" s="30">
        <v>0</v>
      </c>
      <c r="M804" s="30">
        <v>0</v>
      </c>
      <c r="N804" s="30">
        <v>263411</v>
      </c>
      <c r="O804" s="30">
        <v>3301045</v>
      </c>
      <c r="P804" s="30">
        <v>1223196</v>
      </c>
      <c r="Q804" s="30">
        <v>232986542</v>
      </c>
      <c r="R804" s="30">
        <v>237918763</v>
      </c>
      <c r="S804" s="30">
        <v>5079987</v>
      </c>
      <c r="T804" s="30">
        <v>1358177400</v>
      </c>
      <c r="U804" s="30">
        <v>87570841</v>
      </c>
      <c r="V804" s="30">
        <v>607358011</v>
      </c>
      <c r="W804" s="30">
        <v>69101988</v>
      </c>
      <c r="X804" s="30">
        <v>676459999</v>
      </c>
      <c r="Y804" s="30">
        <v>33537853</v>
      </c>
      <c r="Z804" s="30">
        <v>5329921</v>
      </c>
      <c r="AA804" s="30">
        <v>38867774</v>
      </c>
      <c r="AB804" s="30">
        <v>20110896</v>
      </c>
      <c r="AC804" s="30">
        <v>39871702</v>
      </c>
      <c r="AD804" s="30">
        <v>32299422</v>
      </c>
      <c r="AE804" s="30">
        <v>41370492</v>
      </c>
      <c r="AF804" s="30">
        <v>36306281</v>
      </c>
      <c r="AG804" s="30">
        <v>534560</v>
      </c>
      <c r="AH804" s="30">
        <v>144210170</v>
      </c>
      <c r="AI804" s="30">
        <v>411028</v>
      </c>
      <c r="AJ804" s="30">
        <v>144621198</v>
      </c>
      <c r="AK804" s="30">
        <v>5864060</v>
      </c>
      <c r="AL804" s="30">
        <v>52847066</v>
      </c>
      <c r="AM804" s="30">
        <v>38073738</v>
      </c>
      <c r="AN804" s="30">
        <v>8905338</v>
      </c>
      <c r="AO804" s="30">
        <v>12863661</v>
      </c>
      <c r="AP804" s="30">
        <v>6273297</v>
      </c>
      <c r="AQ804" s="30">
        <v>1358033</v>
      </c>
      <c r="AR804" s="30">
        <v>1148376</v>
      </c>
      <c r="AS804" s="30">
        <v>151160</v>
      </c>
      <c r="AT804" s="30">
        <v>342</v>
      </c>
      <c r="AU804" s="30" t="s">
        <v>328</v>
      </c>
      <c r="AW804" s="48">
        <f t="shared" si="456"/>
        <v>28042296</v>
      </c>
      <c r="AX804" s="49">
        <f t="shared" si="457"/>
        <v>18756878</v>
      </c>
      <c r="AY804" s="50">
        <f t="shared" si="458"/>
        <v>0.66887811183506518</v>
      </c>
      <c r="AZ804" s="12"/>
      <c r="BA804" s="48">
        <f t="shared" si="459"/>
        <v>1358033</v>
      </c>
      <c r="BB804" s="48">
        <f t="shared" si="460"/>
        <v>18756878</v>
      </c>
      <c r="BC804" s="51">
        <f t="shared" si="461"/>
        <v>13.811798387815319</v>
      </c>
      <c r="BD804" s="12"/>
      <c r="BE804" s="52">
        <f t="shared" si="462"/>
        <v>1358033</v>
      </c>
      <c r="BF804" s="48">
        <f t="shared" si="453"/>
        <v>41370492</v>
      </c>
      <c r="BG804" s="48">
        <f t="shared" si="453"/>
        <v>36306281</v>
      </c>
      <c r="BH804" s="48">
        <f t="shared" si="453"/>
        <v>534560</v>
      </c>
      <c r="BI804" s="48">
        <f t="shared" si="463"/>
        <v>78211333</v>
      </c>
      <c r="BJ804" s="51">
        <f t="shared" si="464"/>
        <v>57.591629216668522</v>
      </c>
      <c r="BK804" s="12"/>
      <c r="BL804" s="1">
        <f t="shared" si="465"/>
        <v>21768999</v>
      </c>
      <c r="BM804" s="53">
        <f t="shared" si="466"/>
        <v>28042296</v>
      </c>
      <c r="BN804" s="48">
        <f t="shared" si="454"/>
        <v>41370492</v>
      </c>
      <c r="BO804" s="48">
        <f t="shared" si="454"/>
        <v>36306281</v>
      </c>
      <c r="BP804" s="48">
        <f t="shared" si="454"/>
        <v>534560</v>
      </c>
      <c r="BQ804" s="48">
        <f t="shared" si="467"/>
        <v>78211333</v>
      </c>
      <c r="BR804" s="12">
        <f t="shared" si="468"/>
        <v>28042296</v>
      </c>
      <c r="BS804" s="54">
        <f t="shared" si="469"/>
        <v>2.7890488353735372</v>
      </c>
      <c r="BT804" s="12"/>
      <c r="BU804" s="48">
        <f t="shared" si="470"/>
        <v>28042296</v>
      </c>
      <c r="BV804" s="48">
        <f t="shared" si="471"/>
        <v>85910072</v>
      </c>
      <c r="BW804" s="54">
        <f t="shared" si="472"/>
        <v>3.0635890869991531</v>
      </c>
      <c r="BX804" s="12"/>
      <c r="BY804" s="52">
        <f t="shared" si="473"/>
        <v>1358033</v>
      </c>
      <c r="BZ804" s="48">
        <f t="shared" si="474"/>
        <v>85910072</v>
      </c>
      <c r="CA804" s="55">
        <f t="shared" si="475"/>
        <v>63.260665977925427</v>
      </c>
      <c r="CB804" s="12"/>
      <c r="CC804" s="48">
        <f t="shared" si="476"/>
        <v>1358033</v>
      </c>
      <c r="CD804" s="48">
        <f t="shared" si="477"/>
        <v>275160303</v>
      </c>
      <c r="CE804" s="55">
        <f t="shared" si="478"/>
        <v>202.61680165356807</v>
      </c>
      <c r="CF804" s="12"/>
      <c r="CG804" s="48">
        <f t="shared" si="479"/>
        <v>28042296</v>
      </c>
      <c r="CH804" s="48">
        <f t="shared" si="480"/>
        <v>21768999</v>
      </c>
      <c r="CI804" s="48">
        <f t="shared" si="481"/>
        <v>275160303</v>
      </c>
      <c r="CJ804" s="55">
        <f t="shared" si="482"/>
        <v>9.812331451033824</v>
      </c>
      <c r="CK804" s="46"/>
      <c r="CL804" s="48">
        <f t="shared" si="455"/>
        <v>28042296</v>
      </c>
      <c r="CM804" s="48">
        <f t="shared" si="455"/>
        <v>21768999</v>
      </c>
      <c r="CN804" s="48">
        <f t="shared" si="483"/>
        <v>415458906</v>
      </c>
      <c r="CO804" s="55">
        <f t="shared" si="484"/>
        <v>14.815438293640435</v>
      </c>
    </row>
    <row r="805" spans="1:93" x14ac:dyDescent="0.2">
      <c r="A805" s="30" t="s">
        <v>149</v>
      </c>
      <c r="B805" s="30">
        <v>1145</v>
      </c>
      <c r="C805" s="30">
        <v>2007</v>
      </c>
      <c r="D805" s="30" t="s">
        <v>128</v>
      </c>
      <c r="E805" s="30">
        <v>386100</v>
      </c>
      <c r="F805" s="30" t="s">
        <v>317</v>
      </c>
      <c r="G805" s="30">
        <v>80707030</v>
      </c>
      <c r="H805" s="30">
        <v>342830748</v>
      </c>
      <c r="I805" s="30">
        <v>50129447</v>
      </c>
      <c r="J805" s="30">
        <v>283233805</v>
      </c>
      <c r="K805" s="30">
        <v>0</v>
      </c>
      <c r="L805" s="30">
        <v>0</v>
      </c>
      <c r="M805" s="30">
        <v>0</v>
      </c>
      <c r="N805" s="30">
        <v>554659</v>
      </c>
      <c r="O805" s="30">
        <v>3086104</v>
      </c>
      <c r="P805" s="30">
        <v>2582821</v>
      </c>
      <c r="Q805" s="30">
        <v>142824978</v>
      </c>
      <c r="R805" s="30">
        <v>153943791</v>
      </c>
      <c r="S805" s="30">
        <v>10024216</v>
      </c>
      <c r="T805" s="30">
        <v>1164592510</v>
      </c>
      <c r="U805" s="30">
        <v>-2649105</v>
      </c>
      <c r="V805" s="30">
        <v>499860643</v>
      </c>
      <c r="W805" s="30">
        <v>62736484</v>
      </c>
      <c r="X805" s="30">
        <v>562597127</v>
      </c>
      <c r="Y805" s="30">
        <v>30757306</v>
      </c>
      <c r="Z805" s="30">
        <v>3950498</v>
      </c>
      <c r="AA805" s="30">
        <v>34707804</v>
      </c>
      <c r="AB805" s="30">
        <v>18431795</v>
      </c>
      <c r="AC805" s="30">
        <v>42796039</v>
      </c>
      <c r="AD805" s="30">
        <v>37910991</v>
      </c>
      <c r="AE805" s="30">
        <v>40316855</v>
      </c>
      <c r="AF805" s="30">
        <v>21237603</v>
      </c>
      <c r="AG805" s="30">
        <v>540030</v>
      </c>
      <c r="AH805" s="30">
        <v>149187927</v>
      </c>
      <c r="AI805" s="30">
        <v>134012</v>
      </c>
      <c r="AJ805" s="30">
        <v>149321939</v>
      </c>
      <c r="AK805" s="30">
        <v>7329228</v>
      </c>
      <c r="AL805" s="30">
        <v>57252982</v>
      </c>
      <c r="AM805" s="30">
        <v>39608874</v>
      </c>
      <c r="AN805" s="30">
        <v>8903876</v>
      </c>
      <c r="AO805" s="30">
        <v>12883802</v>
      </c>
      <c r="AP805" s="30">
        <v>6063635</v>
      </c>
      <c r="AQ805" s="30">
        <v>1355715</v>
      </c>
      <c r="AR805" s="30">
        <v>1144738</v>
      </c>
      <c r="AS805" s="30">
        <v>150770</v>
      </c>
      <c r="AT805" s="30">
        <v>340</v>
      </c>
      <c r="AU805" s="30" t="s">
        <v>328</v>
      </c>
      <c r="AW805" s="48">
        <f t="shared" si="456"/>
        <v>27851313</v>
      </c>
      <c r="AX805" s="49">
        <f t="shared" si="457"/>
        <v>16276009</v>
      </c>
      <c r="AY805" s="50">
        <f t="shared" si="458"/>
        <v>0.5843892889358574</v>
      </c>
      <c r="AZ805" s="12"/>
      <c r="BA805" s="48">
        <f t="shared" si="459"/>
        <v>1355715</v>
      </c>
      <c r="BB805" s="48">
        <f t="shared" si="460"/>
        <v>16276009</v>
      </c>
      <c r="BC805" s="51">
        <f t="shared" si="461"/>
        <v>12.005479765289902</v>
      </c>
      <c r="BD805" s="12"/>
      <c r="BE805" s="52">
        <f t="shared" si="462"/>
        <v>1355715</v>
      </c>
      <c r="BF805" s="48">
        <f t="shared" si="453"/>
        <v>40316855</v>
      </c>
      <c r="BG805" s="48">
        <f t="shared" si="453"/>
        <v>21237603</v>
      </c>
      <c r="BH805" s="48">
        <f t="shared" si="453"/>
        <v>540030</v>
      </c>
      <c r="BI805" s="48">
        <f t="shared" si="463"/>
        <v>62094488</v>
      </c>
      <c r="BJ805" s="51">
        <f t="shared" si="464"/>
        <v>45.80202181136891</v>
      </c>
      <c r="BK805" s="12"/>
      <c r="BL805" s="1">
        <f t="shared" si="465"/>
        <v>21787678</v>
      </c>
      <c r="BM805" s="53">
        <f t="shared" si="466"/>
        <v>27851313</v>
      </c>
      <c r="BN805" s="48">
        <f t="shared" si="454"/>
        <v>40316855</v>
      </c>
      <c r="BO805" s="48">
        <f t="shared" si="454"/>
        <v>21237603</v>
      </c>
      <c r="BP805" s="48">
        <f t="shared" si="454"/>
        <v>540030</v>
      </c>
      <c r="BQ805" s="48">
        <f t="shared" si="467"/>
        <v>62094488</v>
      </c>
      <c r="BR805" s="12">
        <f t="shared" si="468"/>
        <v>27851313</v>
      </c>
      <c r="BS805" s="54">
        <f t="shared" si="469"/>
        <v>2.2294994853563996</v>
      </c>
      <c r="BT805" s="12"/>
      <c r="BU805" s="48">
        <f t="shared" si="470"/>
        <v>27851313</v>
      </c>
      <c r="BV805" s="48">
        <f t="shared" si="471"/>
        <v>84739729</v>
      </c>
      <c r="BW805" s="54">
        <f t="shared" si="472"/>
        <v>3.0425757306307246</v>
      </c>
      <c r="BX805" s="12"/>
      <c r="BY805" s="52">
        <f t="shared" si="473"/>
        <v>1355715</v>
      </c>
      <c r="BZ805" s="48">
        <f t="shared" si="474"/>
        <v>84739729</v>
      </c>
      <c r="CA805" s="55">
        <f t="shared" si="475"/>
        <v>62.50556274733259</v>
      </c>
      <c r="CB805" s="12"/>
      <c r="CC805" s="48">
        <f t="shared" si="476"/>
        <v>1355715</v>
      </c>
      <c r="CD805" s="48">
        <f t="shared" si="477"/>
        <v>262249051</v>
      </c>
      <c r="CE805" s="55">
        <f t="shared" si="478"/>
        <v>193.4396617283131</v>
      </c>
      <c r="CF805" s="12"/>
      <c r="CG805" s="48">
        <f t="shared" si="479"/>
        <v>27851313</v>
      </c>
      <c r="CH805" s="48">
        <f t="shared" si="480"/>
        <v>21787678</v>
      </c>
      <c r="CI805" s="48">
        <f t="shared" si="481"/>
        <v>262249051</v>
      </c>
      <c r="CJ805" s="55">
        <f t="shared" si="482"/>
        <v>9.4160390571173433</v>
      </c>
      <c r="CK805" s="46"/>
      <c r="CL805" s="48">
        <f t="shared" si="455"/>
        <v>27851313</v>
      </c>
      <c r="CM805" s="48">
        <f t="shared" si="455"/>
        <v>21787678</v>
      </c>
      <c r="CN805" s="48">
        <f t="shared" si="483"/>
        <v>398232736</v>
      </c>
      <c r="CO805" s="55">
        <f t="shared" si="484"/>
        <v>14.298526464443526</v>
      </c>
    </row>
    <row r="806" spans="1:93" x14ac:dyDescent="0.2">
      <c r="A806" s="30" t="s">
        <v>149</v>
      </c>
      <c r="B806" s="30">
        <v>1145</v>
      </c>
      <c r="C806" s="30">
        <v>2006</v>
      </c>
      <c r="D806" s="30" t="s">
        <v>128</v>
      </c>
      <c r="E806" s="30">
        <v>386100</v>
      </c>
      <c r="F806" s="30" t="s">
        <v>317</v>
      </c>
      <c r="G806" s="30">
        <v>70202067</v>
      </c>
      <c r="H806" s="30">
        <v>333091570</v>
      </c>
      <c r="I806" s="30">
        <v>53441663</v>
      </c>
      <c r="J806" s="30">
        <v>275533637</v>
      </c>
      <c r="K806" s="30">
        <v>0</v>
      </c>
      <c r="L806" s="30">
        <v>0</v>
      </c>
      <c r="M806" s="30">
        <v>0</v>
      </c>
      <c r="N806" s="30">
        <v>13129</v>
      </c>
      <c r="O806" s="30">
        <v>2407426</v>
      </c>
      <c r="P806" s="30">
        <v>1797486</v>
      </c>
      <c r="Q806" s="30">
        <v>213746431</v>
      </c>
      <c r="R806" s="30">
        <v>217762448</v>
      </c>
      <c r="S806" s="30">
        <v>6256953</v>
      </c>
      <c r="T806" s="30">
        <v>1456528104</v>
      </c>
      <c r="U806" s="30">
        <v>46989894</v>
      </c>
      <c r="V806" s="30">
        <v>553261444</v>
      </c>
      <c r="W806" s="30">
        <v>61496102</v>
      </c>
      <c r="X806" s="30">
        <v>614757546</v>
      </c>
      <c r="Y806" s="30">
        <v>29148863</v>
      </c>
      <c r="Z806" s="30">
        <v>3594661</v>
      </c>
      <c r="AA806" s="30">
        <v>32743524</v>
      </c>
      <c r="AB806" s="30">
        <v>15100872</v>
      </c>
      <c r="AC806" s="30">
        <v>39023658</v>
      </c>
      <c r="AD806" s="30">
        <v>31178409</v>
      </c>
      <c r="AE806" s="30">
        <v>40017489</v>
      </c>
      <c r="AF806" s="30">
        <v>18411455</v>
      </c>
      <c r="AG806" s="30">
        <v>709370</v>
      </c>
      <c r="AH806" s="30">
        <v>156925541</v>
      </c>
      <c r="AI806" s="30">
        <v>100320</v>
      </c>
      <c r="AJ806" s="30">
        <v>157025861</v>
      </c>
      <c r="AK806" s="30">
        <v>7250595</v>
      </c>
      <c r="AL806" s="30">
        <v>63731780</v>
      </c>
      <c r="AM806" s="30">
        <v>42375448</v>
      </c>
      <c r="AN806" s="30">
        <v>8557673</v>
      </c>
      <c r="AO806" s="30">
        <v>12737124</v>
      </c>
      <c r="AP806" s="30">
        <v>5660827</v>
      </c>
      <c r="AQ806" s="30">
        <v>1317016</v>
      </c>
      <c r="AR806" s="30">
        <v>1109207</v>
      </c>
      <c r="AS806" s="30">
        <v>146231</v>
      </c>
      <c r="AT806" s="30">
        <v>509</v>
      </c>
      <c r="AU806" s="30" t="s">
        <v>328</v>
      </c>
      <c r="AW806" s="48">
        <f t="shared" si="456"/>
        <v>26955624</v>
      </c>
      <c r="AX806" s="49">
        <f t="shared" si="457"/>
        <v>17642652</v>
      </c>
      <c r="AY806" s="50">
        <f t="shared" si="458"/>
        <v>0.65450727462291358</v>
      </c>
      <c r="AZ806" s="12"/>
      <c r="BA806" s="48">
        <f t="shared" si="459"/>
        <v>1317016</v>
      </c>
      <c r="BB806" s="48">
        <f t="shared" si="460"/>
        <v>17642652</v>
      </c>
      <c r="BC806" s="51">
        <f t="shared" si="461"/>
        <v>13.395928371409306</v>
      </c>
      <c r="BD806" s="12"/>
      <c r="BE806" s="52">
        <f t="shared" si="462"/>
        <v>1317016</v>
      </c>
      <c r="BF806" s="48">
        <f t="shared" si="453"/>
        <v>40017489</v>
      </c>
      <c r="BG806" s="48">
        <f t="shared" si="453"/>
        <v>18411455</v>
      </c>
      <c r="BH806" s="48">
        <f t="shared" si="453"/>
        <v>709370</v>
      </c>
      <c r="BI806" s="48">
        <f t="shared" si="463"/>
        <v>59138314</v>
      </c>
      <c r="BJ806" s="51">
        <f t="shared" si="464"/>
        <v>44.903261615652355</v>
      </c>
      <c r="BK806" s="12"/>
      <c r="BL806" s="1">
        <f t="shared" si="465"/>
        <v>21294797</v>
      </c>
      <c r="BM806" s="53">
        <f t="shared" si="466"/>
        <v>26955624</v>
      </c>
      <c r="BN806" s="48">
        <f t="shared" si="454"/>
        <v>40017489</v>
      </c>
      <c r="BO806" s="48">
        <f t="shared" si="454"/>
        <v>18411455</v>
      </c>
      <c r="BP806" s="48">
        <f t="shared" si="454"/>
        <v>709370</v>
      </c>
      <c r="BQ806" s="48">
        <f t="shared" si="467"/>
        <v>59138314</v>
      </c>
      <c r="BR806" s="12">
        <f t="shared" si="468"/>
        <v>26955624</v>
      </c>
      <c r="BS806" s="54">
        <f t="shared" si="469"/>
        <v>2.1939137450500126</v>
      </c>
      <c r="BT806" s="12"/>
      <c r="BU806" s="48">
        <f t="shared" si="470"/>
        <v>26955624</v>
      </c>
      <c r="BV806" s="48">
        <f t="shared" si="471"/>
        <v>86043486</v>
      </c>
      <c r="BW806" s="54">
        <f t="shared" si="472"/>
        <v>3.1920420762657917</v>
      </c>
      <c r="BX806" s="12"/>
      <c r="BY806" s="52">
        <f t="shared" si="473"/>
        <v>1317016</v>
      </c>
      <c r="BZ806" s="48">
        <f t="shared" si="474"/>
        <v>86043486</v>
      </c>
      <c r="CA806" s="55">
        <f t="shared" si="475"/>
        <v>65.332149343667808</v>
      </c>
      <c r="CB806" s="12"/>
      <c r="CC806" s="48">
        <f t="shared" si="476"/>
        <v>1317016</v>
      </c>
      <c r="CD806" s="48">
        <f t="shared" si="477"/>
        <v>248127391</v>
      </c>
      <c r="CE806" s="55">
        <f t="shared" si="478"/>
        <v>188.40119710011115</v>
      </c>
      <c r="CF806" s="12"/>
      <c r="CG806" s="48">
        <f t="shared" si="479"/>
        <v>26955624</v>
      </c>
      <c r="CH806" s="48">
        <f t="shared" si="480"/>
        <v>21294797</v>
      </c>
      <c r="CI806" s="48">
        <f t="shared" si="481"/>
        <v>248127391</v>
      </c>
      <c r="CJ806" s="55">
        <f t="shared" si="482"/>
        <v>9.2050323524322799</v>
      </c>
      <c r="CK806" s="46"/>
      <c r="CL806" s="48">
        <f t="shared" si="455"/>
        <v>26955624</v>
      </c>
      <c r="CM806" s="48">
        <f t="shared" si="455"/>
        <v>21294797</v>
      </c>
      <c r="CN806" s="48">
        <f t="shared" si="483"/>
        <v>373591740</v>
      </c>
      <c r="CO806" s="55">
        <f t="shared" si="484"/>
        <v>13.859509985745461</v>
      </c>
    </row>
    <row r="807" spans="1:93" x14ac:dyDescent="0.2">
      <c r="A807" s="30" t="s">
        <v>149</v>
      </c>
      <c r="B807" s="30">
        <v>1145</v>
      </c>
      <c r="C807" s="30">
        <v>2005</v>
      </c>
      <c r="D807" s="30" t="s">
        <v>128</v>
      </c>
      <c r="E807" s="30">
        <v>386100</v>
      </c>
      <c r="F807" s="30" t="s">
        <v>317</v>
      </c>
      <c r="G807" s="30">
        <v>70037491</v>
      </c>
      <c r="H807" s="30">
        <v>267581213</v>
      </c>
      <c r="I807" s="30">
        <v>50176687</v>
      </c>
      <c r="J807" s="30">
        <v>214458455</v>
      </c>
      <c r="K807" s="30">
        <v>0</v>
      </c>
      <c r="L807" s="30">
        <v>0</v>
      </c>
      <c r="M807" s="30">
        <v>0</v>
      </c>
      <c r="N807" s="30">
        <v>17259</v>
      </c>
      <c r="O807" s="30">
        <v>2721698</v>
      </c>
      <c r="P807" s="30">
        <v>2019565</v>
      </c>
      <c r="Q807" s="30">
        <v>238946267</v>
      </c>
      <c r="R807" s="30">
        <v>243243467</v>
      </c>
      <c r="S807" s="30">
        <v>5138013</v>
      </c>
      <c r="T807" s="30">
        <v>1644129576</v>
      </c>
      <c r="U807" s="30">
        <v>17028647</v>
      </c>
      <c r="V807" s="30">
        <v>513546378</v>
      </c>
      <c r="W807" s="30">
        <v>57334265</v>
      </c>
      <c r="X807" s="30">
        <v>570880643</v>
      </c>
      <c r="Y807" s="30">
        <v>25438470</v>
      </c>
      <c r="Z807" s="30">
        <v>3310743</v>
      </c>
      <c r="AA807" s="30">
        <v>28749213</v>
      </c>
      <c r="AB807" s="30">
        <v>13498730</v>
      </c>
      <c r="AC807" s="30">
        <v>38815881</v>
      </c>
      <c r="AD807" s="30">
        <v>31221610</v>
      </c>
      <c r="AE807" s="30">
        <v>39320747</v>
      </c>
      <c r="AF807" s="30">
        <v>13655938</v>
      </c>
      <c r="AG807" s="30">
        <v>754803</v>
      </c>
      <c r="AH807" s="30">
        <v>146512862</v>
      </c>
      <c r="AI807" s="30">
        <v>207478</v>
      </c>
      <c r="AJ807" s="30">
        <v>146720340</v>
      </c>
      <c r="AK807" s="30">
        <v>6602379</v>
      </c>
      <c r="AL807" s="30">
        <v>60525889</v>
      </c>
      <c r="AM807" s="30">
        <v>43790193</v>
      </c>
      <c r="AN807" s="30">
        <v>8389592</v>
      </c>
      <c r="AO807" s="30">
        <v>12567282</v>
      </c>
      <c r="AP807" s="30">
        <v>5289976</v>
      </c>
      <c r="AQ807" s="30">
        <v>1325224</v>
      </c>
      <c r="AR807" s="30">
        <v>1114002</v>
      </c>
      <c r="AS807" s="30">
        <v>144581</v>
      </c>
      <c r="AT807" s="30">
        <v>1905</v>
      </c>
      <c r="AU807" s="30" t="s">
        <v>328</v>
      </c>
      <c r="AW807" s="48">
        <f t="shared" si="456"/>
        <v>26246850</v>
      </c>
      <c r="AX807" s="49">
        <f t="shared" si="457"/>
        <v>15250483</v>
      </c>
      <c r="AY807" s="50">
        <f t="shared" si="458"/>
        <v>0.58104050581307853</v>
      </c>
      <c r="AZ807" s="12"/>
      <c r="BA807" s="48">
        <f t="shared" si="459"/>
        <v>1325224</v>
      </c>
      <c r="BB807" s="48">
        <f t="shared" si="460"/>
        <v>15250483</v>
      </c>
      <c r="BC807" s="51">
        <f t="shared" si="461"/>
        <v>11.507853012019099</v>
      </c>
      <c r="BD807" s="12"/>
      <c r="BE807" s="52">
        <f t="shared" si="462"/>
        <v>1325224</v>
      </c>
      <c r="BF807" s="48">
        <f t="shared" si="453"/>
        <v>39320747</v>
      </c>
      <c r="BG807" s="48">
        <f t="shared" si="453"/>
        <v>13655938</v>
      </c>
      <c r="BH807" s="48">
        <f t="shared" si="453"/>
        <v>754803</v>
      </c>
      <c r="BI807" s="48">
        <f t="shared" si="463"/>
        <v>53731488</v>
      </c>
      <c r="BJ807" s="51">
        <f t="shared" si="464"/>
        <v>40.545211979257843</v>
      </c>
      <c r="BK807" s="12"/>
      <c r="BL807" s="1">
        <f t="shared" si="465"/>
        <v>20956874</v>
      </c>
      <c r="BM807" s="53">
        <f t="shared" si="466"/>
        <v>26246850</v>
      </c>
      <c r="BN807" s="48">
        <f t="shared" si="454"/>
        <v>39320747</v>
      </c>
      <c r="BO807" s="48">
        <f t="shared" si="454"/>
        <v>13655938</v>
      </c>
      <c r="BP807" s="48">
        <f t="shared" si="454"/>
        <v>754803</v>
      </c>
      <c r="BQ807" s="48">
        <f t="shared" si="467"/>
        <v>53731488</v>
      </c>
      <c r="BR807" s="12">
        <f t="shared" si="468"/>
        <v>26246850</v>
      </c>
      <c r="BS807" s="54">
        <f t="shared" si="469"/>
        <v>2.0471594877099539</v>
      </c>
      <c r="BT807" s="12"/>
      <c r="BU807" s="48">
        <f t="shared" si="470"/>
        <v>26246850</v>
      </c>
      <c r="BV807" s="48">
        <f t="shared" si="471"/>
        <v>79592072</v>
      </c>
      <c r="BW807" s="54">
        <f t="shared" si="472"/>
        <v>3.0324428264725101</v>
      </c>
      <c r="BX807" s="12"/>
      <c r="BY807" s="52">
        <f t="shared" si="473"/>
        <v>1325224</v>
      </c>
      <c r="BZ807" s="48">
        <f t="shared" si="474"/>
        <v>79592072</v>
      </c>
      <c r="CA807" s="55">
        <f t="shared" si="475"/>
        <v>60.059334874707972</v>
      </c>
      <c r="CB807" s="12"/>
      <c r="CC807" s="48">
        <f t="shared" si="476"/>
        <v>1325224</v>
      </c>
      <c r="CD807" s="48">
        <f t="shared" si="477"/>
        <v>232110264</v>
      </c>
      <c r="CE807" s="55">
        <f t="shared" si="478"/>
        <v>175.14794781863293</v>
      </c>
      <c r="CF807" s="12"/>
      <c r="CG807" s="48">
        <f t="shared" si="479"/>
        <v>26246850</v>
      </c>
      <c r="CH807" s="48">
        <f t="shared" si="480"/>
        <v>20956874</v>
      </c>
      <c r="CI807" s="48">
        <f t="shared" si="481"/>
        <v>232110264</v>
      </c>
      <c r="CJ807" s="55">
        <f t="shared" si="482"/>
        <v>8.8433569742654825</v>
      </c>
      <c r="CK807" s="46"/>
      <c r="CL807" s="48">
        <f t="shared" si="455"/>
        <v>26246850</v>
      </c>
      <c r="CM807" s="48">
        <f t="shared" si="455"/>
        <v>20956874</v>
      </c>
      <c r="CN807" s="48">
        <f t="shared" si="483"/>
        <v>349568926</v>
      </c>
      <c r="CO807" s="55">
        <f t="shared" si="484"/>
        <v>13.318509687829206</v>
      </c>
    </row>
    <row r="808" spans="1:93" x14ac:dyDescent="0.2">
      <c r="A808" s="30" t="s">
        <v>150</v>
      </c>
      <c r="B808" s="30">
        <v>1146</v>
      </c>
      <c r="C808" s="30">
        <v>2014</v>
      </c>
      <c r="D808" s="30" t="s">
        <v>217</v>
      </c>
      <c r="E808" s="30">
        <v>442976</v>
      </c>
      <c r="F808" s="30" t="s">
        <v>317</v>
      </c>
      <c r="G808" s="30">
        <v>58180341</v>
      </c>
      <c r="H808" s="30">
        <v>132944496</v>
      </c>
      <c r="I808" s="30">
        <v>27089588</v>
      </c>
      <c r="J808" s="30">
        <v>119600965</v>
      </c>
      <c r="K808" s="30">
        <v>0</v>
      </c>
      <c r="L808" s="30">
        <v>0</v>
      </c>
      <c r="M808" s="30">
        <v>0</v>
      </c>
      <c r="N808" s="30">
        <v>388873</v>
      </c>
      <c r="O808" s="30">
        <v>4005670</v>
      </c>
      <c r="P808" s="30">
        <v>3414030</v>
      </c>
      <c r="Q808" s="30">
        <v>1951679</v>
      </c>
      <c r="R808" s="30">
        <v>2056750</v>
      </c>
      <c r="S808" s="30">
        <v>420406</v>
      </c>
      <c r="T808" s="30">
        <v>188986395</v>
      </c>
      <c r="U808" s="30">
        <v>44178</v>
      </c>
      <c r="V808" s="30">
        <v>139006916</v>
      </c>
      <c r="W808" s="30">
        <v>30924024</v>
      </c>
      <c r="X808" s="30">
        <v>169930940</v>
      </c>
      <c r="Y808" s="30">
        <v>44185125</v>
      </c>
      <c r="Z808" s="30">
        <v>6897727</v>
      </c>
      <c r="AA808" s="30">
        <v>51082852</v>
      </c>
      <c r="AB808" s="30">
        <v>37174569</v>
      </c>
      <c r="AC808" s="30">
        <v>17436656</v>
      </c>
      <c r="AD808" s="30">
        <v>40743685</v>
      </c>
      <c r="AE808" s="30">
        <v>32405074</v>
      </c>
      <c r="AF808" s="30">
        <v>17562303</v>
      </c>
      <c r="AG808" s="30">
        <v>61143</v>
      </c>
      <c r="AH808" s="30">
        <v>94858104</v>
      </c>
      <c r="AI808" s="30">
        <v>490307</v>
      </c>
      <c r="AJ808" s="30">
        <v>95348411</v>
      </c>
      <c r="AK808" s="30">
        <v>5199381</v>
      </c>
      <c r="AL808" s="30">
        <v>12130692</v>
      </c>
      <c r="AM808" s="30">
        <v>8595895</v>
      </c>
      <c r="AN808" s="30">
        <v>3172464</v>
      </c>
      <c r="AO808" s="30">
        <v>3309604</v>
      </c>
      <c r="AP808" s="30">
        <v>1381710</v>
      </c>
      <c r="AQ808" s="30">
        <v>504000</v>
      </c>
      <c r="AR808" s="30">
        <v>427109</v>
      </c>
      <c r="AS808" s="30">
        <v>73026</v>
      </c>
      <c r="AT808" s="30">
        <v>2902</v>
      </c>
      <c r="AU808" s="30" t="s">
        <v>359</v>
      </c>
      <c r="AW808" s="48">
        <f t="shared" si="456"/>
        <v>7863778</v>
      </c>
      <c r="AX808" s="49">
        <f t="shared" si="457"/>
        <v>13908283</v>
      </c>
      <c r="AY808" s="50">
        <f t="shared" si="458"/>
        <v>1.7686515311088384</v>
      </c>
      <c r="AZ808" s="12"/>
      <c r="BA808" s="48">
        <f t="shared" si="459"/>
        <v>504000</v>
      </c>
      <c r="BB808" s="48">
        <f t="shared" si="460"/>
        <v>13908283</v>
      </c>
      <c r="BC808" s="51">
        <f t="shared" si="461"/>
        <v>27.595799603174605</v>
      </c>
      <c r="BD808" s="12"/>
      <c r="BE808" s="52">
        <f t="shared" si="462"/>
        <v>504000</v>
      </c>
      <c r="BF808" s="48">
        <f t="shared" si="453"/>
        <v>32405074</v>
      </c>
      <c r="BG808" s="48">
        <f t="shared" si="453"/>
        <v>17562303</v>
      </c>
      <c r="BH808" s="48">
        <f t="shared" si="453"/>
        <v>61143</v>
      </c>
      <c r="BI808" s="48">
        <f t="shared" si="463"/>
        <v>50028520</v>
      </c>
      <c r="BJ808" s="51">
        <f t="shared" si="464"/>
        <v>99.262936507936502</v>
      </c>
      <c r="BK808" s="12"/>
      <c r="BL808" s="1">
        <f t="shared" si="465"/>
        <v>6482068</v>
      </c>
      <c r="BM808" s="53">
        <f t="shared" si="466"/>
        <v>7863778</v>
      </c>
      <c r="BN808" s="48">
        <f t="shared" si="454"/>
        <v>32405074</v>
      </c>
      <c r="BO808" s="48">
        <f t="shared" si="454"/>
        <v>17562303</v>
      </c>
      <c r="BP808" s="48">
        <f t="shared" si="454"/>
        <v>61143</v>
      </c>
      <c r="BQ808" s="48">
        <f t="shared" si="467"/>
        <v>50028520</v>
      </c>
      <c r="BR808" s="12">
        <f t="shared" si="468"/>
        <v>7863778</v>
      </c>
      <c r="BS808" s="54">
        <f t="shared" si="469"/>
        <v>6.3618937360642684</v>
      </c>
      <c r="BT808" s="12"/>
      <c r="BU808" s="48">
        <f t="shared" si="470"/>
        <v>7863778</v>
      </c>
      <c r="BV808" s="48">
        <f t="shared" si="471"/>
        <v>78018338</v>
      </c>
      <c r="BW808" s="54">
        <f t="shared" si="472"/>
        <v>9.9212284477003294</v>
      </c>
      <c r="BX808" s="12"/>
      <c r="BY808" s="52">
        <f t="shared" si="473"/>
        <v>504000</v>
      </c>
      <c r="BZ808" s="48">
        <f t="shared" si="474"/>
        <v>78018338</v>
      </c>
      <c r="CA808" s="55">
        <f t="shared" si="475"/>
        <v>154.79828968253969</v>
      </c>
      <c r="CB808" s="12"/>
      <c r="CC808" s="48">
        <f t="shared" si="476"/>
        <v>504000</v>
      </c>
      <c r="CD808" s="48">
        <f t="shared" si="477"/>
        <v>237310051</v>
      </c>
      <c r="CE808" s="55">
        <f t="shared" si="478"/>
        <v>470.85327579365077</v>
      </c>
      <c r="CF808" s="12"/>
      <c r="CG808" s="48">
        <f t="shared" si="479"/>
        <v>7863778</v>
      </c>
      <c r="CH808" s="48">
        <f t="shared" si="480"/>
        <v>6482068</v>
      </c>
      <c r="CI808" s="48">
        <f t="shared" si="481"/>
        <v>237310051</v>
      </c>
      <c r="CJ808" s="55">
        <f t="shared" si="482"/>
        <v>30.177613228654216</v>
      </c>
      <c r="CK808" s="46"/>
      <c r="CL808" s="48">
        <f t="shared" si="455"/>
        <v>7863778</v>
      </c>
      <c r="CM808" s="48">
        <f t="shared" si="455"/>
        <v>6482068</v>
      </c>
      <c r="CN808" s="48">
        <f t="shared" si="483"/>
        <v>285299474</v>
      </c>
      <c r="CO808" s="55">
        <f t="shared" si="484"/>
        <v>36.280204502212548</v>
      </c>
    </row>
    <row r="809" spans="1:93" x14ac:dyDescent="0.2">
      <c r="A809" s="30" t="s">
        <v>150</v>
      </c>
      <c r="B809" s="30">
        <v>1146</v>
      </c>
      <c r="C809" s="30">
        <v>2013</v>
      </c>
      <c r="D809" s="30" t="s">
        <v>217</v>
      </c>
      <c r="E809" s="30">
        <v>442976</v>
      </c>
      <c r="F809" s="30" t="s">
        <v>317</v>
      </c>
      <c r="G809" s="30">
        <v>60787266</v>
      </c>
      <c r="H809" s="30">
        <v>123696056</v>
      </c>
      <c r="I809" s="30">
        <v>27318202</v>
      </c>
      <c r="J809" s="30">
        <v>110579883</v>
      </c>
      <c r="K809" s="30">
        <v>0</v>
      </c>
      <c r="L809" s="30">
        <v>0</v>
      </c>
      <c r="M809" s="30">
        <v>0</v>
      </c>
      <c r="N809" s="30">
        <v>586185</v>
      </c>
      <c r="O809" s="30">
        <v>2210601</v>
      </c>
      <c r="P809" s="30">
        <v>3469216</v>
      </c>
      <c r="Q809" s="30">
        <v>704257</v>
      </c>
      <c r="R809" s="30">
        <v>790277</v>
      </c>
      <c r="S809" s="30">
        <v>201379</v>
      </c>
      <c r="T809" s="30">
        <v>182790012</v>
      </c>
      <c r="U809" s="30">
        <v>183009</v>
      </c>
      <c r="V809" s="30">
        <v>126696934</v>
      </c>
      <c r="W809" s="30">
        <v>30988797</v>
      </c>
      <c r="X809" s="30">
        <v>157685731</v>
      </c>
      <c r="Y809" s="30">
        <v>30194844</v>
      </c>
      <c r="Z809" s="30">
        <v>6506646</v>
      </c>
      <c r="AA809" s="30">
        <v>36701490</v>
      </c>
      <c r="AB809" s="30">
        <v>23494692</v>
      </c>
      <c r="AC809" s="30">
        <v>11348697</v>
      </c>
      <c r="AD809" s="30">
        <v>49438569</v>
      </c>
      <c r="AE809" s="30">
        <v>29000641</v>
      </c>
      <c r="AF809" s="30">
        <v>18750540</v>
      </c>
      <c r="AG809" s="30">
        <v>41832</v>
      </c>
      <c r="AH809" s="30">
        <v>107903298</v>
      </c>
      <c r="AI809" s="30">
        <v>851356</v>
      </c>
      <c r="AJ809" s="30">
        <v>108754654</v>
      </c>
      <c r="AK809" s="30">
        <v>3391901</v>
      </c>
      <c r="AL809" s="30">
        <v>30873941</v>
      </c>
      <c r="AM809" s="30">
        <v>9118546</v>
      </c>
      <c r="AN809" s="30">
        <v>3207518</v>
      </c>
      <c r="AO809" s="30">
        <v>3334587</v>
      </c>
      <c r="AP809" s="30">
        <v>1373284</v>
      </c>
      <c r="AQ809" s="30">
        <v>501416</v>
      </c>
      <c r="AR809" s="30">
        <v>424672</v>
      </c>
      <c r="AS809" s="30">
        <v>72830</v>
      </c>
      <c r="AT809" s="30">
        <v>2939</v>
      </c>
      <c r="AU809" s="30" t="s">
        <v>359</v>
      </c>
      <c r="AW809" s="48">
        <f t="shared" si="456"/>
        <v>7915389</v>
      </c>
      <c r="AX809" s="49">
        <f t="shared" si="457"/>
        <v>13206798</v>
      </c>
      <c r="AY809" s="50">
        <f t="shared" si="458"/>
        <v>1.6684963935442718</v>
      </c>
      <c r="AZ809" s="12"/>
      <c r="BA809" s="48">
        <f t="shared" si="459"/>
        <v>501416</v>
      </c>
      <c r="BB809" s="48">
        <f t="shared" si="460"/>
        <v>13206798</v>
      </c>
      <c r="BC809" s="51">
        <f t="shared" si="461"/>
        <v>26.339003940839543</v>
      </c>
      <c r="BD809" s="12"/>
      <c r="BE809" s="52">
        <f t="shared" si="462"/>
        <v>501416</v>
      </c>
      <c r="BF809" s="48">
        <f t="shared" si="453"/>
        <v>29000641</v>
      </c>
      <c r="BG809" s="48">
        <f t="shared" si="453"/>
        <v>18750540</v>
      </c>
      <c r="BH809" s="48">
        <f t="shared" si="453"/>
        <v>41832</v>
      </c>
      <c r="BI809" s="48">
        <f t="shared" si="463"/>
        <v>47793013</v>
      </c>
      <c r="BJ809" s="51">
        <f t="shared" si="464"/>
        <v>95.316090830767266</v>
      </c>
      <c r="BK809" s="12"/>
      <c r="BL809" s="1">
        <f t="shared" si="465"/>
        <v>6542105</v>
      </c>
      <c r="BM809" s="53">
        <f t="shared" si="466"/>
        <v>7915389</v>
      </c>
      <c r="BN809" s="48">
        <f t="shared" si="454"/>
        <v>29000641</v>
      </c>
      <c r="BO809" s="48">
        <f t="shared" si="454"/>
        <v>18750540</v>
      </c>
      <c r="BP809" s="48">
        <f t="shared" si="454"/>
        <v>41832</v>
      </c>
      <c r="BQ809" s="48">
        <f t="shared" si="467"/>
        <v>47793013</v>
      </c>
      <c r="BR809" s="12">
        <f t="shared" si="468"/>
        <v>7915389</v>
      </c>
      <c r="BS809" s="54">
        <f t="shared" si="469"/>
        <v>6.0379866359063339</v>
      </c>
      <c r="BT809" s="12"/>
      <c r="BU809" s="48">
        <f t="shared" si="470"/>
        <v>7915389</v>
      </c>
      <c r="BV809" s="48">
        <f t="shared" si="471"/>
        <v>74488812</v>
      </c>
      <c r="BW809" s="54">
        <f t="shared" si="472"/>
        <v>9.4106318716616446</v>
      </c>
      <c r="BX809" s="12"/>
      <c r="BY809" s="52">
        <f t="shared" si="473"/>
        <v>501416</v>
      </c>
      <c r="BZ809" s="48">
        <f t="shared" si="474"/>
        <v>74488812</v>
      </c>
      <c r="CA809" s="55">
        <f t="shared" si="475"/>
        <v>148.5569108285336</v>
      </c>
      <c r="CB809" s="12"/>
      <c r="CC809" s="48">
        <f t="shared" si="476"/>
        <v>501416</v>
      </c>
      <c r="CD809" s="48">
        <f t="shared" si="477"/>
        <v>219770581</v>
      </c>
      <c r="CE809" s="55">
        <f t="shared" si="478"/>
        <v>438.29989669256668</v>
      </c>
      <c r="CF809" s="12"/>
      <c r="CG809" s="48">
        <f t="shared" si="479"/>
        <v>7915389</v>
      </c>
      <c r="CH809" s="48">
        <f t="shared" si="480"/>
        <v>6542105</v>
      </c>
      <c r="CI809" s="48">
        <f t="shared" si="481"/>
        <v>219770581</v>
      </c>
      <c r="CJ809" s="55">
        <f t="shared" si="482"/>
        <v>27.764975416874648</v>
      </c>
      <c r="CK809" s="46"/>
      <c r="CL809" s="48">
        <f t="shared" si="455"/>
        <v>7915389</v>
      </c>
      <c r="CM809" s="48">
        <f t="shared" si="455"/>
        <v>6542105</v>
      </c>
      <c r="CN809" s="48">
        <f t="shared" si="483"/>
        <v>265585987</v>
      </c>
      <c r="CO809" s="55">
        <f t="shared" si="484"/>
        <v>33.55311874122674</v>
      </c>
    </row>
    <row r="810" spans="1:93" x14ac:dyDescent="0.2">
      <c r="A810" s="30" t="s">
        <v>150</v>
      </c>
      <c r="B810" s="30">
        <v>1146</v>
      </c>
      <c r="C810" s="30">
        <v>2012</v>
      </c>
      <c r="D810" s="30" t="s">
        <v>217</v>
      </c>
      <c r="E810" s="30">
        <v>442976</v>
      </c>
      <c r="F810" s="30" t="s">
        <v>317</v>
      </c>
      <c r="G810" s="30">
        <v>51020280</v>
      </c>
      <c r="H810" s="30">
        <v>122322068</v>
      </c>
      <c r="I810" s="30">
        <v>22070700</v>
      </c>
      <c r="J810" s="30">
        <v>102869784</v>
      </c>
      <c r="K810" s="30">
        <v>0</v>
      </c>
      <c r="L810" s="30">
        <v>0</v>
      </c>
      <c r="M810" s="30">
        <v>0</v>
      </c>
      <c r="N810" s="30">
        <v>238192</v>
      </c>
      <c r="O810" s="30">
        <v>1707354</v>
      </c>
      <c r="P810" s="30">
        <v>4305436</v>
      </c>
      <c r="Q810" s="30">
        <v>141966</v>
      </c>
      <c r="R810" s="30">
        <v>232341</v>
      </c>
      <c r="S810" s="30">
        <v>163855</v>
      </c>
      <c r="T810" s="30">
        <v>214330879</v>
      </c>
      <c r="U810" s="30">
        <v>172598</v>
      </c>
      <c r="V810" s="30">
        <v>124261763</v>
      </c>
      <c r="W810" s="30">
        <v>26539991</v>
      </c>
      <c r="X810" s="30">
        <v>150801754</v>
      </c>
      <c r="Y810" s="30">
        <v>27020058</v>
      </c>
      <c r="Z810" s="30">
        <v>7951645</v>
      </c>
      <c r="AA810" s="30">
        <v>34971703</v>
      </c>
      <c r="AB810" s="30">
        <v>21474652</v>
      </c>
      <c r="AC810" s="30">
        <v>12216424</v>
      </c>
      <c r="AD810" s="30">
        <v>38803856</v>
      </c>
      <c r="AE810" s="30">
        <v>30002474</v>
      </c>
      <c r="AF810" s="30">
        <v>19053479</v>
      </c>
      <c r="AG810" s="30">
        <v>210997</v>
      </c>
      <c r="AH810" s="30">
        <v>113774889</v>
      </c>
      <c r="AI810" s="30">
        <v>977301</v>
      </c>
      <c r="AJ810" s="30">
        <v>114752190</v>
      </c>
      <c r="AK810" s="30">
        <v>4432884</v>
      </c>
      <c r="AL810" s="30">
        <v>34659160</v>
      </c>
      <c r="AM810" s="30">
        <v>8458734</v>
      </c>
      <c r="AN810" s="30">
        <v>3137541</v>
      </c>
      <c r="AO810" s="30">
        <v>3315049</v>
      </c>
      <c r="AP810" s="30">
        <v>1345453</v>
      </c>
      <c r="AQ810" s="30">
        <v>500048</v>
      </c>
      <c r="AR810" s="30">
        <v>423607</v>
      </c>
      <c r="AS810" s="30">
        <v>72446</v>
      </c>
      <c r="AT810" s="30">
        <v>3004</v>
      </c>
      <c r="AU810" s="30" t="s">
        <v>359</v>
      </c>
      <c r="AW810" s="48">
        <f t="shared" si="456"/>
        <v>7798043</v>
      </c>
      <c r="AX810" s="49">
        <f t="shared" si="457"/>
        <v>13497051</v>
      </c>
      <c r="AY810" s="50">
        <f t="shared" si="458"/>
        <v>1.7308254135043881</v>
      </c>
      <c r="AZ810" s="12"/>
      <c r="BA810" s="48">
        <f t="shared" si="459"/>
        <v>500048</v>
      </c>
      <c r="BB810" s="48">
        <f t="shared" si="460"/>
        <v>13497051</v>
      </c>
      <c r="BC810" s="51">
        <f t="shared" si="461"/>
        <v>26.991510814961764</v>
      </c>
      <c r="BD810" s="12"/>
      <c r="BE810" s="52">
        <f t="shared" si="462"/>
        <v>500048</v>
      </c>
      <c r="BF810" s="48">
        <f t="shared" si="453"/>
        <v>30002474</v>
      </c>
      <c r="BG810" s="48">
        <f t="shared" si="453"/>
        <v>19053479</v>
      </c>
      <c r="BH810" s="48">
        <f t="shared" si="453"/>
        <v>210997</v>
      </c>
      <c r="BI810" s="48">
        <f t="shared" si="463"/>
        <v>49266950</v>
      </c>
      <c r="BJ810" s="51">
        <f t="shared" si="464"/>
        <v>98.524441653601258</v>
      </c>
      <c r="BK810" s="12"/>
      <c r="BL810" s="1">
        <f t="shared" si="465"/>
        <v>6452590</v>
      </c>
      <c r="BM810" s="53">
        <f t="shared" si="466"/>
        <v>7798043</v>
      </c>
      <c r="BN810" s="48">
        <f t="shared" si="454"/>
        <v>30002474</v>
      </c>
      <c r="BO810" s="48">
        <f t="shared" si="454"/>
        <v>19053479</v>
      </c>
      <c r="BP810" s="48">
        <f t="shared" si="454"/>
        <v>210997</v>
      </c>
      <c r="BQ810" s="48">
        <f t="shared" si="467"/>
        <v>49266950</v>
      </c>
      <c r="BR810" s="12">
        <f t="shared" si="468"/>
        <v>7798043</v>
      </c>
      <c r="BS810" s="54">
        <f t="shared" si="469"/>
        <v>6.3178607760947205</v>
      </c>
      <c r="BT810" s="12"/>
      <c r="BU810" s="48">
        <f t="shared" si="470"/>
        <v>7798043</v>
      </c>
      <c r="BV810" s="48">
        <f t="shared" si="471"/>
        <v>75660146</v>
      </c>
      <c r="BW810" s="54">
        <f t="shared" si="472"/>
        <v>9.7024530385380032</v>
      </c>
      <c r="BX810" s="12"/>
      <c r="BY810" s="52">
        <f t="shared" si="473"/>
        <v>500048</v>
      </c>
      <c r="BZ810" s="48">
        <f t="shared" si="474"/>
        <v>75660146</v>
      </c>
      <c r="CA810" s="55">
        <f t="shared" si="475"/>
        <v>151.30576664640193</v>
      </c>
      <c r="CB810" s="12"/>
      <c r="CC810" s="48">
        <f t="shared" si="476"/>
        <v>500048</v>
      </c>
      <c r="CD810" s="48">
        <f t="shared" si="477"/>
        <v>210919079</v>
      </c>
      <c r="CE810" s="55">
        <f t="shared" si="478"/>
        <v>421.79766542411926</v>
      </c>
      <c r="CF810" s="12"/>
      <c r="CG810" s="48">
        <f t="shared" si="479"/>
        <v>7798043</v>
      </c>
      <c r="CH810" s="48">
        <f t="shared" si="480"/>
        <v>6452590</v>
      </c>
      <c r="CI810" s="48">
        <f t="shared" si="481"/>
        <v>210919079</v>
      </c>
      <c r="CJ810" s="55">
        <f t="shared" si="482"/>
        <v>27.047693761114168</v>
      </c>
      <c r="CK810" s="46"/>
      <c r="CL810" s="48">
        <f t="shared" si="455"/>
        <v>7798043</v>
      </c>
      <c r="CM810" s="48">
        <f t="shared" si="455"/>
        <v>6452590</v>
      </c>
      <c r="CN810" s="48">
        <f t="shared" si="483"/>
        <v>258470891</v>
      </c>
      <c r="CO810" s="55">
        <f t="shared" si="484"/>
        <v>33.145609866475475</v>
      </c>
    </row>
    <row r="811" spans="1:93" x14ac:dyDescent="0.2">
      <c r="A811" s="30" t="s">
        <v>150</v>
      </c>
      <c r="B811" s="30">
        <v>1146</v>
      </c>
      <c r="C811" s="30">
        <v>2011</v>
      </c>
      <c r="D811" s="30" t="s">
        <v>217</v>
      </c>
      <c r="E811" s="30">
        <v>442976</v>
      </c>
      <c r="F811" s="30" t="s">
        <v>317</v>
      </c>
      <c r="G811" s="30">
        <v>51649268</v>
      </c>
      <c r="H811" s="30">
        <v>138124552</v>
      </c>
      <c r="I811" s="30">
        <v>39835007</v>
      </c>
      <c r="J811" s="30">
        <v>110530013</v>
      </c>
      <c r="K811" s="30">
        <v>0</v>
      </c>
      <c r="L811" s="30">
        <v>0</v>
      </c>
      <c r="M811" s="30">
        <v>0</v>
      </c>
      <c r="N811" s="30">
        <v>211297</v>
      </c>
      <c r="O811" s="30">
        <v>1681699</v>
      </c>
      <c r="P811" s="30">
        <v>3540600</v>
      </c>
      <c r="Q811" s="30">
        <v>239301</v>
      </c>
      <c r="R811" s="30">
        <v>297930</v>
      </c>
      <c r="S811" s="30">
        <v>294669</v>
      </c>
      <c r="T811" s="30">
        <v>214703053</v>
      </c>
      <c r="U811" s="30">
        <v>124981</v>
      </c>
      <c r="V811" s="30">
        <v>140104181</v>
      </c>
      <c r="W811" s="30">
        <v>43670276</v>
      </c>
      <c r="X811" s="30">
        <v>183774457</v>
      </c>
      <c r="Y811" s="30">
        <v>19599539</v>
      </c>
      <c r="Z811" s="30">
        <v>7413679</v>
      </c>
      <c r="AA811" s="30">
        <v>27013218</v>
      </c>
      <c r="AB811" s="30">
        <v>13210354</v>
      </c>
      <c r="AC811" s="30">
        <v>10983915</v>
      </c>
      <c r="AD811" s="30">
        <v>40665353</v>
      </c>
      <c r="AE811" s="30">
        <v>30481952</v>
      </c>
      <c r="AF811" s="30">
        <v>16511694</v>
      </c>
      <c r="AG811" s="30">
        <v>342825</v>
      </c>
      <c r="AH811" s="30">
        <v>108267484</v>
      </c>
      <c r="AI811" s="30">
        <v>1329949</v>
      </c>
      <c r="AJ811" s="30">
        <v>109597433</v>
      </c>
      <c r="AK811" s="30">
        <v>3449702</v>
      </c>
      <c r="AL811" s="30">
        <v>35916073</v>
      </c>
      <c r="AM811" s="30">
        <v>8373273</v>
      </c>
      <c r="AN811" s="30">
        <v>3141100</v>
      </c>
      <c r="AO811" s="30">
        <v>3315365</v>
      </c>
      <c r="AP811" s="30">
        <v>1335985</v>
      </c>
      <c r="AQ811" s="30">
        <v>498175</v>
      </c>
      <c r="AR811" s="30">
        <v>422072</v>
      </c>
      <c r="AS811" s="30">
        <v>72021</v>
      </c>
      <c r="AT811" s="30">
        <v>3049</v>
      </c>
      <c r="AU811" s="30" t="s">
        <v>359</v>
      </c>
      <c r="AW811" s="48">
        <f t="shared" si="456"/>
        <v>7792450</v>
      </c>
      <c r="AX811" s="49">
        <f t="shared" si="457"/>
        <v>13802864</v>
      </c>
      <c r="AY811" s="50">
        <f t="shared" si="458"/>
        <v>1.7713124883701532</v>
      </c>
      <c r="AZ811" s="12"/>
      <c r="BA811" s="48">
        <f t="shared" si="459"/>
        <v>498175</v>
      </c>
      <c r="BB811" s="48">
        <f t="shared" si="460"/>
        <v>13802864</v>
      </c>
      <c r="BC811" s="51">
        <f t="shared" si="461"/>
        <v>27.706858031816129</v>
      </c>
      <c r="BD811" s="12"/>
      <c r="BE811" s="52">
        <f t="shared" si="462"/>
        <v>498175</v>
      </c>
      <c r="BF811" s="48">
        <f t="shared" si="453"/>
        <v>30481952</v>
      </c>
      <c r="BG811" s="48">
        <f t="shared" si="453"/>
        <v>16511694</v>
      </c>
      <c r="BH811" s="48">
        <f t="shared" si="453"/>
        <v>342825</v>
      </c>
      <c r="BI811" s="48">
        <f t="shared" si="463"/>
        <v>47336471</v>
      </c>
      <c r="BJ811" s="51">
        <f t="shared" si="464"/>
        <v>95.01976413910775</v>
      </c>
      <c r="BK811" s="12"/>
      <c r="BL811" s="1">
        <f t="shared" si="465"/>
        <v>6456465</v>
      </c>
      <c r="BM811" s="53">
        <f t="shared" si="466"/>
        <v>7792450</v>
      </c>
      <c r="BN811" s="48">
        <f t="shared" si="454"/>
        <v>30481952</v>
      </c>
      <c r="BO811" s="48">
        <f t="shared" si="454"/>
        <v>16511694</v>
      </c>
      <c r="BP811" s="48">
        <f t="shared" si="454"/>
        <v>342825</v>
      </c>
      <c r="BQ811" s="48">
        <f t="shared" si="467"/>
        <v>47336471</v>
      </c>
      <c r="BR811" s="12">
        <f t="shared" si="468"/>
        <v>7792450</v>
      </c>
      <c r="BS811" s="54">
        <f t="shared" si="469"/>
        <v>6.0746582910381202</v>
      </c>
      <c r="BT811" s="12"/>
      <c r="BU811" s="48">
        <f t="shared" si="470"/>
        <v>7792450</v>
      </c>
      <c r="BV811" s="48">
        <f t="shared" si="471"/>
        <v>70231658</v>
      </c>
      <c r="BW811" s="54">
        <f t="shared" si="472"/>
        <v>9.012782629339938</v>
      </c>
      <c r="BX811" s="12"/>
      <c r="BY811" s="52">
        <f t="shared" si="473"/>
        <v>498175</v>
      </c>
      <c r="BZ811" s="48">
        <f t="shared" si="474"/>
        <v>70231658</v>
      </c>
      <c r="CA811" s="55">
        <f t="shared" si="475"/>
        <v>140.97788528127666</v>
      </c>
      <c r="CB811" s="12"/>
      <c r="CC811" s="48">
        <f t="shared" si="476"/>
        <v>498175</v>
      </c>
      <c r="CD811" s="48">
        <f t="shared" si="477"/>
        <v>196230615</v>
      </c>
      <c r="CE811" s="55">
        <f t="shared" si="478"/>
        <v>393.8989612084107</v>
      </c>
      <c r="CF811" s="12"/>
      <c r="CG811" s="48">
        <f t="shared" si="479"/>
        <v>7792450</v>
      </c>
      <c r="CH811" s="48">
        <f t="shared" si="480"/>
        <v>6456465</v>
      </c>
      <c r="CI811" s="48">
        <f t="shared" si="481"/>
        <v>196230615</v>
      </c>
      <c r="CJ811" s="55">
        <f t="shared" si="482"/>
        <v>25.182146179956241</v>
      </c>
      <c r="CK811" s="46"/>
      <c r="CL811" s="48">
        <f t="shared" si="455"/>
        <v>7792450</v>
      </c>
      <c r="CM811" s="48">
        <f t="shared" si="455"/>
        <v>6456465</v>
      </c>
      <c r="CN811" s="48">
        <f t="shared" si="483"/>
        <v>269024461</v>
      </c>
      <c r="CO811" s="55">
        <f t="shared" si="484"/>
        <v>34.523732715641422</v>
      </c>
    </row>
    <row r="812" spans="1:93" x14ac:dyDescent="0.2">
      <c r="A812" s="30" t="s">
        <v>150</v>
      </c>
      <c r="B812" s="30">
        <v>1146</v>
      </c>
      <c r="C812" s="30">
        <v>2010</v>
      </c>
      <c r="D812" s="30" t="s">
        <v>217</v>
      </c>
      <c r="E812" s="30">
        <v>442976</v>
      </c>
      <c r="F812" s="30" t="s">
        <v>317</v>
      </c>
      <c r="G812" s="30">
        <v>50266697</v>
      </c>
      <c r="H812" s="30">
        <v>207129609</v>
      </c>
      <c r="I812" s="30">
        <v>31878665</v>
      </c>
      <c r="J812" s="30">
        <v>168320977</v>
      </c>
      <c r="K812" s="30">
        <v>0</v>
      </c>
      <c r="L812" s="30">
        <v>0</v>
      </c>
      <c r="M812" s="30">
        <v>0</v>
      </c>
      <c r="N812" s="30">
        <v>96198</v>
      </c>
      <c r="O812" s="30">
        <v>1732705</v>
      </c>
      <c r="P812" s="30">
        <v>4055330</v>
      </c>
      <c r="Q812" s="30">
        <v>379754</v>
      </c>
      <c r="R812" s="30">
        <v>480294</v>
      </c>
      <c r="S812" s="30">
        <v>542090</v>
      </c>
      <c r="T812" s="30">
        <v>217194326</v>
      </c>
      <c r="U812" s="30">
        <v>134397</v>
      </c>
      <c r="V812" s="30">
        <v>209342608</v>
      </c>
      <c r="W812" s="30">
        <v>36476085</v>
      </c>
      <c r="X812" s="30">
        <v>245818693</v>
      </c>
      <c r="Y812" s="30">
        <v>26695525</v>
      </c>
      <c r="Z812" s="30">
        <v>7270337</v>
      </c>
      <c r="AA812" s="30">
        <v>33965862</v>
      </c>
      <c r="AB812" s="30">
        <v>19841800</v>
      </c>
      <c r="AC812" s="30">
        <v>12510953</v>
      </c>
      <c r="AD812" s="30">
        <v>37755744</v>
      </c>
      <c r="AE812" s="30">
        <v>29995355</v>
      </c>
      <c r="AF812" s="30">
        <v>15648920</v>
      </c>
      <c r="AG812" s="30">
        <v>352574</v>
      </c>
      <c r="AH812" s="30">
        <v>111883261</v>
      </c>
      <c r="AI812" s="30">
        <v>881985</v>
      </c>
      <c r="AJ812" s="30">
        <v>112765246</v>
      </c>
      <c r="AK812" s="30">
        <v>2489512</v>
      </c>
      <c r="AL812" s="30">
        <v>35639584</v>
      </c>
      <c r="AM812" s="30">
        <v>8763855</v>
      </c>
      <c r="AN812" s="30">
        <v>3175212</v>
      </c>
      <c r="AO812" s="30">
        <v>3308560</v>
      </c>
      <c r="AP812" s="30">
        <v>1339116</v>
      </c>
      <c r="AQ812" s="30">
        <v>496717</v>
      </c>
      <c r="AR812" s="30">
        <v>420481</v>
      </c>
      <c r="AS812" s="30">
        <v>71746</v>
      </c>
      <c r="AT812" s="30">
        <v>3088</v>
      </c>
      <c r="AU812" s="30" t="s">
        <v>359</v>
      </c>
      <c r="AW812" s="48">
        <f t="shared" si="456"/>
        <v>7822888</v>
      </c>
      <c r="AX812" s="49">
        <f t="shared" si="457"/>
        <v>14124062</v>
      </c>
      <c r="AY812" s="50">
        <f t="shared" si="458"/>
        <v>1.8054792552315717</v>
      </c>
      <c r="AZ812" s="12"/>
      <c r="BA812" s="48">
        <f t="shared" si="459"/>
        <v>496717</v>
      </c>
      <c r="BB812" s="48">
        <f t="shared" si="460"/>
        <v>14124062</v>
      </c>
      <c r="BC812" s="51">
        <f t="shared" si="461"/>
        <v>28.434827074571636</v>
      </c>
      <c r="BD812" s="12"/>
      <c r="BE812" s="52">
        <f t="shared" si="462"/>
        <v>496717</v>
      </c>
      <c r="BF812" s="48">
        <f t="shared" si="453"/>
        <v>29995355</v>
      </c>
      <c r="BG812" s="48">
        <f t="shared" si="453"/>
        <v>15648920</v>
      </c>
      <c r="BH812" s="48">
        <f t="shared" si="453"/>
        <v>352574</v>
      </c>
      <c r="BI812" s="48">
        <f t="shared" si="463"/>
        <v>45996849</v>
      </c>
      <c r="BJ812" s="51">
        <f t="shared" si="464"/>
        <v>92.601720899425629</v>
      </c>
      <c r="BK812" s="12"/>
      <c r="BL812" s="1">
        <f t="shared" si="465"/>
        <v>6483772</v>
      </c>
      <c r="BM812" s="53">
        <f t="shared" si="466"/>
        <v>7822888</v>
      </c>
      <c r="BN812" s="48">
        <f t="shared" si="454"/>
        <v>29995355</v>
      </c>
      <c r="BO812" s="48">
        <f t="shared" si="454"/>
        <v>15648920</v>
      </c>
      <c r="BP812" s="48">
        <f t="shared" si="454"/>
        <v>352574</v>
      </c>
      <c r="BQ812" s="48">
        <f t="shared" si="467"/>
        <v>45996849</v>
      </c>
      <c r="BR812" s="12">
        <f t="shared" si="468"/>
        <v>7822888</v>
      </c>
      <c r="BS812" s="54">
        <f t="shared" si="469"/>
        <v>5.8797785421445381</v>
      </c>
      <c r="BT812" s="12"/>
      <c r="BU812" s="48">
        <f t="shared" si="470"/>
        <v>7822888</v>
      </c>
      <c r="BV812" s="48">
        <f t="shared" si="471"/>
        <v>74636150</v>
      </c>
      <c r="BW812" s="54">
        <f t="shared" si="472"/>
        <v>9.5407412198666268</v>
      </c>
      <c r="BX812" s="12"/>
      <c r="BY812" s="52">
        <f t="shared" si="473"/>
        <v>496717</v>
      </c>
      <c r="BZ812" s="48">
        <f t="shared" si="474"/>
        <v>74636150</v>
      </c>
      <c r="CA812" s="55">
        <f t="shared" si="475"/>
        <v>150.25889993698624</v>
      </c>
      <c r="CB812" s="12"/>
      <c r="CC812" s="48">
        <f t="shared" si="476"/>
        <v>496717</v>
      </c>
      <c r="CD812" s="48">
        <f t="shared" si="477"/>
        <v>204865558</v>
      </c>
      <c r="CE812" s="55">
        <f t="shared" si="478"/>
        <v>412.43919173291835</v>
      </c>
      <c r="CF812" s="12"/>
      <c r="CG812" s="48">
        <f t="shared" si="479"/>
        <v>7822888</v>
      </c>
      <c r="CH812" s="48">
        <f t="shared" si="480"/>
        <v>6483772</v>
      </c>
      <c r="CI812" s="48">
        <f t="shared" si="481"/>
        <v>204865558</v>
      </c>
      <c r="CJ812" s="55">
        <f t="shared" si="482"/>
        <v>26.18797022276172</v>
      </c>
      <c r="CK812" s="46"/>
      <c r="CL812" s="48">
        <f t="shared" si="455"/>
        <v>7822888</v>
      </c>
      <c r="CM812" s="48">
        <f t="shared" si="455"/>
        <v>6483772</v>
      </c>
      <c r="CN812" s="48">
        <f t="shared" si="483"/>
        <v>281887322</v>
      </c>
      <c r="CO812" s="55">
        <f t="shared" si="484"/>
        <v>36.033664549460504</v>
      </c>
    </row>
    <row r="813" spans="1:93" x14ac:dyDescent="0.2">
      <c r="A813" s="30" t="s">
        <v>150</v>
      </c>
      <c r="B813" s="30">
        <v>1146</v>
      </c>
      <c r="C813" s="30">
        <v>2009</v>
      </c>
      <c r="D813" s="30" t="s">
        <v>217</v>
      </c>
      <c r="E813" s="30">
        <v>442976</v>
      </c>
      <c r="F813" s="30" t="s">
        <v>317</v>
      </c>
      <c r="G813" s="30">
        <v>45003891</v>
      </c>
      <c r="H813" s="30">
        <v>195403789</v>
      </c>
      <c r="I813" s="30">
        <v>44020889</v>
      </c>
      <c r="J813" s="30">
        <v>156687219</v>
      </c>
      <c r="K813" s="30">
        <v>0</v>
      </c>
      <c r="L813" s="30">
        <v>313</v>
      </c>
      <c r="M813" s="30">
        <v>0</v>
      </c>
      <c r="N813" s="30">
        <v>-35551</v>
      </c>
      <c r="O813" s="30">
        <v>1415251</v>
      </c>
      <c r="P813" s="30">
        <v>3475464</v>
      </c>
      <c r="Q813" s="30">
        <v>391416</v>
      </c>
      <c r="R813" s="30">
        <v>483422</v>
      </c>
      <c r="S813" s="30">
        <v>204788</v>
      </c>
      <c r="T813" s="30">
        <v>366221728</v>
      </c>
      <c r="U813" s="30">
        <v>132365</v>
      </c>
      <c r="V813" s="30">
        <v>197302775</v>
      </c>
      <c r="W813" s="30">
        <v>47701141</v>
      </c>
      <c r="X813" s="30">
        <v>245003916</v>
      </c>
      <c r="Y813" s="30">
        <v>42988220</v>
      </c>
      <c r="Z813" s="30">
        <v>6402876</v>
      </c>
      <c r="AA813" s="30">
        <v>49391096</v>
      </c>
      <c r="AB813" s="30">
        <v>35419092</v>
      </c>
      <c r="AC813" s="30">
        <v>12918362</v>
      </c>
      <c r="AD813" s="30">
        <v>32085529</v>
      </c>
      <c r="AE813" s="30">
        <v>29126795</v>
      </c>
      <c r="AF813" s="30">
        <v>18128442</v>
      </c>
      <c r="AG813" s="30">
        <v>302075</v>
      </c>
      <c r="AH813" s="30">
        <v>106181141</v>
      </c>
      <c r="AI813" s="30">
        <v>836443</v>
      </c>
      <c r="AJ813" s="30">
        <v>107017584</v>
      </c>
      <c r="AK813" s="30">
        <v>4058862</v>
      </c>
      <c r="AL813" s="30">
        <v>31258478</v>
      </c>
      <c r="AM813" s="30">
        <v>8761012</v>
      </c>
      <c r="AN813" s="30">
        <v>3097276</v>
      </c>
      <c r="AO813" s="30">
        <v>3310772</v>
      </c>
      <c r="AP813" s="30">
        <v>1317871</v>
      </c>
      <c r="AQ813" s="30">
        <v>493187</v>
      </c>
      <c r="AR813" s="30">
        <v>417670</v>
      </c>
      <c r="AS813" s="30">
        <v>70984</v>
      </c>
      <c r="AT813" s="30">
        <v>3134</v>
      </c>
      <c r="AU813" s="30" t="s">
        <v>359</v>
      </c>
      <c r="AW813" s="48">
        <f t="shared" si="456"/>
        <v>7725919</v>
      </c>
      <c r="AX813" s="49">
        <f t="shared" si="457"/>
        <v>13972004</v>
      </c>
      <c r="AY813" s="50">
        <f t="shared" si="458"/>
        <v>1.8084585147734529</v>
      </c>
      <c r="AZ813" s="12"/>
      <c r="BA813" s="48">
        <f t="shared" si="459"/>
        <v>493187</v>
      </c>
      <c r="BB813" s="48">
        <f t="shared" si="460"/>
        <v>13972004</v>
      </c>
      <c r="BC813" s="51">
        <f t="shared" si="461"/>
        <v>28.330033030067703</v>
      </c>
      <c r="BD813" s="12"/>
      <c r="BE813" s="52">
        <f t="shared" si="462"/>
        <v>493187</v>
      </c>
      <c r="BF813" s="48">
        <f t="shared" si="453"/>
        <v>29126795</v>
      </c>
      <c r="BG813" s="48">
        <f t="shared" si="453"/>
        <v>18128442</v>
      </c>
      <c r="BH813" s="48">
        <f t="shared" si="453"/>
        <v>302075</v>
      </c>
      <c r="BI813" s="48">
        <f t="shared" si="463"/>
        <v>47557312</v>
      </c>
      <c r="BJ813" s="51">
        <f t="shared" si="464"/>
        <v>96.428559552461849</v>
      </c>
      <c r="BK813" s="12"/>
      <c r="BL813" s="1">
        <f t="shared" si="465"/>
        <v>6408048</v>
      </c>
      <c r="BM813" s="53">
        <f t="shared" si="466"/>
        <v>7725919</v>
      </c>
      <c r="BN813" s="48">
        <f t="shared" si="454"/>
        <v>29126795</v>
      </c>
      <c r="BO813" s="48">
        <f t="shared" si="454"/>
        <v>18128442</v>
      </c>
      <c r="BP813" s="48">
        <f t="shared" si="454"/>
        <v>302075</v>
      </c>
      <c r="BQ813" s="48">
        <f t="shared" si="467"/>
        <v>47557312</v>
      </c>
      <c r="BR813" s="12">
        <f t="shared" si="468"/>
        <v>7725919</v>
      </c>
      <c r="BS813" s="54">
        <f t="shared" si="469"/>
        <v>6.1555540512397293</v>
      </c>
      <c r="BT813" s="12"/>
      <c r="BU813" s="48">
        <f t="shared" si="470"/>
        <v>7725919</v>
      </c>
      <c r="BV813" s="48">
        <f t="shared" si="471"/>
        <v>71700244</v>
      </c>
      <c r="BW813" s="54">
        <f t="shared" si="472"/>
        <v>9.2804809369603802</v>
      </c>
      <c r="BX813" s="12"/>
      <c r="BY813" s="52">
        <f t="shared" si="473"/>
        <v>493187</v>
      </c>
      <c r="BZ813" s="48">
        <f t="shared" si="474"/>
        <v>71700244</v>
      </c>
      <c r="CA813" s="55">
        <f t="shared" si="475"/>
        <v>145.3814557155805</v>
      </c>
      <c r="CB813" s="12"/>
      <c r="CC813" s="48">
        <f t="shared" si="476"/>
        <v>493187</v>
      </c>
      <c r="CD813" s="48">
        <f t="shared" si="477"/>
        <v>213652543</v>
      </c>
      <c r="CE813" s="55">
        <f t="shared" si="478"/>
        <v>433.20797790696025</v>
      </c>
      <c r="CF813" s="12"/>
      <c r="CG813" s="48">
        <f t="shared" si="479"/>
        <v>7725919</v>
      </c>
      <c r="CH813" s="48">
        <f t="shared" si="480"/>
        <v>6408048</v>
      </c>
      <c r="CI813" s="48">
        <f t="shared" si="481"/>
        <v>213652543</v>
      </c>
      <c r="CJ813" s="55">
        <f t="shared" si="482"/>
        <v>27.653997278511461</v>
      </c>
      <c r="CK813" s="46"/>
      <c r="CL813" s="48">
        <f t="shared" si="455"/>
        <v>7725919</v>
      </c>
      <c r="CM813" s="48">
        <f t="shared" si="455"/>
        <v>6408048</v>
      </c>
      <c r="CN813" s="48">
        <f t="shared" si="483"/>
        <v>301613375</v>
      </c>
      <c r="CO813" s="55">
        <f t="shared" si="484"/>
        <v>39.039158318900313</v>
      </c>
    </row>
    <row r="814" spans="1:93" x14ac:dyDescent="0.2">
      <c r="A814" s="30" t="s">
        <v>150</v>
      </c>
      <c r="B814" s="30">
        <v>1146</v>
      </c>
      <c r="C814" s="30">
        <v>2008</v>
      </c>
      <c r="D814" s="30" t="s">
        <v>217</v>
      </c>
      <c r="E814" s="30">
        <v>442976</v>
      </c>
      <c r="F814" s="30" t="s">
        <v>317</v>
      </c>
      <c r="G814" s="30">
        <v>47729378</v>
      </c>
      <c r="H814" s="30">
        <v>201771204</v>
      </c>
      <c r="I814" s="30">
        <v>45797591</v>
      </c>
      <c r="J814" s="30">
        <v>165411230</v>
      </c>
      <c r="K814" s="30">
        <v>0</v>
      </c>
      <c r="L814" s="30">
        <v>0</v>
      </c>
      <c r="M814" s="30">
        <v>0</v>
      </c>
      <c r="N814" s="30">
        <v>346453</v>
      </c>
      <c r="O814" s="30">
        <v>2181536</v>
      </c>
      <c r="P814" s="30">
        <v>4319477</v>
      </c>
      <c r="Q814" s="30">
        <v>476368</v>
      </c>
      <c r="R814" s="30">
        <v>568294</v>
      </c>
      <c r="S814" s="30">
        <v>430194</v>
      </c>
      <c r="T814" s="30">
        <v>416964878</v>
      </c>
      <c r="U814" s="30">
        <v>125700</v>
      </c>
      <c r="V814" s="30">
        <v>204521034</v>
      </c>
      <c r="W814" s="30">
        <v>50547262</v>
      </c>
      <c r="X814" s="30">
        <v>255068296</v>
      </c>
      <c r="Y814" s="30">
        <v>33319697</v>
      </c>
      <c r="Z814" s="30">
        <v>5058963</v>
      </c>
      <c r="AA814" s="30">
        <v>38378660</v>
      </c>
      <c r="AB814" s="30">
        <v>27378954</v>
      </c>
      <c r="AC814" s="30">
        <v>13125945</v>
      </c>
      <c r="AD814" s="30">
        <v>34603433</v>
      </c>
      <c r="AE814" s="30">
        <v>23715137</v>
      </c>
      <c r="AF814" s="30">
        <v>17687206</v>
      </c>
      <c r="AG814" s="30">
        <v>367605</v>
      </c>
      <c r="AH814" s="30">
        <v>92623996</v>
      </c>
      <c r="AI814" s="30">
        <v>723387</v>
      </c>
      <c r="AJ814" s="30">
        <v>93347383</v>
      </c>
      <c r="AK814" s="30">
        <v>3187913</v>
      </c>
      <c r="AL814" s="30">
        <v>27045415</v>
      </c>
      <c r="AM814" s="30">
        <v>8517817</v>
      </c>
      <c r="AN814" s="30">
        <v>3104609</v>
      </c>
      <c r="AO814" s="30">
        <v>3361516</v>
      </c>
      <c r="AP814" s="30">
        <v>1434996</v>
      </c>
      <c r="AQ814" s="30">
        <v>492823</v>
      </c>
      <c r="AR814" s="30">
        <v>418107</v>
      </c>
      <c r="AS814" s="30">
        <v>70807</v>
      </c>
      <c r="AT814" s="30">
        <v>2978</v>
      </c>
      <c r="AU814" s="30" t="s">
        <v>359</v>
      </c>
      <c r="AW814" s="48">
        <f t="shared" si="456"/>
        <v>7901121</v>
      </c>
      <c r="AX814" s="49">
        <f t="shared" si="457"/>
        <v>10999706</v>
      </c>
      <c r="AY814" s="50">
        <f t="shared" si="458"/>
        <v>1.3921703008978092</v>
      </c>
      <c r="AZ814" s="12"/>
      <c r="BA814" s="48">
        <f t="shared" si="459"/>
        <v>492823</v>
      </c>
      <c r="BB814" s="48">
        <f t="shared" si="460"/>
        <v>10999706</v>
      </c>
      <c r="BC814" s="51">
        <f t="shared" si="461"/>
        <v>22.319790269528816</v>
      </c>
      <c r="BD814" s="12"/>
      <c r="BE814" s="52">
        <f t="shared" si="462"/>
        <v>492823</v>
      </c>
      <c r="BF814" s="48">
        <f t="shared" si="453"/>
        <v>23715137</v>
      </c>
      <c r="BG814" s="48">
        <f t="shared" si="453"/>
        <v>17687206</v>
      </c>
      <c r="BH814" s="48">
        <f t="shared" si="453"/>
        <v>367605</v>
      </c>
      <c r="BI814" s="48">
        <f t="shared" si="463"/>
        <v>41769948</v>
      </c>
      <c r="BJ814" s="51">
        <f t="shared" si="464"/>
        <v>84.756490667034612</v>
      </c>
      <c r="BK814" s="12"/>
      <c r="BL814" s="1">
        <f t="shared" si="465"/>
        <v>6466125</v>
      </c>
      <c r="BM814" s="53">
        <f t="shared" si="466"/>
        <v>7901121</v>
      </c>
      <c r="BN814" s="48">
        <f t="shared" si="454"/>
        <v>23715137</v>
      </c>
      <c r="BO814" s="48">
        <f t="shared" si="454"/>
        <v>17687206</v>
      </c>
      <c r="BP814" s="48">
        <f t="shared" si="454"/>
        <v>367605</v>
      </c>
      <c r="BQ814" s="48">
        <f t="shared" si="467"/>
        <v>41769948</v>
      </c>
      <c r="BR814" s="12">
        <f t="shared" si="468"/>
        <v>7901121</v>
      </c>
      <c r="BS814" s="54">
        <f t="shared" si="469"/>
        <v>5.286585030149519</v>
      </c>
      <c r="BT814" s="12"/>
      <c r="BU814" s="48">
        <f t="shared" si="470"/>
        <v>7901121</v>
      </c>
      <c r="BV814" s="48">
        <f t="shared" si="471"/>
        <v>63114055</v>
      </c>
      <c r="BW814" s="54">
        <f t="shared" si="472"/>
        <v>7.9879874007751557</v>
      </c>
      <c r="BX814" s="12"/>
      <c r="BY814" s="52">
        <f t="shared" si="473"/>
        <v>492823</v>
      </c>
      <c r="BZ814" s="48">
        <f t="shared" si="474"/>
        <v>63114055</v>
      </c>
      <c r="CA814" s="55">
        <f t="shared" si="475"/>
        <v>128.06637474306191</v>
      </c>
      <c r="CB814" s="12"/>
      <c r="CC814" s="48">
        <f t="shared" si="476"/>
        <v>492823</v>
      </c>
      <c r="CD814" s="48">
        <f t="shared" si="477"/>
        <v>190992041</v>
      </c>
      <c r="CE814" s="55">
        <f t="shared" si="478"/>
        <v>387.54693064244162</v>
      </c>
      <c r="CF814" s="12"/>
      <c r="CG814" s="48">
        <f t="shared" si="479"/>
        <v>7901121</v>
      </c>
      <c r="CH814" s="48">
        <f t="shared" si="480"/>
        <v>6466125</v>
      </c>
      <c r="CI814" s="48">
        <f t="shared" si="481"/>
        <v>190992041</v>
      </c>
      <c r="CJ814" s="55">
        <f t="shared" si="482"/>
        <v>24.172777634971037</v>
      </c>
      <c r="CK814" s="46"/>
      <c r="CL814" s="48">
        <f t="shared" si="455"/>
        <v>7901121</v>
      </c>
      <c r="CM814" s="48">
        <f t="shared" si="455"/>
        <v>6466125</v>
      </c>
      <c r="CN814" s="48">
        <f t="shared" si="483"/>
        <v>279826286</v>
      </c>
      <c r="CO814" s="55">
        <f t="shared" si="484"/>
        <v>35.416023371873436</v>
      </c>
    </row>
    <row r="815" spans="1:93" x14ac:dyDescent="0.2">
      <c r="A815" s="30" t="s">
        <v>150</v>
      </c>
      <c r="B815" s="30">
        <v>1146</v>
      </c>
      <c r="C815" s="30">
        <v>2007</v>
      </c>
      <c r="D815" s="30" t="s">
        <v>217</v>
      </c>
      <c r="E815" s="30">
        <v>442976</v>
      </c>
      <c r="F815" s="30" t="s">
        <v>317</v>
      </c>
      <c r="G815" s="30">
        <v>42301465</v>
      </c>
      <c r="H815" s="30">
        <v>212128000</v>
      </c>
      <c r="I815" s="30">
        <v>31939287</v>
      </c>
      <c r="J815" s="30">
        <v>183770170</v>
      </c>
      <c r="K815" s="30">
        <v>0</v>
      </c>
      <c r="L815" s="30">
        <v>0</v>
      </c>
      <c r="M815" s="30">
        <v>0</v>
      </c>
      <c r="N815" s="30">
        <v>358656</v>
      </c>
      <c r="O815" s="30">
        <v>2056785</v>
      </c>
      <c r="P815" s="30">
        <v>3313231</v>
      </c>
      <c r="Q815" s="30">
        <v>609214</v>
      </c>
      <c r="R815" s="30">
        <v>695887</v>
      </c>
      <c r="S815" s="30">
        <v>276503</v>
      </c>
      <c r="T815" s="30">
        <v>378548878</v>
      </c>
      <c r="U815" s="30">
        <v>28022</v>
      </c>
      <c r="V815" s="30">
        <v>214880672</v>
      </c>
      <c r="W815" s="30">
        <v>35529021</v>
      </c>
      <c r="X815" s="30">
        <v>250409693</v>
      </c>
      <c r="Y815" s="30">
        <v>36929741</v>
      </c>
      <c r="Z815" s="30">
        <v>4645492</v>
      </c>
      <c r="AA815" s="30">
        <v>41575233</v>
      </c>
      <c r="AB815" s="30">
        <v>31460109</v>
      </c>
      <c r="AC815" s="30">
        <v>9272583</v>
      </c>
      <c r="AD815" s="30">
        <v>33028882</v>
      </c>
      <c r="AE815" s="30">
        <v>16703612</v>
      </c>
      <c r="AF815" s="30">
        <v>18644879</v>
      </c>
      <c r="AG815" s="30">
        <v>261117</v>
      </c>
      <c r="AH815" s="30">
        <v>94218389</v>
      </c>
      <c r="AI815" s="30">
        <v>866367</v>
      </c>
      <c r="AJ815" s="30">
        <v>95084756</v>
      </c>
      <c r="AK815" s="30">
        <v>2102361</v>
      </c>
      <c r="AL815" s="30">
        <v>29125797</v>
      </c>
      <c r="AM815" s="30">
        <v>8833436</v>
      </c>
      <c r="AN815" s="30">
        <v>3175726</v>
      </c>
      <c r="AO815" s="30">
        <v>3403472</v>
      </c>
      <c r="AP815" s="30">
        <v>1528151</v>
      </c>
      <c r="AQ815" s="30">
        <v>491095</v>
      </c>
      <c r="AR815" s="30">
        <v>417420</v>
      </c>
      <c r="AS815" s="30">
        <v>70341</v>
      </c>
      <c r="AT815" s="30">
        <v>2770</v>
      </c>
      <c r="AU815" s="30" t="s">
        <v>359</v>
      </c>
      <c r="AW815" s="48">
        <f t="shared" si="456"/>
        <v>8107349</v>
      </c>
      <c r="AX815" s="49">
        <f t="shared" si="457"/>
        <v>10115124</v>
      </c>
      <c r="AY815" s="50">
        <f t="shared" si="458"/>
        <v>1.2476487690365865</v>
      </c>
      <c r="AZ815" s="12"/>
      <c r="BA815" s="48">
        <f t="shared" si="459"/>
        <v>491095</v>
      </c>
      <c r="BB815" s="48">
        <f t="shared" si="460"/>
        <v>10115124</v>
      </c>
      <c r="BC815" s="51">
        <f t="shared" si="461"/>
        <v>20.597082030971603</v>
      </c>
      <c r="BD815" s="12"/>
      <c r="BE815" s="52">
        <f t="shared" si="462"/>
        <v>491095</v>
      </c>
      <c r="BF815" s="48">
        <f t="shared" si="453"/>
        <v>16703612</v>
      </c>
      <c r="BG815" s="48">
        <f t="shared" si="453"/>
        <v>18644879</v>
      </c>
      <c r="BH815" s="48">
        <f t="shared" si="453"/>
        <v>261117</v>
      </c>
      <c r="BI815" s="48">
        <f t="shared" si="463"/>
        <v>35609608</v>
      </c>
      <c r="BJ815" s="51">
        <f t="shared" si="464"/>
        <v>72.510630326107986</v>
      </c>
      <c r="BK815" s="12"/>
      <c r="BL815" s="1">
        <f t="shared" si="465"/>
        <v>6579198</v>
      </c>
      <c r="BM815" s="53">
        <f t="shared" si="466"/>
        <v>8107349</v>
      </c>
      <c r="BN815" s="48">
        <f t="shared" si="454"/>
        <v>16703612</v>
      </c>
      <c r="BO815" s="48">
        <f t="shared" si="454"/>
        <v>18644879</v>
      </c>
      <c r="BP815" s="48">
        <f t="shared" si="454"/>
        <v>261117</v>
      </c>
      <c r="BQ815" s="48">
        <f t="shared" si="467"/>
        <v>35609608</v>
      </c>
      <c r="BR815" s="12">
        <f t="shared" si="468"/>
        <v>8107349</v>
      </c>
      <c r="BS815" s="54">
        <f t="shared" si="469"/>
        <v>4.3922628716242507</v>
      </c>
      <c r="BT815" s="12"/>
      <c r="BU815" s="48">
        <f t="shared" si="470"/>
        <v>8107349</v>
      </c>
      <c r="BV815" s="48">
        <f t="shared" si="471"/>
        <v>63856598</v>
      </c>
      <c r="BW815" s="54">
        <f t="shared" si="472"/>
        <v>7.8763845000381751</v>
      </c>
      <c r="BX815" s="12"/>
      <c r="BY815" s="52">
        <f t="shared" si="473"/>
        <v>491095</v>
      </c>
      <c r="BZ815" s="48">
        <f t="shared" si="474"/>
        <v>63856598</v>
      </c>
      <c r="CA815" s="55">
        <f t="shared" si="475"/>
        <v>130.02901271648051</v>
      </c>
      <c r="CB815" s="12"/>
      <c r="CC815" s="48">
        <f t="shared" si="476"/>
        <v>491095</v>
      </c>
      <c r="CD815" s="48">
        <f t="shared" si="477"/>
        <v>183342904</v>
      </c>
      <c r="CE815" s="55">
        <f t="shared" si="478"/>
        <v>373.33490261558353</v>
      </c>
      <c r="CF815" s="12"/>
      <c r="CG815" s="48">
        <f t="shared" si="479"/>
        <v>8107349</v>
      </c>
      <c r="CH815" s="48">
        <f t="shared" si="480"/>
        <v>6579198</v>
      </c>
      <c r="CI815" s="48">
        <f t="shared" si="481"/>
        <v>183342904</v>
      </c>
      <c r="CJ815" s="55">
        <f t="shared" si="482"/>
        <v>22.614408729659967</v>
      </c>
      <c r="CK815" s="46"/>
      <c r="CL815" s="48">
        <f t="shared" si="455"/>
        <v>8107349</v>
      </c>
      <c r="CM815" s="48">
        <f t="shared" si="455"/>
        <v>6579198</v>
      </c>
      <c r="CN815" s="48">
        <f t="shared" si="483"/>
        <v>249014557</v>
      </c>
      <c r="CO815" s="55">
        <f t="shared" si="484"/>
        <v>30.714670973212083</v>
      </c>
    </row>
    <row r="816" spans="1:93" x14ac:dyDescent="0.2">
      <c r="A816" s="30" t="s">
        <v>150</v>
      </c>
      <c r="B816" s="30">
        <v>1146</v>
      </c>
      <c r="C816" s="30">
        <v>2006</v>
      </c>
      <c r="D816" s="30" t="s">
        <v>217</v>
      </c>
      <c r="E816" s="30">
        <v>442976</v>
      </c>
      <c r="F816" s="30" t="s">
        <v>317</v>
      </c>
      <c r="G816" s="30">
        <v>36644982</v>
      </c>
      <c r="H816" s="30">
        <v>175547258</v>
      </c>
      <c r="I816" s="30">
        <v>36245999</v>
      </c>
      <c r="J816" s="30">
        <v>147841123</v>
      </c>
      <c r="K816" s="30">
        <v>0</v>
      </c>
      <c r="L816" s="30">
        <v>0</v>
      </c>
      <c r="M816" s="30">
        <v>0</v>
      </c>
      <c r="N816" s="30">
        <v>153893</v>
      </c>
      <c r="O816" s="30">
        <v>1552594</v>
      </c>
      <c r="P816" s="30">
        <v>3013822</v>
      </c>
      <c r="Q816" s="30">
        <v>415450</v>
      </c>
      <c r="R816" s="30">
        <v>513516</v>
      </c>
      <c r="S816" s="30">
        <v>285385</v>
      </c>
      <c r="T816" s="30">
        <v>457359717</v>
      </c>
      <c r="U816" s="30">
        <v>1587981</v>
      </c>
      <c r="V816" s="30">
        <v>177613368</v>
      </c>
      <c r="W816" s="30">
        <v>39545206</v>
      </c>
      <c r="X816" s="30">
        <v>217158574</v>
      </c>
      <c r="Y816" s="30">
        <v>23107616</v>
      </c>
      <c r="Z816" s="30">
        <v>3320949</v>
      </c>
      <c r="AA816" s="30">
        <v>26428565</v>
      </c>
      <c r="AB816" s="30">
        <v>18642730</v>
      </c>
      <c r="AC816" s="30">
        <v>8752141</v>
      </c>
      <c r="AD816" s="30">
        <v>27892841</v>
      </c>
      <c r="AE816" s="30">
        <v>16291539</v>
      </c>
      <c r="AF816" s="30">
        <v>14795249</v>
      </c>
      <c r="AG816" s="30">
        <v>147602</v>
      </c>
      <c r="AH816" s="30">
        <v>86302259</v>
      </c>
      <c r="AI816" s="30">
        <v>640699</v>
      </c>
      <c r="AJ816" s="30">
        <v>86942958</v>
      </c>
      <c r="AK816" s="30">
        <v>3152805</v>
      </c>
      <c r="AL816" s="30">
        <v>29315736</v>
      </c>
      <c r="AM816" s="30">
        <v>9085677</v>
      </c>
      <c r="AN816" s="30">
        <v>3087614</v>
      </c>
      <c r="AO816" s="30">
        <v>3342005</v>
      </c>
      <c r="AP816" s="30">
        <v>1581502</v>
      </c>
      <c r="AQ816" s="30">
        <v>486823</v>
      </c>
      <c r="AR816" s="30">
        <v>413980</v>
      </c>
      <c r="AS816" s="30">
        <v>69528</v>
      </c>
      <c r="AT816" s="30">
        <v>2761</v>
      </c>
      <c r="AU816" s="30" t="s">
        <v>359</v>
      </c>
      <c r="AW816" s="48">
        <f t="shared" si="456"/>
        <v>8011121</v>
      </c>
      <c r="AX816" s="49">
        <f t="shared" si="457"/>
        <v>7785835</v>
      </c>
      <c r="AY816" s="50">
        <f t="shared" si="458"/>
        <v>0.97187834261896677</v>
      </c>
      <c r="AZ816" s="12"/>
      <c r="BA816" s="48">
        <f t="shared" si="459"/>
        <v>486823</v>
      </c>
      <c r="BB816" s="48">
        <f t="shared" si="460"/>
        <v>7785835</v>
      </c>
      <c r="BC816" s="51">
        <f t="shared" si="461"/>
        <v>15.993153569161688</v>
      </c>
      <c r="BD816" s="12"/>
      <c r="BE816" s="52">
        <f t="shared" si="462"/>
        <v>486823</v>
      </c>
      <c r="BF816" s="48">
        <f t="shared" si="453"/>
        <v>16291539</v>
      </c>
      <c r="BG816" s="48">
        <f t="shared" si="453"/>
        <v>14795249</v>
      </c>
      <c r="BH816" s="48">
        <f t="shared" si="453"/>
        <v>147602</v>
      </c>
      <c r="BI816" s="48">
        <f t="shared" si="463"/>
        <v>31234390</v>
      </c>
      <c r="BJ816" s="51">
        <f t="shared" si="464"/>
        <v>64.159643237891387</v>
      </c>
      <c r="BK816" s="12"/>
      <c r="BL816" s="1">
        <f t="shared" si="465"/>
        <v>6429619</v>
      </c>
      <c r="BM816" s="53">
        <f t="shared" si="466"/>
        <v>8011121</v>
      </c>
      <c r="BN816" s="48">
        <f t="shared" si="454"/>
        <v>16291539</v>
      </c>
      <c r="BO816" s="48">
        <f t="shared" si="454"/>
        <v>14795249</v>
      </c>
      <c r="BP816" s="48">
        <f t="shared" si="454"/>
        <v>147602</v>
      </c>
      <c r="BQ816" s="48">
        <f t="shared" si="467"/>
        <v>31234390</v>
      </c>
      <c r="BR816" s="12">
        <f t="shared" si="468"/>
        <v>8011121</v>
      </c>
      <c r="BS816" s="54">
        <f t="shared" si="469"/>
        <v>3.8988788210788479</v>
      </c>
      <c r="BT816" s="12"/>
      <c r="BU816" s="48">
        <f t="shared" si="470"/>
        <v>8011121</v>
      </c>
      <c r="BV816" s="48">
        <f t="shared" si="471"/>
        <v>54474417</v>
      </c>
      <c r="BW816" s="54">
        <f t="shared" si="472"/>
        <v>6.7998494842357271</v>
      </c>
      <c r="BX816" s="12"/>
      <c r="BY816" s="52">
        <f t="shared" si="473"/>
        <v>486823</v>
      </c>
      <c r="BZ816" s="48">
        <f t="shared" si="474"/>
        <v>54474417</v>
      </c>
      <c r="CA816" s="55">
        <f t="shared" si="475"/>
        <v>111.89778831320623</v>
      </c>
      <c r="CB816" s="12"/>
      <c r="CC816" s="48">
        <f t="shared" si="476"/>
        <v>486823</v>
      </c>
      <c r="CD816" s="48">
        <f t="shared" si="477"/>
        <v>148782354</v>
      </c>
      <c r="CE816" s="55">
        <f t="shared" si="478"/>
        <v>305.61899088580446</v>
      </c>
      <c r="CF816" s="12"/>
      <c r="CG816" s="48">
        <f t="shared" si="479"/>
        <v>8011121</v>
      </c>
      <c r="CH816" s="48">
        <f t="shared" si="480"/>
        <v>6429619</v>
      </c>
      <c r="CI816" s="48">
        <f t="shared" si="481"/>
        <v>148782354</v>
      </c>
      <c r="CJ816" s="55">
        <f t="shared" si="482"/>
        <v>18.5719768806388</v>
      </c>
      <c r="CK816" s="46"/>
      <c r="CL816" s="48">
        <f t="shared" si="455"/>
        <v>8011121</v>
      </c>
      <c r="CM816" s="48">
        <f t="shared" si="455"/>
        <v>6429619</v>
      </c>
      <c r="CN816" s="48">
        <f t="shared" si="483"/>
        <v>217530462</v>
      </c>
      <c r="CO816" s="55">
        <f t="shared" si="484"/>
        <v>27.153560906145344</v>
      </c>
    </row>
    <row r="817" spans="1:93" x14ac:dyDescent="0.2">
      <c r="A817" s="30" t="s">
        <v>150</v>
      </c>
      <c r="B817" s="30">
        <v>1146</v>
      </c>
      <c r="C817" s="30">
        <v>2005</v>
      </c>
      <c r="D817" s="30" t="s">
        <v>217</v>
      </c>
      <c r="E817" s="30">
        <v>442976</v>
      </c>
      <c r="F817" s="30" t="s">
        <v>317</v>
      </c>
      <c r="G817" s="30">
        <v>36252896</v>
      </c>
      <c r="H817" s="30">
        <v>219095547</v>
      </c>
      <c r="I817" s="30">
        <v>31604405</v>
      </c>
      <c r="J817" s="30">
        <v>193353900</v>
      </c>
      <c r="K817" s="30">
        <v>0</v>
      </c>
      <c r="L817" s="30">
        <v>0</v>
      </c>
      <c r="M817" s="30">
        <v>0</v>
      </c>
      <c r="N817" s="30">
        <v>156245</v>
      </c>
      <c r="O817" s="30">
        <v>1867347</v>
      </c>
      <c r="P817" s="30">
        <v>2269576</v>
      </c>
      <c r="Q817" s="30">
        <v>849762</v>
      </c>
      <c r="R817" s="30">
        <v>932805</v>
      </c>
      <c r="S817" s="30">
        <v>156162</v>
      </c>
      <c r="T817" s="30">
        <v>320111420</v>
      </c>
      <c r="U817" s="30">
        <v>6288746</v>
      </c>
      <c r="V817" s="30">
        <v>221895699</v>
      </c>
      <c r="W817" s="30">
        <v>34030143</v>
      </c>
      <c r="X817" s="30">
        <v>255925842</v>
      </c>
      <c r="Y817" s="30">
        <v>24647707</v>
      </c>
      <c r="Z817" s="30">
        <v>2977089</v>
      </c>
      <c r="AA817" s="30">
        <v>27624796</v>
      </c>
      <c r="AB817" s="30">
        <v>21948408</v>
      </c>
      <c r="AC817" s="30">
        <v>9755998</v>
      </c>
      <c r="AD817" s="30">
        <v>26496898</v>
      </c>
      <c r="AE817" s="30">
        <v>15409481</v>
      </c>
      <c r="AF817" s="30">
        <v>16552802</v>
      </c>
      <c r="AG817" s="30">
        <v>213487</v>
      </c>
      <c r="AH817" s="30">
        <v>83718144</v>
      </c>
      <c r="AI817" s="30">
        <v>695629</v>
      </c>
      <c r="AJ817" s="30">
        <v>84413773</v>
      </c>
      <c r="AK817" s="30">
        <v>3047311</v>
      </c>
      <c r="AL817" s="30">
        <v>28342957</v>
      </c>
      <c r="AM817" s="30">
        <v>8641409</v>
      </c>
      <c r="AN817" s="30">
        <v>3162455</v>
      </c>
      <c r="AO817" s="30">
        <v>3341912</v>
      </c>
      <c r="AP817" s="30">
        <v>1611589</v>
      </c>
      <c r="AQ817" s="30">
        <v>480522</v>
      </c>
      <c r="AR817" s="30">
        <v>408959</v>
      </c>
      <c r="AS817" s="30">
        <v>68232</v>
      </c>
      <c r="AT817" s="30">
        <v>2768</v>
      </c>
      <c r="AU817" s="30" t="s">
        <v>359</v>
      </c>
      <c r="AW817" s="48">
        <f t="shared" si="456"/>
        <v>8115956</v>
      </c>
      <c r="AX817" s="49">
        <f t="shared" si="457"/>
        <v>5676388</v>
      </c>
      <c r="AY817" s="50">
        <f t="shared" si="458"/>
        <v>0.69941088887125558</v>
      </c>
      <c r="AZ817" s="12"/>
      <c r="BA817" s="48">
        <f t="shared" si="459"/>
        <v>480522</v>
      </c>
      <c r="BB817" s="48">
        <f t="shared" si="460"/>
        <v>5676388</v>
      </c>
      <c r="BC817" s="51">
        <f t="shared" si="461"/>
        <v>11.812961737443864</v>
      </c>
      <c r="BD817" s="12"/>
      <c r="BE817" s="52">
        <f t="shared" si="462"/>
        <v>480522</v>
      </c>
      <c r="BF817" s="48">
        <f t="shared" si="453"/>
        <v>15409481</v>
      </c>
      <c r="BG817" s="48">
        <f t="shared" si="453"/>
        <v>16552802</v>
      </c>
      <c r="BH817" s="48">
        <f t="shared" si="453"/>
        <v>213487</v>
      </c>
      <c r="BI817" s="48">
        <f t="shared" si="463"/>
        <v>32175770</v>
      </c>
      <c r="BJ817" s="51">
        <f t="shared" si="464"/>
        <v>66.960035128464455</v>
      </c>
      <c r="BK817" s="12"/>
      <c r="BL817" s="1">
        <f t="shared" si="465"/>
        <v>6504367</v>
      </c>
      <c r="BM817" s="53">
        <f t="shared" si="466"/>
        <v>8115956</v>
      </c>
      <c r="BN817" s="48">
        <f t="shared" si="454"/>
        <v>15409481</v>
      </c>
      <c r="BO817" s="48">
        <f t="shared" si="454"/>
        <v>16552802</v>
      </c>
      <c r="BP817" s="48">
        <f t="shared" si="454"/>
        <v>213487</v>
      </c>
      <c r="BQ817" s="48">
        <f t="shared" si="467"/>
        <v>32175770</v>
      </c>
      <c r="BR817" s="12">
        <f t="shared" si="468"/>
        <v>8115956</v>
      </c>
      <c r="BS817" s="54">
        <f t="shared" si="469"/>
        <v>3.964507693240328</v>
      </c>
      <c r="BT817" s="12"/>
      <c r="BU817" s="48">
        <f t="shared" si="470"/>
        <v>8115956</v>
      </c>
      <c r="BV817" s="48">
        <f t="shared" si="471"/>
        <v>53023505</v>
      </c>
      <c r="BW817" s="54">
        <f t="shared" si="472"/>
        <v>6.5332420481333315</v>
      </c>
      <c r="BX817" s="12"/>
      <c r="BY817" s="52">
        <f t="shared" si="473"/>
        <v>480522</v>
      </c>
      <c r="BZ817" s="48">
        <f t="shared" si="474"/>
        <v>53023505</v>
      </c>
      <c r="CA817" s="55">
        <f t="shared" si="475"/>
        <v>110.34563453910539</v>
      </c>
      <c r="CB817" s="12"/>
      <c r="CC817" s="48">
        <f t="shared" si="476"/>
        <v>480522</v>
      </c>
      <c r="CD817" s="48">
        <f t="shared" si="477"/>
        <v>149076967</v>
      </c>
      <c r="CE817" s="55">
        <f t="shared" si="478"/>
        <v>310.2396289868102</v>
      </c>
      <c r="CF817" s="12"/>
      <c r="CG817" s="48">
        <f t="shared" si="479"/>
        <v>8115956</v>
      </c>
      <c r="CH817" s="48">
        <f t="shared" si="480"/>
        <v>6504367</v>
      </c>
      <c r="CI817" s="48">
        <f t="shared" si="481"/>
        <v>149076967</v>
      </c>
      <c r="CJ817" s="55">
        <f t="shared" si="482"/>
        <v>18.368380385502338</v>
      </c>
      <c r="CK817" s="46"/>
      <c r="CL817" s="48">
        <f t="shared" si="455"/>
        <v>8115956</v>
      </c>
      <c r="CM817" s="48">
        <f t="shared" si="455"/>
        <v>6504367</v>
      </c>
      <c r="CN817" s="48">
        <f t="shared" si="483"/>
        <v>210642902</v>
      </c>
      <c r="CO817" s="55">
        <f t="shared" si="484"/>
        <v>25.954170032464443</v>
      </c>
    </row>
    <row r="818" spans="1:93" x14ac:dyDescent="0.2">
      <c r="A818" s="30" t="s">
        <v>151</v>
      </c>
      <c r="B818" s="30">
        <v>1148</v>
      </c>
      <c r="C818" s="30">
        <v>2014</v>
      </c>
      <c r="D818" s="30" t="s">
        <v>60</v>
      </c>
      <c r="E818" s="30">
        <v>442978</v>
      </c>
      <c r="F818" s="30" t="s">
        <v>317</v>
      </c>
      <c r="G818" s="30">
        <v>68452080</v>
      </c>
      <c r="H818" s="30">
        <v>320093374</v>
      </c>
      <c r="I818" s="30">
        <v>44143156</v>
      </c>
      <c r="J818" s="30">
        <v>285408621</v>
      </c>
      <c r="K818" s="30">
        <v>0</v>
      </c>
      <c r="L818" s="30">
        <v>0</v>
      </c>
      <c r="M818" s="30">
        <v>0</v>
      </c>
      <c r="N818" s="30">
        <v>0</v>
      </c>
      <c r="O818" s="30">
        <v>0</v>
      </c>
      <c r="P818" s="30">
        <v>0</v>
      </c>
      <c r="Q818" s="30">
        <v>4755417</v>
      </c>
      <c r="R818" s="30">
        <v>5099695</v>
      </c>
      <c r="S818" s="30">
        <v>3467935</v>
      </c>
      <c r="T818" s="30">
        <v>407371628</v>
      </c>
      <c r="U818" s="30">
        <v>-28704155</v>
      </c>
      <c r="V818" s="30">
        <v>325193069</v>
      </c>
      <c r="W818" s="30">
        <v>47611091</v>
      </c>
      <c r="X818" s="30">
        <v>372804160</v>
      </c>
      <c r="Y818" s="30">
        <v>86483588</v>
      </c>
      <c r="Z818" s="30">
        <v>8782049</v>
      </c>
      <c r="AA818" s="30">
        <v>95265637</v>
      </c>
      <c r="AB818" s="30">
        <v>65489711</v>
      </c>
      <c r="AC818" s="30">
        <v>25064940</v>
      </c>
      <c r="AD818" s="30">
        <v>43387140</v>
      </c>
      <c r="AE818" s="30">
        <v>19586053</v>
      </c>
      <c r="AF818" s="30">
        <v>30573358</v>
      </c>
      <c r="AG818" s="30">
        <v>204218</v>
      </c>
      <c r="AH818" s="30">
        <v>50433877</v>
      </c>
      <c r="AI818" s="30">
        <v>8171177</v>
      </c>
      <c r="AJ818" s="30">
        <v>58605054</v>
      </c>
      <c r="AK818" s="30">
        <v>3490184</v>
      </c>
      <c r="AL818" s="30">
        <v>12070759</v>
      </c>
      <c r="AM818" s="30">
        <v>19517893</v>
      </c>
      <c r="AN818" s="30">
        <v>6320906</v>
      </c>
      <c r="AO818" s="30">
        <v>5139282</v>
      </c>
      <c r="AP818" s="30">
        <v>5237376</v>
      </c>
      <c r="AQ818" s="30">
        <v>541107</v>
      </c>
      <c r="AR818" s="30">
        <v>465014</v>
      </c>
      <c r="AS818" s="30">
        <v>62077</v>
      </c>
      <c r="AT818" s="30">
        <v>6395</v>
      </c>
      <c r="AU818" s="30" t="s">
        <v>354</v>
      </c>
      <c r="AW818" s="48">
        <f t="shared" si="456"/>
        <v>16697564</v>
      </c>
      <c r="AX818" s="49">
        <f t="shared" si="457"/>
        <v>29775926</v>
      </c>
      <c r="AY818" s="50">
        <f t="shared" si="458"/>
        <v>1.7832497003754559</v>
      </c>
      <c r="AZ818" s="12"/>
      <c r="BA818" s="48">
        <f t="shared" si="459"/>
        <v>541107</v>
      </c>
      <c r="BB818" s="48">
        <f t="shared" si="460"/>
        <v>29775926</v>
      </c>
      <c r="BC818" s="51">
        <f t="shared" si="461"/>
        <v>55.027796720426828</v>
      </c>
      <c r="BD818" s="12"/>
      <c r="BE818" s="52">
        <f t="shared" si="462"/>
        <v>541107</v>
      </c>
      <c r="BF818" s="48">
        <f t="shared" si="453"/>
        <v>19586053</v>
      </c>
      <c r="BG818" s="48">
        <f t="shared" si="453"/>
        <v>30573358</v>
      </c>
      <c r="BH818" s="48">
        <f t="shared" si="453"/>
        <v>204218</v>
      </c>
      <c r="BI818" s="48">
        <f t="shared" si="463"/>
        <v>50363629</v>
      </c>
      <c r="BJ818" s="51">
        <f t="shared" si="464"/>
        <v>93.07517551981401</v>
      </c>
      <c r="BK818" s="12"/>
      <c r="BL818" s="1">
        <f t="shared" si="465"/>
        <v>11460188</v>
      </c>
      <c r="BM818" s="53">
        <f t="shared" si="466"/>
        <v>16697564</v>
      </c>
      <c r="BN818" s="48">
        <f t="shared" si="454"/>
        <v>19586053</v>
      </c>
      <c r="BO818" s="48">
        <f t="shared" si="454"/>
        <v>30573358</v>
      </c>
      <c r="BP818" s="48">
        <f t="shared" si="454"/>
        <v>204218</v>
      </c>
      <c r="BQ818" s="48">
        <f t="shared" si="467"/>
        <v>50363629</v>
      </c>
      <c r="BR818" s="12">
        <f t="shared" si="468"/>
        <v>16697564</v>
      </c>
      <c r="BS818" s="54">
        <f t="shared" si="469"/>
        <v>3.0162261393338574</v>
      </c>
      <c r="BT818" s="12"/>
      <c r="BU818" s="48">
        <f t="shared" si="470"/>
        <v>16697564</v>
      </c>
      <c r="BV818" s="48">
        <f t="shared" si="471"/>
        <v>43044111</v>
      </c>
      <c r="BW818" s="54">
        <f t="shared" si="472"/>
        <v>2.5778677057324049</v>
      </c>
      <c r="BX818" s="12"/>
      <c r="BY818" s="52">
        <f t="shared" si="473"/>
        <v>541107</v>
      </c>
      <c r="BZ818" s="48">
        <f t="shared" si="474"/>
        <v>43044111</v>
      </c>
      <c r="CA818" s="55">
        <f t="shared" si="475"/>
        <v>79.548242768990235</v>
      </c>
      <c r="CB818" s="12"/>
      <c r="CC818" s="48">
        <f t="shared" si="476"/>
        <v>541107</v>
      </c>
      <c r="CD818" s="48">
        <f t="shared" si="477"/>
        <v>257125457</v>
      </c>
      <c r="CE818" s="55">
        <f t="shared" si="478"/>
        <v>475.18412624490168</v>
      </c>
      <c r="CF818" s="12"/>
      <c r="CG818" s="48">
        <f t="shared" si="479"/>
        <v>16697564</v>
      </c>
      <c r="CH818" s="48">
        <f t="shared" si="480"/>
        <v>11460188</v>
      </c>
      <c r="CI818" s="48">
        <f t="shared" si="481"/>
        <v>257125457</v>
      </c>
      <c r="CJ818" s="55">
        <f t="shared" si="482"/>
        <v>15.398980174593133</v>
      </c>
      <c r="CK818" s="46"/>
      <c r="CL818" s="48">
        <f t="shared" si="455"/>
        <v>16697564</v>
      </c>
      <c r="CM818" s="48">
        <f t="shared" si="455"/>
        <v>11460188</v>
      </c>
      <c r="CN818" s="48">
        <f t="shared" si="483"/>
        <v>339765579</v>
      </c>
      <c r="CO818" s="55">
        <f t="shared" si="484"/>
        <v>20.348212409906019</v>
      </c>
    </row>
    <row r="819" spans="1:93" x14ac:dyDescent="0.2">
      <c r="A819" s="30" t="s">
        <v>151</v>
      </c>
      <c r="B819" s="30">
        <v>1148</v>
      </c>
      <c r="C819" s="30">
        <v>2013</v>
      </c>
      <c r="D819" s="30" t="s">
        <v>60</v>
      </c>
      <c r="E819" s="30">
        <v>442978</v>
      </c>
      <c r="F819" s="30" t="s">
        <v>317</v>
      </c>
      <c r="G819" s="30">
        <v>73807508</v>
      </c>
      <c r="H819" s="30">
        <v>369418192</v>
      </c>
      <c r="I819" s="30">
        <v>41878818</v>
      </c>
      <c r="J819" s="30">
        <v>338028191</v>
      </c>
      <c r="K819" s="30">
        <v>0</v>
      </c>
      <c r="L819" s="30">
        <v>0</v>
      </c>
      <c r="M819" s="30">
        <v>0</v>
      </c>
      <c r="N819" s="30">
        <v>0</v>
      </c>
      <c r="O819" s="30">
        <v>0</v>
      </c>
      <c r="P819" s="30">
        <v>0</v>
      </c>
      <c r="Q819" s="30">
        <v>2150995</v>
      </c>
      <c r="R819" s="30">
        <v>2627159</v>
      </c>
      <c r="S819" s="30">
        <v>1423899</v>
      </c>
      <c r="T819" s="30">
        <v>274848130</v>
      </c>
      <c r="U819" s="30">
        <v>-9691410</v>
      </c>
      <c r="V819" s="30">
        <v>372045351</v>
      </c>
      <c r="W819" s="30">
        <v>43302717</v>
      </c>
      <c r="X819" s="30">
        <v>415348068</v>
      </c>
      <c r="Y819" s="30">
        <v>69706555</v>
      </c>
      <c r="Z819" s="30">
        <v>7214227</v>
      </c>
      <c r="AA819" s="30">
        <v>76920782</v>
      </c>
      <c r="AB819" s="30">
        <v>51498223</v>
      </c>
      <c r="AC819" s="30">
        <v>23347804</v>
      </c>
      <c r="AD819" s="30">
        <v>50459704</v>
      </c>
      <c r="AE819" s="30">
        <v>18602917</v>
      </c>
      <c r="AF819" s="30">
        <v>21640100</v>
      </c>
      <c r="AG819" s="30">
        <v>114522</v>
      </c>
      <c r="AH819" s="30">
        <v>45746234</v>
      </c>
      <c r="AI819" s="30">
        <v>6099453</v>
      </c>
      <c r="AJ819" s="30">
        <v>51845687</v>
      </c>
      <c r="AK819" s="30">
        <v>3123334</v>
      </c>
      <c r="AL819" s="30">
        <v>13164831</v>
      </c>
      <c r="AM819" s="30">
        <v>19239394</v>
      </c>
      <c r="AN819" s="30">
        <v>6289643</v>
      </c>
      <c r="AO819" s="30">
        <v>5065748</v>
      </c>
      <c r="AP819" s="30">
        <v>5083001</v>
      </c>
      <c r="AQ819" s="30">
        <v>538053</v>
      </c>
      <c r="AR819" s="30">
        <v>462395</v>
      </c>
      <c r="AS819" s="30">
        <v>61703</v>
      </c>
      <c r="AT819" s="30">
        <v>6450</v>
      </c>
      <c r="AU819" s="30" t="s">
        <v>354</v>
      </c>
      <c r="AW819" s="48">
        <f t="shared" si="456"/>
        <v>16438392</v>
      </c>
      <c r="AX819" s="49">
        <f t="shared" si="457"/>
        <v>25422559</v>
      </c>
      <c r="AY819" s="50">
        <f t="shared" si="458"/>
        <v>1.5465356343856504</v>
      </c>
      <c r="AZ819" s="12"/>
      <c r="BA819" s="48">
        <f t="shared" si="459"/>
        <v>538053</v>
      </c>
      <c r="BB819" s="48">
        <f t="shared" si="460"/>
        <v>25422559</v>
      </c>
      <c r="BC819" s="51">
        <f t="shared" si="461"/>
        <v>47.249172479291076</v>
      </c>
      <c r="BD819" s="12"/>
      <c r="BE819" s="52">
        <f t="shared" si="462"/>
        <v>538053</v>
      </c>
      <c r="BF819" s="48">
        <f t="shared" si="453"/>
        <v>18602917</v>
      </c>
      <c r="BG819" s="48">
        <f t="shared" si="453"/>
        <v>21640100</v>
      </c>
      <c r="BH819" s="48">
        <f t="shared" si="453"/>
        <v>114522</v>
      </c>
      <c r="BI819" s="48">
        <f t="shared" si="463"/>
        <v>40357539</v>
      </c>
      <c r="BJ819" s="51">
        <f t="shared" si="464"/>
        <v>75.006623882777347</v>
      </c>
      <c r="BK819" s="12"/>
      <c r="BL819" s="1">
        <f t="shared" si="465"/>
        <v>11355391</v>
      </c>
      <c r="BM819" s="53">
        <f t="shared" si="466"/>
        <v>16438392</v>
      </c>
      <c r="BN819" s="48">
        <f t="shared" si="454"/>
        <v>18602917</v>
      </c>
      <c r="BO819" s="48">
        <f t="shared" si="454"/>
        <v>21640100</v>
      </c>
      <c r="BP819" s="48">
        <f t="shared" si="454"/>
        <v>114522</v>
      </c>
      <c r="BQ819" s="48">
        <f t="shared" si="467"/>
        <v>40357539</v>
      </c>
      <c r="BR819" s="12">
        <f t="shared" si="468"/>
        <v>16438392</v>
      </c>
      <c r="BS819" s="54">
        <f t="shared" si="469"/>
        <v>2.4550782704293703</v>
      </c>
      <c r="BT819" s="12"/>
      <c r="BU819" s="48">
        <f t="shared" si="470"/>
        <v>16438392</v>
      </c>
      <c r="BV819" s="48">
        <f t="shared" si="471"/>
        <v>35557522</v>
      </c>
      <c r="BW819" s="54">
        <f t="shared" si="472"/>
        <v>2.1630778728235707</v>
      </c>
      <c r="BX819" s="12"/>
      <c r="BY819" s="52">
        <f t="shared" si="473"/>
        <v>538053</v>
      </c>
      <c r="BZ819" s="48">
        <f t="shared" si="474"/>
        <v>35557522</v>
      </c>
      <c r="CA819" s="55">
        <f t="shared" si="475"/>
        <v>66.085538041791423</v>
      </c>
      <c r="CB819" s="12"/>
      <c r="CC819" s="48">
        <f t="shared" si="476"/>
        <v>538053</v>
      </c>
      <c r="CD819" s="48">
        <f t="shared" si="477"/>
        <v>226643351</v>
      </c>
      <c r="CE819" s="55">
        <f t="shared" si="478"/>
        <v>421.22867264005589</v>
      </c>
      <c r="CF819" s="12"/>
      <c r="CG819" s="48">
        <f t="shared" si="479"/>
        <v>16438392</v>
      </c>
      <c r="CH819" s="48">
        <f t="shared" si="480"/>
        <v>11355391</v>
      </c>
      <c r="CI819" s="48">
        <f t="shared" si="481"/>
        <v>226643351</v>
      </c>
      <c r="CJ819" s="55">
        <f t="shared" si="482"/>
        <v>13.787440462546458</v>
      </c>
      <c r="CK819" s="46"/>
      <c r="CL819" s="48">
        <f t="shared" si="455"/>
        <v>16438392</v>
      </c>
      <c r="CM819" s="48">
        <f t="shared" si="455"/>
        <v>11355391</v>
      </c>
      <c r="CN819" s="48">
        <f t="shared" si="483"/>
        <v>301812233</v>
      </c>
      <c r="CO819" s="55">
        <f t="shared" si="484"/>
        <v>18.360204148921621</v>
      </c>
    </row>
    <row r="820" spans="1:93" x14ac:dyDescent="0.2">
      <c r="A820" s="30" t="s">
        <v>151</v>
      </c>
      <c r="B820" s="30">
        <v>1148</v>
      </c>
      <c r="C820" s="30">
        <v>2012</v>
      </c>
      <c r="D820" s="30" t="s">
        <v>60</v>
      </c>
      <c r="E820" s="30">
        <v>442978</v>
      </c>
      <c r="F820" s="30" t="s">
        <v>317</v>
      </c>
      <c r="G820" s="30">
        <v>77567080</v>
      </c>
      <c r="H820" s="30">
        <v>324213434</v>
      </c>
      <c r="I820" s="30">
        <v>38310076</v>
      </c>
      <c r="J820" s="30">
        <v>293035857</v>
      </c>
      <c r="K820" s="30">
        <v>0</v>
      </c>
      <c r="L820" s="30">
        <v>0</v>
      </c>
      <c r="M820" s="30">
        <v>0</v>
      </c>
      <c r="N820" s="30">
        <v>0</v>
      </c>
      <c r="O820" s="30">
        <v>0</v>
      </c>
      <c r="P820" s="30">
        <v>0</v>
      </c>
      <c r="Q820" s="30">
        <v>4286559</v>
      </c>
      <c r="R820" s="30">
        <v>4825742</v>
      </c>
      <c r="S820" s="30">
        <v>1245347</v>
      </c>
      <c r="T820" s="30">
        <v>251349418</v>
      </c>
      <c r="U820" s="30">
        <v>16486959</v>
      </c>
      <c r="V820" s="30">
        <v>329039176</v>
      </c>
      <c r="W820" s="30">
        <v>39555423</v>
      </c>
      <c r="X820" s="30">
        <v>368594599</v>
      </c>
      <c r="Y820" s="30">
        <v>49094029</v>
      </c>
      <c r="Z820" s="30">
        <v>7624550</v>
      </c>
      <c r="AA820" s="30">
        <v>56718579</v>
      </c>
      <c r="AB820" s="30">
        <v>33559313</v>
      </c>
      <c r="AC820" s="30">
        <v>23286671</v>
      </c>
      <c r="AD820" s="30">
        <v>54280409</v>
      </c>
      <c r="AE820" s="30">
        <v>20276214</v>
      </c>
      <c r="AF820" s="30">
        <v>20225273</v>
      </c>
      <c r="AG820" s="30">
        <v>84982</v>
      </c>
      <c r="AH820" s="30">
        <v>51451579</v>
      </c>
      <c r="AI820" s="30">
        <v>5374521</v>
      </c>
      <c r="AJ820" s="30">
        <v>56826100</v>
      </c>
      <c r="AK820" s="30">
        <v>3177736</v>
      </c>
      <c r="AL820" s="30">
        <v>14558068</v>
      </c>
      <c r="AM820" s="30">
        <v>20206053</v>
      </c>
      <c r="AN820" s="30">
        <v>6393316</v>
      </c>
      <c r="AO820" s="30">
        <v>5177565</v>
      </c>
      <c r="AP820" s="30">
        <v>5066381</v>
      </c>
      <c r="AQ820" s="30">
        <v>534948</v>
      </c>
      <c r="AR820" s="30">
        <v>459941</v>
      </c>
      <c r="AS820" s="30">
        <v>61054</v>
      </c>
      <c r="AT820" s="30">
        <v>6463</v>
      </c>
      <c r="AU820" s="30" t="s">
        <v>354</v>
      </c>
      <c r="AW820" s="48">
        <f t="shared" si="456"/>
        <v>16637262</v>
      </c>
      <c r="AX820" s="49">
        <f t="shared" si="457"/>
        <v>23159266</v>
      </c>
      <c r="AY820" s="50">
        <f t="shared" si="458"/>
        <v>1.3920118586820356</v>
      </c>
      <c r="AZ820" s="12"/>
      <c r="BA820" s="48">
        <f t="shared" si="459"/>
        <v>534948</v>
      </c>
      <c r="BB820" s="48">
        <f t="shared" si="460"/>
        <v>23159266</v>
      </c>
      <c r="BC820" s="51">
        <f t="shared" si="461"/>
        <v>43.292555538108374</v>
      </c>
      <c r="BD820" s="12"/>
      <c r="BE820" s="52">
        <f t="shared" si="462"/>
        <v>534948</v>
      </c>
      <c r="BF820" s="48">
        <f t="shared" si="453"/>
        <v>20276214</v>
      </c>
      <c r="BG820" s="48">
        <f t="shared" si="453"/>
        <v>20225273</v>
      </c>
      <c r="BH820" s="48">
        <f t="shared" si="453"/>
        <v>84982</v>
      </c>
      <c r="BI820" s="48">
        <f t="shared" si="463"/>
        <v>40586469</v>
      </c>
      <c r="BJ820" s="51">
        <f t="shared" si="464"/>
        <v>75.869933152381165</v>
      </c>
      <c r="BK820" s="12"/>
      <c r="BL820" s="1">
        <f t="shared" si="465"/>
        <v>11570881</v>
      </c>
      <c r="BM820" s="53">
        <f t="shared" si="466"/>
        <v>16637262</v>
      </c>
      <c r="BN820" s="48">
        <f t="shared" si="454"/>
        <v>20276214</v>
      </c>
      <c r="BO820" s="48">
        <f t="shared" si="454"/>
        <v>20225273</v>
      </c>
      <c r="BP820" s="48">
        <f t="shared" si="454"/>
        <v>84982</v>
      </c>
      <c r="BQ820" s="48">
        <f t="shared" si="467"/>
        <v>40586469</v>
      </c>
      <c r="BR820" s="12">
        <f t="shared" si="468"/>
        <v>16637262</v>
      </c>
      <c r="BS820" s="54">
        <f t="shared" si="469"/>
        <v>2.4394920870994277</v>
      </c>
      <c r="BT820" s="12"/>
      <c r="BU820" s="48">
        <f t="shared" si="470"/>
        <v>16637262</v>
      </c>
      <c r="BV820" s="48">
        <f t="shared" si="471"/>
        <v>39090296</v>
      </c>
      <c r="BW820" s="54">
        <f t="shared" si="472"/>
        <v>2.3495630470927247</v>
      </c>
      <c r="BX820" s="12"/>
      <c r="BY820" s="52">
        <f t="shared" si="473"/>
        <v>534948</v>
      </c>
      <c r="BZ820" s="48">
        <f t="shared" si="474"/>
        <v>39090296</v>
      </c>
      <c r="CA820" s="55">
        <f t="shared" si="475"/>
        <v>73.073076261617956</v>
      </c>
      <c r="CB820" s="12"/>
      <c r="CC820" s="48">
        <f t="shared" si="476"/>
        <v>534948</v>
      </c>
      <c r="CD820" s="48">
        <f t="shared" si="477"/>
        <v>213962424</v>
      </c>
      <c r="CE820" s="55">
        <f t="shared" si="478"/>
        <v>399.96863994257387</v>
      </c>
      <c r="CF820" s="12"/>
      <c r="CG820" s="48">
        <f t="shared" si="479"/>
        <v>16637262</v>
      </c>
      <c r="CH820" s="48">
        <f t="shared" si="480"/>
        <v>11570881</v>
      </c>
      <c r="CI820" s="48">
        <f t="shared" si="481"/>
        <v>213962424</v>
      </c>
      <c r="CJ820" s="55">
        <f t="shared" si="482"/>
        <v>12.860434847993618</v>
      </c>
      <c r="CK820" s="46"/>
      <c r="CL820" s="48">
        <f t="shared" si="455"/>
        <v>16637262</v>
      </c>
      <c r="CM820" s="48">
        <f t="shared" si="455"/>
        <v>11570881</v>
      </c>
      <c r="CN820" s="48">
        <f t="shared" si="483"/>
        <v>285234607</v>
      </c>
      <c r="CO820" s="55">
        <f t="shared" si="484"/>
        <v>17.144323807607286</v>
      </c>
    </row>
    <row r="821" spans="1:93" x14ac:dyDescent="0.2">
      <c r="A821" s="30" t="s">
        <v>151</v>
      </c>
      <c r="B821" s="30">
        <v>1148</v>
      </c>
      <c r="C821" s="30">
        <v>2011</v>
      </c>
      <c r="D821" s="30" t="s">
        <v>60</v>
      </c>
      <c r="E821" s="30">
        <v>442978</v>
      </c>
      <c r="F821" s="30" t="s">
        <v>317</v>
      </c>
      <c r="G821" s="30">
        <v>78703770</v>
      </c>
      <c r="H821" s="30">
        <v>450895738</v>
      </c>
      <c r="I821" s="30">
        <v>35815887</v>
      </c>
      <c r="J821" s="30">
        <v>422079956</v>
      </c>
      <c r="K821" s="30">
        <v>0</v>
      </c>
      <c r="L821" s="30">
        <v>0</v>
      </c>
      <c r="M821" s="30">
        <v>0</v>
      </c>
      <c r="N821" s="30">
        <v>0</v>
      </c>
      <c r="O821" s="30">
        <v>0</v>
      </c>
      <c r="P821" s="30">
        <v>0</v>
      </c>
      <c r="Q821" s="30">
        <v>9805457</v>
      </c>
      <c r="R821" s="30">
        <v>10324267</v>
      </c>
      <c r="S821" s="30">
        <v>188118</v>
      </c>
      <c r="T821" s="30">
        <v>253356999</v>
      </c>
      <c r="U821" s="30">
        <v>38042613</v>
      </c>
      <c r="V821" s="30">
        <v>461220005</v>
      </c>
      <c r="W821" s="30">
        <v>36004005</v>
      </c>
      <c r="X821" s="30">
        <v>497224010</v>
      </c>
      <c r="Y821" s="30">
        <v>33505095</v>
      </c>
      <c r="Z821" s="30">
        <v>7268977</v>
      </c>
      <c r="AA821" s="30">
        <v>40774072</v>
      </c>
      <c r="AB821" s="30">
        <v>21098552</v>
      </c>
      <c r="AC821" s="30">
        <v>22996748</v>
      </c>
      <c r="AD821" s="30">
        <v>55707022</v>
      </c>
      <c r="AE821" s="30">
        <v>20929624</v>
      </c>
      <c r="AF821" s="30">
        <v>23052767</v>
      </c>
      <c r="AG821" s="30">
        <v>28317</v>
      </c>
      <c r="AH821" s="30">
        <v>54968620</v>
      </c>
      <c r="AI821" s="30">
        <v>5751889</v>
      </c>
      <c r="AJ821" s="30">
        <v>60720509</v>
      </c>
      <c r="AK821" s="30">
        <v>4704751</v>
      </c>
      <c r="AL821" s="30">
        <v>13579848</v>
      </c>
      <c r="AM821" s="30">
        <v>19714460</v>
      </c>
      <c r="AN821" s="30">
        <v>6740863</v>
      </c>
      <c r="AO821" s="30">
        <v>5190114</v>
      </c>
      <c r="AP821" s="30">
        <v>4956494</v>
      </c>
      <c r="AQ821" s="30">
        <v>532395</v>
      </c>
      <c r="AR821" s="30">
        <v>458166</v>
      </c>
      <c r="AS821" s="30">
        <v>60456</v>
      </c>
      <c r="AT821" s="30">
        <v>6513</v>
      </c>
      <c r="AU821" s="30" t="s">
        <v>354</v>
      </c>
      <c r="AW821" s="48">
        <f t="shared" si="456"/>
        <v>16887471</v>
      </c>
      <c r="AX821" s="49">
        <f t="shared" si="457"/>
        <v>19675520</v>
      </c>
      <c r="AY821" s="50">
        <f t="shared" si="458"/>
        <v>1.1650957091206848</v>
      </c>
      <c r="AZ821" s="12"/>
      <c r="BA821" s="48">
        <f t="shared" si="459"/>
        <v>532395</v>
      </c>
      <c r="BB821" s="48">
        <f t="shared" si="460"/>
        <v>19675520</v>
      </c>
      <c r="BC821" s="51">
        <f t="shared" si="461"/>
        <v>36.956620554287703</v>
      </c>
      <c r="BD821" s="12"/>
      <c r="BE821" s="52">
        <f t="shared" si="462"/>
        <v>532395</v>
      </c>
      <c r="BF821" s="48">
        <f t="shared" si="453"/>
        <v>20929624</v>
      </c>
      <c r="BG821" s="48">
        <f t="shared" si="453"/>
        <v>23052767</v>
      </c>
      <c r="BH821" s="48">
        <f t="shared" si="453"/>
        <v>28317</v>
      </c>
      <c r="BI821" s="48">
        <f t="shared" si="463"/>
        <v>44010708</v>
      </c>
      <c r="BJ821" s="51">
        <f t="shared" si="464"/>
        <v>82.665517144225618</v>
      </c>
      <c r="BK821" s="12"/>
      <c r="BL821" s="1">
        <f t="shared" si="465"/>
        <v>11930977</v>
      </c>
      <c r="BM821" s="53">
        <f t="shared" si="466"/>
        <v>16887471</v>
      </c>
      <c r="BN821" s="48">
        <f t="shared" si="454"/>
        <v>20929624</v>
      </c>
      <c r="BO821" s="48">
        <f t="shared" si="454"/>
        <v>23052767</v>
      </c>
      <c r="BP821" s="48">
        <f t="shared" si="454"/>
        <v>28317</v>
      </c>
      <c r="BQ821" s="48">
        <f t="shared" si="467"/>
        <v>44010708</v>
      </c>
      <c r="BR821" s="12">
        <f t="shared" si="468"/>
        <v>16887471</v>
      </c>
      <c r="BS821" s="54">
        <f t="shared" si="469"/>
        <v>2.6061159779341736</v>
      </c>
      <c r="BT821" s="12"/>
      <c r="BU821" s="48">
        <f t="shared" si="470"/>
        <v>16887471</v>
      </c>
      <c r="BV821" s="48">
        <f t="shared" si="471"/>
        <v>42435910</v>
      </c>
      <c r="BW821" s="54">
        <f t="shared" si="472"/>
        <v>2.5128635306020657</v>
      </c>
      <c r="BX821" s="12"/>
      <c r="BY821" s="52">
        <f t="shared" si="473"/>
        <v>532395</v>
      </c>
      <c r="BZ821" s="48">
        <f t="shared" si="474"/>
        <v>42435910</v>
      </c>
      <c r="CA821" s="55">
        <f t="shared" si="475"/>
        <v>79.707566750251218</v>
      </c>
      <c r="CB821" s="12"/>
      <c r="CC821" s="48">
        <f t="shared" si="476"/>
        <v>532395</v>
      </c>
      <c r="CD821" s="48">
        <f t="shared" si="477"/>
        <v>205924460</v>
      </c>
      <c r="CE821" s="55">
        <f t="shared" si="478"/>
        <v>386.78886916669012</v>
      </c>
      <c r="CF821" s="12"/>
      <c r="CG821" s="48">
        <f t="shared" si="479"/>
        <v>16887471</v>
      </c>
      <c r="CH821" s="48">
        <f t="shared" si="480"/>
        <v>11930977</v>
      </c>
      <c r="CI821" s="48">
        <f t="shared" si="481"/>
        <v>205924460</v>
      </c>
      <c r="CJ821" s="55">
        <f t="shared" si="482"/>
        <v>12.193919385561047</v>
      </c>
      <c r="CK821" s="46"/>
      <c r="CL821" s="48">
        <f t="shared" si="455"/>
        <v>16887471</v>
      </c>
      <c r="CM821" s="48">
        <f t="shared" si="455"/>
        <v>11930977</v>
      </c>
      <c r="CN821" s="48">
        <f t="shared" si="483"/>
        <v>271263057</v>
      </c>
      <c r="CO821" s="55">
        <f t="shared" si="484"/>
        <v>16.062976925319369</v>
      </c>
    </row>
    <row r="822" spans="1:93" x14ac:dyDescent="0.2">
      <c r="A822" s="30" t="s">
        <v>151</v>
      </c>
      <c r="B822" s="30">
        <v>1148</v>
      </c>
      <c r="C822" s="30">
        <v>2010</v>
      </c>
      <c r="D822" s="30" t="s">
        <v>60</v>
      </c>
      <c r="E822" s="30">
        <v>442978</v>
      </c>
      <c r="F822" s="30" t="s">
        <v>317</v>
      </c>
      <c r="G822" s="30">
        <v>90675723</v>
      </c>
      <c r="H822" s="30">
        <v>491571530</v>
      </c>
      <c r="I822" s="30">
        <v>43381693</v>
      </c>
      <c r="J822" s="30">
        <v>454758549</v>
      </c>
      <c r="K822" s="30">
        <v>0</v>
      </c>
      <c r="L822" s="30">
        <v>0</v>
      </c>
      <c r="M822" s="30">
        <v>0</v>
      </c>
      <c r="N822" s="30">
        <v>0</v>
      </c>
      <c r="O822" s="30">
        <v>0</v>
      </c>
      <c r="P822" s="30">
        <v>0</v>
      </c>
      <c r="Q822" s="30">
        <v>5848445</v>
      </c>
      <c r="R822" s="30">
        <v>6417034</v>
      </c>
      <c r="S822" s="30">
        <v>2273038</v>
      </c>
      <c r="T822" s="30">
        <v>152238917</v>
      </c>
      <c r="U822" s="30">
        <v>-82617543</v>
      </c>
      <c r="V822" s="30">
        <v>497988564</v>
      </c>
      <c r="W822" s="30">
        <v>45654731</v>
      </c>
      <c r="X822" s="30">
        <v>543643295</v>
      </c>
      <c r="Y822" s="30">
        <v>34473834</v>
      </c>
      <c r="Z822" s="30">
        <v>5594511</v>
      </c>
      <c r="AA822" s="30">
        <v>40068345</v>
      </c>
      <c r="AB822" s="30">
        <v>18640880</v>
      </c>
      <c r="AC822" s="30">
        <v>32138228</v>
      </c>
      <c r="AD822" s="30">
        <v>58537495</v>
      </c>
      <c r="AE822" s="30">
        <v>20361287</v>
      </c>
      <c r="AF822" s="30">
        <v>15984776</v>
      </c>
      <c r="AG822" s="30">
        <v>33697</v>
      </c>
      <c r="AH822" s="30">
        <v>65023392</v>
      </c>
      <c r="AI822" s="30">
        <v>6001579</v>
      </c>
      <c r="AJ822" s="30">
        <v>71024971</v>
      </c>
      <c r="AK822" s="30">
        <v>3267665</v>
      </c>
      <c r="AL822" s="30">
        <v>17589704</v>
      </c>
      <c r="AM822" s="30">
        <v>19659955</v>
      </c>
      <c r="AN822" s="30">
        <v>6594608</v>
      </c>
      <c r="AO822" s="30">
        <v>5135773</v>
      </c>
      <c r="AP822" s="30">
        <v>4921193</v>
      </c>
      <c r="AQ822" s="30">
        <v>531849</v>
      </c>
      <c r="AR822" s="30">
        <v>457906</v>
      </c>
      <c r="AS822" s="30">
        <v>60159</v>
      </c>
      <c r="AT822" s="30">
        <v>6576</v>
      </c>
      <c r="AU822" s="30" t="s">
        <v>354</v>
      </c>
      <c r="AW822" s="48">
        <f t="shared" si="456"/>
        <v>16651574</v>
      </c>
      <c r="AX822" s="49">
        <f t="shared" si="457"/>
        <v>21427465</v>
      </c>
      <c r="AY822" s="50">
        <f t="shared" si="458"/>
        <v>1.2868131865492114</v>
      </c>
      <c r="AZ822" s="12"/>
      <c r="BA822" s="48">
        <f t="shared" si="459"/>
        <v>531849</v>
      </c>
      <c r="BB822" s="48">
        <f t="shared" si="460"/>
        <v>21427465</v>
      </c>
      <c r="BC822" s="51">
        <f t="shared" si="461"/>
        <v>40.288625154884187</v>
      </c>
      <c r="BD822" s="12"/>
      <c r="BE822" s="52">
        <f t="shared" si="462"/>
        <v>531849</v>
      </c>
      <c r="BF822" s="48">
        <f t="shared" si="453"/>
        <v>20361287</v>
      </c>
      <c r="BG822" s="48">
        <f t="shared" si="453"/>
        <v>15984776</v>
      </c>
      <c r="BH822" s="48">
        <f t="shared" si="453"/>
        <v>33697</v>
      </c>
      <c r="BI822" s="48">
        <f t="shared" si="463"/>
        <v>36379760</v>
      </c>
      <c r="BJ822" s="51">
        <f t="shared" si="464"/>
        <v>68.402422492098324</v>
      </c>
      <c r="BK822" s="12"/>
      <c r="BL822" s="1">
        <f t="shared" si="465"/>
        <v>11730381</v>
      </c>
      <c r="BM822" s="53">
        <f t="shared" si="466"/>
        <v>16651574</v>
      </c>
      <c r="BN822" s="48">
        <f t="shared" si="454"/>
        <v>20361287</v>
      </c>
      <c r="BO822" s="48">
        <f t="shared" si="454"/>
        <v>15984776</v>
      </c>
      <c r="BP822" s="48">
        <f t="shared" si="454"/>
        <v>33697</v>
      </c>
      <c r="BQ822" s="48">
        <f t="shared" si="467"/>
        <v>36379760</v>
      </c>
      <c r="BR822" s="12">
        <f t="shared" si="468"/>
        <v>16651574</v>
      </c>
      <c r="BS822" s="54">
        <f t="shared" si="469"/>
        <v>2.1847640349194615</v>
      </c>
      <c r="BT822" s="12"/>
      <c r="BU822" s="48">
        <f t="shared" si="470"/>
        <v>16651574</v>
      </c>
      <c r="BV822" s="48">
        <f t="shared" si="471"/>
        <v>50167602</v>
      </c>
      <c r="BW822" s="54">
        <f t="shared" si="472"/>
        <v>3.0127843770204548</v>
      </c>
      <c r="BX822" s="12"/>
      <c r="BY822" s="52">
        <f t="shared" si="473"/>
        <v>531849</v>
      </c>
      <c r="BZ822" s="48">
        <f t="shared" si="474"/>
        <v>50167602</v>
      </c>
      <c r="CA822" s="55">
        <f t="shared" si="475"/>
        <v>94.326776961129951</v>
      </c>
      <c r="CB822" s="12"/>
      <c r="CC822" s="48">
        <f t="shared" si="476"/>
        <v>531849</v>
      </c>
      <c r="CD822" s="48">
        <f t="shared" si="477"/>
        <v>217291430</v>
      </c>
      <c r="CE822" s="55">
        <f t="shared" si="478"/>
        <v>408.5585006270577</v>
      </c>
      <c r="CF822" s="12"/>
      <c r="CG822" s="48">
        <f t="shared" si="479"/>
        <v>16651574</v>
      </c>
      <c r="CH822" s="48">
        <f t="shared" si="480"/>
        <v>11730381</v>
      </c>
      <c r="CI822" s="48">
        <f t="shared" si="481"/>
        <v>217291430</v>
      </c>
      <c r="CJ822" s="55">
        <f t="shared" si="482"/>
        <v>13.049302726577078</v>
      </c>
      <c r="CK822" s="46"/>
      <c r="CL822" s="48">
        <f t="shared" si="455"/>
        <v>16651574</v>
      </c>
      <c r="CM822" s="48">
        <f t="shared" si="455"/>
        <v>11730381</v>
      </c>
      <c r="CN822" s="48">
        <f t="shared" si="483"/>
        <v>300327731</v>
      </c>
      <c r="CO822" s="55">
        <f t="shared" si="484"/>
        <v>18.035996537024069</v>
      </c>
    </row>
    <row r="823" spans="1:93" x14ac:dyDescent="0.2">
      <c r="A823" s="30" t="s">
        <v>151</v>
      </c>
      <c r="B823" s="30">
        <v>1148</v>
      </c>
      <c r="C823" s="30">
        <v>2009</v>
      </c>
      <c r="D823" s="30" t="s">
        <v>60</v>
      </c>
      <c r="E823" s="30">
        <v>442978</v>
      </c>
      <c r="F823" s="30" t="s">
        <v>317</v>
      </c>
      <c r="G823" s="30">
        <v>78524592</v>
      </c>
      <c r="H823" s="30">
        <v>399470210</v>
      </c>
      <c r="I823" s="30">
        <v>37015712</v>
      </c>
      <c r="J823" s="30">
        <v>369853359</v>
      </c>
      <c r="K823" s="30">
        <v>0</v>
      </c>
      <c r="L823" s="30">
        <v>0</v>
      </c>
      <c r="M823" s="30">
        <v>0</v>
      </c>
      <c r="N823" s="30">
        <v>0</v>
      </c>
      <c r="O823" s="30">
        <v>0</v>
      </c>
      <c r="P823" s="30">
        <v>0</v>
      </c>
      <c r="Q823" s="30">
        <v>3150049</v>
      </c>
      <c r="R823" s="30">
        <v>3635576</v>
      </c>
      <c r="S823" s="30">
        <v>1457364</v>
      </c>
      <c r="T823" s="30">
        <v>144078537</v>
      </c>
      <c r="U823" s="30">
        <v>-56755701</v>
      </c>
      <c r="V823" s="30">
        <v>403105786</v>
      </c>
      <c r="W823" s="30">
        <v>38473076</v>
      </c>
      <c r="X823" s="30">
        <v>441578862</v>
      </c>
      <c r="Y823" s="30">
        <v>30676582</v>
      </c>
      <c r="Z823" s="30">
        <v>6344875</v>
      </c>
      <c r="AA823" s="30">
        <v>37021457</v>
      </c>
      <c r="AB823" s="30">
        <v>19555901</v>
      </c>
      <c r="AC823" s="30">
        <v>20946676</v>
      </c>
      <c r="AD823" s="30">
        <v>57577916</v>
      </c>
      <c r="AE823" s="30">
        <v>21483065</v>
      </c>
      <c r="AF823" s="30">
        <v>6956734</v>
      </c>
      <c r="AG823" s="30">
        <v>64805</v>
      </c>
      <c r="AH823" s="30">
        <v>57136240</v>
      </c>
      <c r="AI823" s="30">
        <v>5623756</v>
      </c>
      <c r="AJ823" s="30">
        <v>62759996</v>
      </c>
      <c r="AK823" s="30">
        <v>2847067</v>
      </c>
      <c r="AL823" s="30">
        <v>17228411</v>
      </c>
      <c r="AM823" s="30">
        <v>19207364</v>
      </c>
      <c r="AN823" s="30">
        <v>6003522</v>
      </c>
      <c r="AO823" s="30">
        <v>4973708</v>
      </c>
      <c r="AP823" s="30">
        <v>4742487</v>
      </c>
      <c r="AQ823" s="30">
        <v>529267</v>
      </c>
      <c r="AR823" s="30">
        <v>455529</v>
      </c>
      <c r="AS823" s="30">
        <v>59810</v>
      </c>
      <c r="AT823" s="30">
        <v>6658</v>
      </c>
      <c r="AU823" s="30" t="s">
        <v>354</v>
      </c>
      <c r="AW823" s="48">
        <f t="shared" si="456"/>
        <v>15719717</v>
      </c>
      <c r="AX823" s="49">
        <f t="shared" si="457"/>
        <v>17465556</v>
      </c>
      <c r="AY823" s="50">
        <f t="shared" si="458"/>
        <v>1.1110604599306717</v>
      </c>
      <c r="AZ823" s="12"/>
      <c r="BA823" s="48">
        <f t="shared" si="459"/>
        <v>529267</v>
      </c>
      <c r="BB823" s="48">
        <f t="shared" si="460"/>
        <v>17465556</v>
      </c>
      <c r="BC823" s="51">
        <f t="shared" si="461"/>
        <v>32.999518201588238</v>
      </c>
      <c r="BD823" s="12"/>
      <c r="BE823" s="52">
        <f t="shared" si="462"/>
        <v>529267</v>
      </c>
      <c r="BF823" s="48">
        <f t="shared" si="453"/>
        <v>21483065</v>
      </c>
      <c r="BG823" s="48">
        <f t="shared" si="453"/>
        <v>6956734</v>
      </c>
      <c r="BH823" s="48">
        <f t="shared" si="453"/>
        <v>64805</v>
      </c>
      <c r="BI823" s="48">
        <f t="shared" si="463"/>
        <v>28504604</v>
      </c>
      <c r="BJ823" s="51">
        <f t="shared" si="464"/>
        <v>53.856756608668213</v>
      </c>
      <c r="BK823" s="12"/>
      <c r="BL823" s="1">
        <f t="shared" si="465"/>
        <v>10977230</v>
      </c>
      <c r="BM823" s="53">
        <f t="shared" si="466"/>
        <v>15719717</v>
      </c>
      <c r="BN823" s="48">
        <f t="shared" si="454"/>
        <v>21483065</v>
      </c>
      <c r="BO823" s="48">
        <f t="shared" si="454"/>
        <v>6956734</v>
      </c>
      <c r="BP823" s="48">
        <f t="shared" si="454"/>
        <v>64805</v>
      </c>
      <c r="BQ823" s="48">
        <f t="shared" si="467"/>
        <v>28504604</v>
      </c>
      <c r="BR823" s="12">
        <f t="shared" si="468"/>
        <v>15719717</v>
      </c>
      <c r="BS823" s="54">
        <f t="shared" si="469"/>
        <v>1.8133026186158441</v>
      </c>
      <c r="BT823" s="12"/>
      <c r="BU823" s="48">
        <f t="shared" si="470"/>
        <v>15719717</v>
      </c>
      <c r="BV823" s="48">
        <f t="shared" si="471"/>
        <v>42684518</v>
      </c>
      <c r="BW823" s="54">
        <f t="shared" si="472"/>
        <v>2.7153490104179356</v>
      </c>
      <c r="BX823" s="12"/>
      <c r="BY823" s="52">
        <f t="shared" si="473"/>
        <v>529267</v>
      </c>
      <c r="BZ823" s="48">
        <f t="shared" si="474"/>
        <v>42684518</v>
      </c>
      <c r="CA823" s="55">
        <f t="shared" si="475"/>
        <v>80.648364625038027</v>
      </c>
      <c r="CB823" s="12"/>
      <c r="CC823" s="48">
        <f t="shared" si="476"/>
        <v>529267</v>
      </c>
      <c r="CD823" s="48">
        <f t="shared" si="477"/>
        <v>186735171</v>
      </c>
      <c r="CE823" s="55">
        <f t="shared" si="478"/>
        <v>352.81846591606882</v>
      </c>
      <c r="CF823" s="12"/>
      <c r="CG823" s="48">
        <f t="shared" si="479"/>
        <v>15719717</v>
      </c>
      <c r="CH823" s="48">
        <f t="shared" si="480"/>
        <v>10977230</v>
      </c>
      <c r="CI823" s="48">
        <f t="shared" si="481"/>
        <v>186735171</v>
      </c>
      <c r="CJ823" s="55">
        <f t="shared" si="482"/>
        <v>11.87904152472974</v>
      </c>
      <c r="CK823" s="46"/>
      <c r="CL823" s="48">
        <f t="shared" si="455"/>
        <v>15719717</v>
      </c>
      <c r="CM823" s="48">
        <f t="shared" si="455"/>
        <v>10977230</v>
      </c>
      <c r="CN823" s="48">
        <f t="shared" si="483"/>
        <v>255310625</v>
      </c>
      <c r="CO823" s="55">
        <f t="shared" si="484"/>
        <v>16.241426292852474</v>
      </c>
    </row>
    <row r="824" spans="1:93" x14ac:dyDescent="0.2">
      <c r="A824" s="30" t="s">
        <v>151</v>
      </c>
      <c r="B824" s="30">
        <v>1148</v>
      </c>
      <c r="C824" s="30">
        <v>2008</v>
      </c>
      <c r="D824" s="30" t="s">
        <v>60</v>
      </c>
      <c r="E824" s="30">
        <v>442978</v>
      </c>
      <c r="F824" s="30" t="s">
        <v>317</v>
      </c>
      <c r="G824" s="30">
        <v>2836751</v>
      </c>
      <c r="H824" s="30">
        <v>761214167</v>
      </c>
      <c r="I824" s="30">
        <v>45320010</v>
      </c>
      <c r="J824" s="30">
        <v>719813899</v>
      </c>
      <c r="K824" s="30">
        <v>0</v>
      </c>
      <c r="L824" s="30">
        <v>0</v>
      </c>
      <c r="M824" s="30">
        <v>0</v>
      </c>
      <c r="N824" s="30">
        <v>0</v>
      </c>
      <c r="O824" s="30">
        <v>0</v>
      </c>
      <c r="P824" s="30">
        <v>0</v>
      </c>
      <c r="Q824" s="30">
        <v>7953998</v>
      </c>
      <c r="R824" s="30">
        <v>8181435</v>
      </c>
      <c r="S824" s="30">
        <v>358277</v>
      </c>
      <c r="T824" s="30">
        <v>384343436</v>
      </c>
      <c r="U824" s="30">
        <v>52927643</v>
      </c>
      <c r="V824" s="30">
        <v>769395602</v>
      </c>
      <c r="W824" s="30">
        <v>45678287</v>
      </c>
      <c r="X824" s="30">
        <v>815073889</v>
      </c>
      <c r="Y824" s="30">
        <v>28574400</v>
      </c>
      <c r="Z824" s="30">
        <v>9085849</v>
      </c>
      <c r="AA824" s="30">
        <v>37660249</v>
      </c>
      <c r="AB824" s="30">
        <v>15902516</v>
      </c>
      <c r="AC824" s="30">
        <v>24687876</v>
      </c>
      <c r="AD824" s="30">
        <v>-21851125</v>
      </c>
      <c r="AE824" s="30">
        <v>23149211</v>
      </c>
      <c r="AF824" s="30">
        <v>4960130</v>
      </c>
      <c r="AG824" s="30">
        <v>74063</v>
      </c>
      <c r="AH824" s="30">
        <v>59298675</v>
      </c>
      <c r="AI824" s="30">
        <v>6174499</v>
      </c>
      <c r="AJ824" s="30">
        <v>65473174</v>
      </c>
      <c r="AK824" s="30">
        <v>3755083</v>
      </c>
      <c r="AL824" s="30">
        <v>11446854</v>
      </c>
      <c r="AM824" s="30">
        <v>19839160</v>
      </c>
      <c r="AN824" s="30">
        <v>5996759</v>
      </c>
      <c r="AO824" s="30">
        <v>4890418</v>
      </c>
      <c r="AP824" s="30">
        <v>5551168</v>
      </c>
      <c r="AQ824" s="30">
        <v>525801</v>
      </c>
      <c r="AR824" s="30">
        <v>452118</v>
      </c>
      <c r="AS824" s="30">
        <v>59431</v>
      </c>
      <c r="AT824" s="30">
        <v>6718</v>
      </c>
      <c r="AU824" s="30" t="s">
        <v>354</v>
      </c>
      <c r="AW824" s="48">
        <f t="shared" si="456"/>
        <v>16438345</v>
      </c>
      <c r="AX824" s="49">
        <f t="shared" si="457"/>
        <v>21757733</v>
      </c>
      <c r="AY824" s="50">
        <f t="shared" si="458"/>
        <v>1.3235963231091694</v>
      </c>
      <c r="AZ824" s="12"/>
      <c r="BA824" s="48">
        <f t="shared" si="459"/>
        <v>525801</v>
      </c>
      <c r="BB824" s="48">
        <f t="shared" si="460"/>
        <v>21757733</v>
      </c>
      <c r="BC824" s="51">
        <f t="shared" si="461"/>
        <v>41.380166640991554</v>
      </c>
      <c r="BD824" s="12"/>
      <c r="BE824" s="52">
        <f t="shared" si="462"/>
        <v>525801</v>
      </c>
      <c r="BF824" s="48">
        <f t="shared" si="453"/>
        <v>23149211</v>
      </c>
      <c r="BG824" s="48">
        <f t="shared" si="453"/>
        <v>4960130</v>
      </c>
      <c r="BH824" s="48">
        <f t="shared" si="453"/>
        <v>74063</v>
      </c>
      <c r="BI824" s="48">
        <f t="shared" si="463"/>
        <v>28183404</v>
      </c>
      <c r="BJ824" s="51">
        <f t="shared" si="464"/>
        <v>53.600894635042536</v>
      </c>
      <c r="BK824" s="12"/>
      <c r="BL824" s="1">
        <f t="shared" si="465"/>
        <v>10887177</v>
      </c>
      <c r="BM824" s="53">
        <f t="shared" si="466"/>
        <v>16438345</v>
      </c>
      <c r="BN824" s="48">
        <f t="shared" si="454"/>
        <v>23149211</v>
      </c>
      <c r="BO824" s="48">
        <f t="shared" si="454"/>
        <v>4960130</v>
      </c>
      <c r="BP824" s="48">
        <f t="shared" si="454"/>
        <v>74063</v>
      </c>
      <c r="BQ824" s="48">
        <f t="shared" si="467"/>
        <v>28183404</v>
      </c>
      <c r="BR824" s="12">
        <f t="shared" si="468"/>
        <v>16438345</v>
      </c>
      <c r="BS824" s="54">
        <f t="shared" si="469"/>
        <v>1.7144915744255276</v>
      </c>
      <c r="BT824" s="12"/>
      <c r="BU824" s="48">
        <f t="shared" si="470"/>
        <v>16438345</v>
      </c>
      <c r="BV824" s="48">
        <f t="shared" si="471"/>
        <v>50271237</v>
      </c>
      <c r="BW824" s="54">
        <f t="shared" si="472"/>
        <v>3.0581689945064423</v>
      </c>
      <c r="BX824" s="12"/>
      <c r="BY824" s="52">
        <f t="shared" si="473"/>
        <v>525801</v>
      </c>
      <c r="BZ824" s="48">
        <f t="shared" si="474"/>
        <v>50271237</v>
      </c>
      <c r="CA824" s="55">
        <f t="shared" si="475"/>
        <v>95.608865331180425</v>
      </c>
      <c r="CB824" s="12"/>
      <c r="CC824" s="48">
        <f t="shared" si="476"/>
        <v>525801</v>
      </c>
      <c r="CD824" s="48">
        <f t="shared" si="477"/>
        <v>118951641</v>
      </c>
      <c r="CE824" s="55">
        <f t="shared" si="478"/>
        <v>226.22939286916534</v>
      </c>
      <c r="CF824" s="12"/>
      <c r="CG824" s="48">
        <f t="shared" si="479"/>
        <v>16438345</v>
      </c>
      <c r="CH824" s="48">
        <f t="shared" si="480"/>
        <v>10887177</v>
      </c>
      <c r="CI824" s="48">
        <f t="shared" si="481"/>
        <v>118951641</v>
      </c>
      <c r="CJ824" s="55">
        <f t="shared" si="482"/>
        <v>7.2362297421060333</v>
      </c>
      <c r="CK824" s="46"/>
      <c r="CL824" s="48">
        <f t="shared" si="455"/>
        <v>16438345</v>
      </c>
      <c r="CM824" s="48">
        <f t="shared" si="455"/>
        <v>10887177</v>
      </c>
      <c r="CN824" s="48">
        <f t="shared" si="483"/>
        <v>206257633</v>
      </c>
      <c r="CO824" s="55">
        <f t="shared" si="484"/>
        <v>12.547347862573757</v>
      </c>
    </row>
    <row r="825" spans="1:93" x14ac:dyDescent="0.2">
      <c r="A825" s="30" t="s">
        <v>151</v>
      </c>
      <c r="B825" s="30">
        <v>1148</v>
      </c>
      <c r="C825" s="30">
        <v>2007</v>
      </c>
      <c r="D825" s="30" t="s">
        <v>60</v>
      </c>
      <c r="E825" s="30">
        <v>442978</v>
      </c>
      <c r="F825" s="30" t="s">
        <v>317</v>
      </c>
      <c r="G825" s="30">
        <v>150733020</v>
      </c>
      <c r="H825" s="30">
        <v>596846805</v>
      </c>
      <c r="I825" s="30">
        <v>43534784</v>
      </c>
      <c r="J825" s="30">
        <v>571021363</v>
      </c>
      <c r="K825" s="30">
        <v>0</v>
      </c>
      <c r="L825" s="30">
        <v>0</v>
      </c>
      <c r="M825" s="30">
        <v>0</v>
      </c>
      <c r="N825" s="30">
        <v>0</v>
      </c>
      <c r="O825" s="30">
        <v>0</v>
      </c>
      <c r="P825" s="30">
        <v>0</v>
      </c>
      <c r="Q825" s="30">
        <v>725994</v>
      </c>
      <c r="R825" s="30">
        <v>962578</v>
      </c>
      <c r="S825" s="30">
        <v>113785</v>
      </c>
      <c r="T825" s="30">
        <v>338675610</v>
      </c>
      <c r="U825" s="30">
        <v>23954774</v>
      </c>
      <c r="V825" s="30">
        <v>597809383</v>
      </c>
      <c r="W825" s="30">
        <v>43648569</v>
      </c>
      <c r="X825" s="30">
        <v>641457952</v>
      </c>
      <c r="Y825" s="30">
        <v>19551703</v>
      </c>
      <c r="Z825" s="30">
        <v>7530131</v>
      </c>
      <c r="AA825" s="30">
        <v>27081834</v>
      </c>
      <c r="AB825" s="30">
        <v>7446181</v>
      </c>
      <c r="AC825" s="30">
        <v>21922102</v>
      </c>
      <c r="AD825" s="30">
        <v>128810918</v>
      </c>
      <c r="AE825" s="30">
        <v>24539048</v>
      </c>
      <c r="AF825" s="30">
        <v>3319560</v>
      </c>
      <c r="AG825" s="30">
        <v>51766</v>
      </c>
      <c r="AH825" s="30">
        <v>57916590</v>
      </c>
      <c r="AI825" s="30">
        <v>5745020</v>
      </c>
      <c r="AJ825" s="30">
        <v>63661610</v>
      </c>
      <c r="AK825" s="30">
        <v>2658479</v>
      </c>
      <c r="AL825" s="30">
        <v>11395924</v>
      </c>
      <c r="AM825" s="30">
        <v>19526455</v>
      </c>
      <c r="AN825" s="30">
        <v>5962343</v>
      </c>
      <c r="AO825" s="30">
        <v>4925327</v>
      </c>
      <c r="AP825" s="30">
        <v>5652248</v>
      </c>
      <c r="AQ825" s="30">
        <v>522419</v>
      </c>
      <c r="AR825" s="30">
        <v>449158</v>
      </c>
      <c r="AS825" s="30">
        <v>59001</v>
      </c>
      <c r="AT825" s="30">
        <v>6773</v>
      </c>
      <c r="AU825" s="30" t="s">
        <v>354</v>
      </c>
      <c r="AW825" s="48">
        <f t="shared" si="456"/>
        <v>16539918</v>
      </c>
      <c r="AX825" s="49">
        <f t="shared" si="457"/>
        <v>19635653</v>
      </c>
      <c r="AY825" s="50">
        <f t="shared" si="458"/>
        <v>1.1871674938170793</v>
      </c>
      <c r="AZ825" s="12"/>
      <c r="BA825" s="48">
        <f t="shared" si="459"/>
        <v>522419</v>
      </c>
      <c r="BB825" s="48">
        <f t="shared" si="460"/>
        <v>19635653</v>
      </c>
      <c r="BC825" s="51">
        <f t="shared" si="461"/>
        <v>37.586023862072395</v>
      </c>
      <c r="BD825" s="12"/>
      <c r="BE825" s="52">
        <f t="shared" si="462"/>
        <v>522419</v>
      </c>
      <c r="BF825" s="48">
        <f t="shared" si="453"/>
        <v>24539048</v>
      </c>
      <c r="BG825" s="48">
        <f t="shared" si="453"/>
        <v>3319560</v>
      </c>
      <c r="BH825" s="48">
        <f t="shared" si="453"/>
        <v>51766</v>
      </c>
      <c r="BI825" s="48">
        <f t="shared" si="463"/>
        <v>27910374</v>
      </c>
      <c r="BJ825" s="51">
        <f t="shared" si="464"/>
        <v>53.42526592639242</v>
      </c>
      <c r="BK825" s="12"/>
      <c r="BL825" s="1">
        <f t="shared" si="465"/>
        <v>10887670</v>
      </c>
      <c r="BM825" s="53">
        <f t="shared" si="466"/>
        <v>16539918</v>
      </c>
      <c r="BN825" s="48">
        <f t="shared" si="454"/>
        <v>24539048</v>
      </c>
      <c r="BO825" s="48">
        <f t="shared" si="454"/>
        <v>3319560</v>
      </c>
      <c r="BP825" s="48">
        <f t="shared" si="454"/>
        <v>51766</v>
      </c>
      <c r="BQ825" s="48">
        <f t="shared" si="467"/>
        <v>27910374</v>
      </c>
      <c r="BR825" s="12">
        <f t="shared" si="468"/>
        <v>16539918</v>
      </c>
      <c r="BS825" s="54">
        <f t="shared" si="469"/>
        <v>1.6874554033460141</v>
      </c>
      <c r="BT825" s="12"/>
      <c r="BU825" s="48">
        <f t="shared" si="470"/>
        <v>16539918</v>
      </c>
      <c r="BV825" s="48">
        <f t="shared" si="471"/>
        <v>49607207</v>
      </c>
      <c r="BW825" s="54">
        <f t="shared" si="472"/>
        <v>2.9992414109912757</v>
      </c>
      <c r="BX825" s="12"/>
      <c r="BY825" s="52">
        <f t="shared" si="473"/>
        <v>522419</v>
      </c>
      <c r="BZ825" s="48">
        <f t="shared" si="474"/>
        <v>49607207</v>
      </c>
      <c r="CA825" s="55">
        <f t="shared" si="475"/>
        <v>94.956743533447295</v>
      </c>
      <c r="CB825" s="12"/>
      <c r="CC825" s="48">
        <f t="shared" si="476"/>
        <v>522419</v>
      </c>
      <c r="CD825" s="48">
        <f t="shared" si="477"/>
        <v>255332435</v>
      </c>
      <c r="CE825" s="55">
        <f t="shared" si="478"/>
        <v>488.75028473313569</v>
      </c>
      <c r="CF825" s="12"/>
      <c r="CG825" s="48">
        <f t="shared" si="479"/>
        <v>16539918</v>
      </c>
      <c r="CH825" s="48">
        <f t="shared" si="480"/>
        <v>10887670</v>
      </c>
      <c r="CI825" s="48">
        <f t="shared" si="481"/>
        <v>255332435</v>
      </c>
      <c r="CJ825" s="55">
        <f t="shared" si="482"/>
        <v>15.437345880433023</v>
      </c>
      <c r="CK825" s="46"/>
      <c r="CL825" s="48">
        <f t="shared" si="455"/>
        <v>16539918</v>
      </c>
      <c r="CM825" s="48">
        <f t="shared" si="455"/>
        <v>10887670</v>
      </c>
      <c r="CN825" s="48">
        <f t="shared" si="483"/>
        <v>325043030</v>
      </c>
      <c r="CO825" s="55">
        <f t="shared" si="484"/>
        <v>19.652033945996589</v>
      </c>
    </row>
    <row r="826" spans="1:93" x14ac:dyDescent="0.2">
      <c r="A826" s="30" t="s">
        <v>151</v>
      </c>
      <c r="B826" s="30">
        <v>1148</v>
      </c>
      <c r="C826" s="30">
        <v>2006</v>
      </c>
      <c r="D826" s="30" t="s">
        <v>60</v>
      </c>
      <c r="E826" s="30">
        <v>442978</v>
      </c>
      <c r="F826" s="30" t="s">
        <v>317</v>
      </c>
      <c r="G826" s="30">
        <v>64420520</v>
      </c>
      <c r="H826" s="30">
        <v>624717788</v>
      </c>
      <c r="I826" s="30">
        <v>33610692</v>
      </c>
      <c r="J826" s="30">
        <v>599062721</v>
      </c>
      <c r="K826" s="30">
        <v>0</v>
      </c>
      <c r="L826" s="30">
        <v>0</v>
      </c>
      <c r="M826" s="30">
        <v>0</v>
      </c>
      <c r="N826" s="30">
        <v>0</v>
      </c>
      <c r="O826" s="30">
        <v>0</v>
      </c>
      <c r="P826" s="30">
        <v>0</v>
      </c>
      <c r="Q826" s="30">
        <v>2491076</v>
      </c>
      <c r="R826" s="30">
        <v>2679740</v>
      </c>
      <c r="S826" s="30">
        <v>618815</v>
      </c>
      <c r="T826" s="30">
        <v>375921747</v>
      </c>
      <c r="U826" s="30">
        <v>106521511</v>
      </c>
      <c r="V826" s="30">
        <v>627397528</v>
      </c>
      <c r="W826" s="30">
        <v>34229507</v>
      </c>
      <c r="X826" s="30">
        <v>661627035</v>
      </c>
      <c r="Y826" s="30">
        <v>13994762</v>
      </c>
      <c r="Z826" s="30">
        <v>6095566</v>
      </c>
      <c r="AA826" s="30">
        <v>20090328</v>
      </c>
      <c r="AB826" s="30">
        <v>4494008</v>
      </c>
      <c r="AC826" s="30">
        <v>22584398</v>
      </c>
      <c r="AD826" s="30">
        <v>41836122</v>
      </c>
      <c r="AE826" s="30">
        <v>23397088</v>
      </c>
      <c r="AF826" s="30">
        <v>2961613</v>
      </c>
      <c r="AG826" s="30">
        <v>65189</v>
      </c>
      <c r="AH826" s="30">
        <v>54940463</v>
      </c>
      <c r="AI826" s="30">
        <v>6514476</v>
      </c>
      <c r="AJ826" s="30">
        <v>61454939</v>
      </c>
      <c r="AK826" s="30">
        <v>2852044</v>
      </c>
      <c r="AL826" s="30">
        <v>11493366</v>
      </c>
      <c r="AM826" s="30">
        <v>19082733</v>
      </c>
      <c r="AN826" s="30">
        <v>6021196</v>
      </c>
      <c r="AO826" s="30">
        <v>4790993</v>
      </c>
      <c r="AP826" s="30">
        <v>5657129</v>
      </c>
      <c r="AQ826" s="30">
        <v>516875</v>
      </c>
      <c r="AR826" s="30">
        <v>444617</v>
      </c>
      <c r="AS826" s="30">
        <v>58122</v>
      </c>
      <c r="AT826" s="30">
        <v>6818</v>
      </c>
      <c r="AU826" s="30" t="s">
        <v>354</v>
      </c>
      <c r="AW826" s="48">
        <f t="shared" si="456"/>
        <v>16469318</v>
      </c>
      <c r="AX826" s="49">
        <f t="shared" si="457"/>
        <v>15596320</v>
      </c>
      <c r="AY826" s="50">
        <f t="shared" si="458"/>
        <v>0.94699246198294307</v>
      </c>
      <c r="AZ826" s="12"/>
      <c r="BA826" s="48">
        <f t="shared" si="459"/>
        <v>516875</v>
      </c>
      <c r="BB826" s="48">
        <f t="shared" si="460"/>
        <v>15596320</v>
      </c>
      <c r="BC826" s="51">
        <f t="shared" si="461"/>
        <v>30.174258766626359</v>
      </c>
      <c r="BD826" s="12"/>
      <c r="BE826" s="52">
        <f t="shared" si="462"/>
        <v>516875</v>
      </c>
      <c r="BF826" s="48">
        <f t="shared" si="453"/>
        <v>23397088</v>
      </c>
      <c r="BG826" s="48">
        <f t="shared" si="453"/>
        <v>2961613</v>
      </c>
      <c r="BH826" s="48">
        <f t="shared" si="453"/>
        <v>65189</v>
      </c>
      <c r="BI826" s="48">
        <f t="shared" si="463"/>
        <v>26423890</v>
      </c>
      <c r="BJ826" s="51">
        <f t="shared" si="464"/>
        <v>51.122399032648126</v>
      </c>
      <c r="BK826" s="12"/>
      <c r="BL826" s="1">
        <f t="shared" si="465"/>
        <v>10812189</v>
      </c>
      <c r="BM826" s="53">
        <f t="shared" si="466"/>
        <v>16469318</v>
      </c>
      <c r="BN826" s="48">
        <f t="shared" si="454"/>
        <v>23397088</v>
      </c>
      <c r="BO826" s="48">
        <f t="shared" si="454"/>
        <v>2961613</v>
      </c>
      <c r="BP826" s="48">
        <f t="shared" si="454"/>
        <v>65189</v>
      </c>
      <c r="BQ826" s="48">
        <f t="shared" si="467"/>
        <v>26423890</v>
      </c>
      <c r="BR826" s="12">
        <f t="shared" si="468"/>
        <v>16469318</v>
      </c>
      <c r="BS826" s="54">
        <f t="shared" si="469"/>
        <v>1.6044313431800881</v>
      </c>
      <c r="BT826" s="12"/>
      <c r="BU826" s="48">
        <f t="shared" si="470"/>
        <v>16469318</v>
      </c>
      <c r="BV826" s="48">
        <f t="shared" si="471"/>
        <v>47109529</v>
      </c>
      <c r="BW826" s="54">
        <f t="shared" si="472"/>
        <v>2.8604420049451957</v>
      </c>
      <c r="BX826" s="12"/>
      <c r="BY826" s="52">
        <f t="shared" si="473"/>
        <v>516875</v>
      </c>
      <c r="BZ826" s="48">
        <f t="shared" si="474"/>
        <v>47109529</v>
      </c>
      <c r="CA826" s="55">
        <f t="shared" si="475"/>
        <v>91.142982345828301</v>
      </c>
      <c r="CB826" s="12"/>
      <c r="CC826" s="48">
        <f t="shared" si="476"/>
        <v>516875</v>
      </c>
      <c r="CD826" s="48">
        <f t="shared" si="477"/>
        <v>158044267</v>
      </c>
      <c r="CE826" s="55">
        <f t="shared" si="478"/>
        <v>305.76883579201933</v>
      </c>
      <c r="CF826" s="12"/>
      <c r="CG826" s="48">
        <f t="shared" si="479"/>
        <v>16469318</v>
      </c>
      <c r="CH826" s="48">
        <f t="shared" si="480"/>
        <v>10812189</v>
      </c>
      <c r="CI826" s="48">
        <f t="shared" si="481"/>
        <v>158044267</v>
      </c>
      <c r="CJ826" s="55">
        <f t="shared" si="482"/>
        <v>9.596284861340342</v>
      </c>
      <c r="CK826" s="46"/>
      <c r="CL826" s="48">
        <f t="shared" si="455"/>
        <v>16469318</v>
      </c>
      <c r="CM826" s="48">
        <f t="shared" si="455"/>
        <v>10812189</v>
      </c>
      <c r="CN826" s="48">
        <f t="shared" si="483"/>
        <v>218117505</v>
      </c>
      <c r="CO826" s="55">
        <f t="shared" si="484"/>
        <v>13.243869904023954</v>
      </c>
    </row>
    <row r="827" spans="1:93" x14ac:dyDescent="0.2">
      <c r="A827" s="30" t="s">
        <v>151</v>
      </c>
      <c r="B827" s="30">
        <v>1148</v>
      </c>
      <c r="C827" s="30">
        <v>2005</v>
      </c>
      <c r="D827" s="30" t="s">
        <v>60</v>
      </c>
      <c r="E827" s="30">
        <v>442978</v>
      </c>
      <c r="F827" s="30" t="s">
        <v>317</v>
      </c>
      <c r="G827" s="30">
        <v>48639921</v>
      </c>
      <c r="H827" s="30">
        <v>749154142</v>
      </c>
      <c r="I827" s="30">
        <v>30440032</v>
      </c>
      <c r="J827" s="30">
        <v>725742566</v>
      </c>
      <c r="K827" s="30">
        <v>0</v>
      </c>
      <c r="L827" s="30">
        <v>0</v>
      </c>
      <c r="M827" s="30">
        <v>0</v>
      </c>
      <c r="N827" s="30">
        <v>0</v>
      </c>
      <c r="O827" s="30">
        <v>0</v>
      </c>
      <c r="P827" s="30">
        <v>0</v>
      </c>
      <c r="Q827" s="30">
        <v>1134469</v>
      </c>
      <c r="R827" s="30">
        <v>1290312</v>
      </c>
      <c r="S827" s="30">
        <v>134710</v>
      </c>
      <c r="T827" s="30">
        <v>120399530</v>
      </c>
      <c r="U827" s="30">
        <v>-102454952</v>
      </c>
      <c r="V827" s="30">
        <v>750444454</v>
      </c>
      <c r="W827" s="30">
        <v>30574742</v>
      </c>
      <c r="X827" s="30">
        <v>781019196</v>
      </c>
      <c r="Y827" s="30">
        <v>17719983</v>
      </c>
      <c r="Z827" s="30">
        <v>5282409</v>
      </c>
      <c r="AA827" s="30">
        <v>23002392</v>
      </c>
      <c r="AB827" s="30">
        <v>7903614</v>
      </c>
      <c r="AC827" s="30">
        <v>21980007</v>
      </c>
      <c r="AD827" s="30">
        <v>26659914</v>
      </c>
      <c r="AE827" s="30">
        <v>23672741</v>
      </c>
      <c r="AF827" s="30">
        <v>2806866</v>
      </c>
      <c r="AG827" s="30">
        <v>70396</v>
      </c>
      <c r="AH827" s="30">
        <v>44181605</v>
      </c>
      <c r="AI827" s="30">
        <v>4560216</v>
      </c>
      <c r="AJ827" s="30">
        <v>48741821</v>
      </c>
      <c r="AK827" s="30">
        <v>2828478</v>
      </c>
      <c r="AL827" s="30">
        <v>7833342</v>
      </c>
      <c r="AM827" s="30">
        <v>18473776</v>
      </c>
      <c r="AN827" s="30">
        <v>6009425</v>
      </c>
      <c r="AO827" s="30">
        <v>4612743</v>
      </c>
      <c r="AP827" s="30">
        <v>5742557</v>
      </c>
      <c r="AQ827" s="30">
        <v>511924</v>
      </c>
      <c r="AR827" s="30">
        <v>440504</v>
      </c>
      <c r="AS827" s="30">
        <v>56601</v>
      </c>
      <c r="AT827" s="30">
        <v>6883</v>
      </c>
      <c r="AU827" s="30" t="s">
        <v>354</v>
      </c>
      <c r="AW827" s="48">
        <f t="shared" si="456"/>
        <v>16364725</v>
      </c>
      <c r="AX827" s="49">
        <f t="shared" si="457"/>
        <v>15098778</v>
      </c>
      <c r="AY827" s="50">
        <f t="shared" si="458"/>
        <v>0.92264171869677003</v>
      </c>
      <c r="AZ827" s="12"/>
      <c r="BA827" s="48">
        <f t="shared" si="459"/>
        <v>511924</v>
      </c>
      <c r="BB827" s="48">
        <f t="shared" si="460"/>
        <v>15098778</v>
      </c>
      <c r="BC827" s="51">
        <f t="shared" si="461"/>
        <v>29.494178823419102</v>
      </c>
      <c r="BD827" s="12"/>
      <c r="BE827" s="52">
        <f t="shared" si="462"/>
        <v>511924</v>
      </c>
      <c r="BF827" s="48">
        <f t="shared" si="453"/>
        <v>23672741</v>
      </c>
      <c r="BG827" s="48">
        <f t="shared" si="453"/>
        <v>2806866</v>
      </c>
      <c r="BH827" s="48">
        <f t="shared" si="453"/>
        <v>70396</v>
      </c>
      <c r="BI827" s="48">
        <f t="shared" si="463"/>
        <v>26550003</v>
      </c>
      <c r="BJ827" s="51">
        <f t="shared" si="464"/>
        <v>51.863173049124477</v>
      </c>
      <c r="BK827" s="12"/>
      <c r="BL827" s="1">
        <f t="shared" si="465"/>
        <v>10622168</v>
      </c>
      <c r="BM827" s="53">
        <f t="shared" si="466"/>
        <v>16364725</v>
      </c>
      <c r="BN827" s="48">
        <f t="shared" si="454"/>
        <v>23672741</v>
      </c>
      <c r="BO827" s="48">
        <f t="shared" si="454"/>
        <v>2806866</v>
      </c>
      <c r="BP827" s="48">
        <f t="shared" si="454"/>
        <v>70396</v>
      </c>
      <c r="BQ827" s="48">
        <f t="shared" si="467"/>
        <v>26550003</v>
      </c>
      <c r="BR827" s="12">
        <f t="shared" si="468"/>
        <v>16364725</v>
      </c>
      <c r="BS827" s="54">
        <f t="shared" si="469"/>
        <v>1.6223922491823113</v>
      </c>
      <c r="BT827" s="12"/>
      <c r="BU827" s="48">
        <f t="shared" si="470"/>
        <v>16364725</v>
      </c>
      <c r="BV827" s="48">
        <f t="shared" si="471"/>
        <v>38080001</v>
      </c>
      <c r="BW827" s="54">
        <f t="shared" si="472"/>
        <v>2.3269563649862737</v>
      </c>
      <c r="BX827" s="12"/>
      <c r="BY827" s="52">
        <f t="shared" si="473"/>
        <v>511924</v>
      </c>
      <c r="BZ827" s="48">
        <f t="shared" si="474"/>
        <v>38080001</v>
      </c>
      <c r="CA827" s="55">
        <f t="shared" si="475"/>
        <v>74.386043631476554</v>
      </c>
      <c r="CB827" s="12"/>
      <c r="CC827" s="48">
        <f t="shared" si="476"/>
        <v>511924</v>
      </c>
      <c r="CD827" s="48">
        <f t="shared" si="477"/>
        <v>136272317</v>
      </c>
      <c r="CE827" s="55">
        <f t="shared" si="478"/>
        <v>266.19638266617699</v>
      </c>
      <c r="CF827" s="12"/>
      <c r="CG827" s="48">
        <f t="shared" si="479"/>
        <v>16364725</v>
      </c>
      <c r="CH827" s="48">
        <f t="shared" si="480"/>
        <v>10622168</v>
      </c>
      <c r="CI827" s="48">
        <f t="shared" si="481"/>
        <v>136272317</v>
      </c>
      <c r="CJ827" s="55">
        <f t="shared" si="482"/>
        <v>8.3271987155298977</v>
      </c>
      <c r="CK827" s="46"/>
      <c r="CL827" s="48">
        <f t="shared" si="455"/>
        <v>16364725</v>
      </c>
      <c r="CM827" s="48">
        <f t="shared" si="455"/>
        <v>10622168</v>
      </c>
      <c r="CN827" s="48">
        <f t="shared" si="483"/>
        <v>190414478</v>
      </c>
      <c r="CO827" s="55">
        <f t="shared" si="484"/>
        <v>11.635666227205162</v>
      </c>
    </row>
    <row r="828" spans="1:93" x14ac:dyDescent="0.2">
      <c r="A828" s="30" t="s">
        <v>152</v>
      </c>
      <c r="B828" s="30">
        <v>1149</v>
      </c>
      <c r="C828" s="30">
        <v>2014</v>
      </c>
      <c r="D828" s="30" t="s">
        <v>153</v>
      </c>
      <c r="E828" s="30">
        <v>446420</v>
      </c>
      <c r="F828" s="30" t="s">
        <v>317</v>
      </c>
      <c r="G828" s="30">
        <v>169243218</v>
      </c>
      <c r="H828" s="30">
        <v>0</v>
      </c>
      <c r="I828" s="30">
        <v>0</v>
      </c>
      <c r="J828" s="30">
        <v>0</v>
      </c>
      <c r="K828" s="30">
        <v>0</v>
      </c>
      <c r="L828" s="30">
        <v>0</v>
      </c>
      <c r="M828" s="30">
        <v>0</v>
      </c>
      <c r="N828" s="30">
        <v>0</v>
      </c>
      <c r="O828" s="30">
        <v>0</v>
      </c>
      <c r="P828" s="30">
        <v>0</v>
      </c>
      <c r="Q828" s="30">
        <v>0</v>
      </c>
      <c r="R828" s="30">
        <v>0</v>
      </c>
      <c r="S828" s="30">
        <v>0</v>
      </c>
      <c r="T828" s="30">
        <v>1901377834</v>
      </c>
      <c r="U828" s="30">
        <v>0</v>
      </c>
      <c r="V828" s="30">
        <v>0</v>
      </c>
      <c r="W828" s="30">
        <v>0</v>
      </c>
      <c r="X828" s="30">
        <v>0</v>
      </c>
      <c r="Y828" s="30">
        <v>37572075</v>
      </c>
      <c r="Z828" s="30">
        <v>51212750</v>
      </c>
      <c r="AA828" s="30">
        <v>88784825</v>
      </c>
      <c r="AB828" s="30">
        <v>0</v>
      </c>
      <c r="AC828" s="30">
        <v>41503442</v>
      </c>
      <c r="AD828" s="30">
        <v>127739776</v>
      </c>
      <c r="AE828" s="30">
        <v>310842011</v>
      </c>
      <c r="AF828" s="30">
        <v>196580143</v>
      </c>
      <c r="AG828" s="30">
        <v>654722</v>
      </c>
      <c r="AH828" s="30">
        <v>156848386</v>
      </c>
      <c r="AI828" s="30">
        <v>0</v>
      </c>
      <c r="AJ828" s="30">
        <v>156848386</v>
      </c>
      <c r="AK828" s="30">
        <v>13546312</v>
      </c>
      <c r="AL828" s="30">
        <v>48737858</v>
      </c>
      <c r="AM828" s="30">
        <v>42728622</v>
      </c>
      <c r="AN828" s="30">
        <v>13080766</v>
      </c>
      <c r="AO828" s="30">
        <v>23332260</v>
      </c>
      <c r="AP828" s="30">
        <v>3997172</v>
      </c>
      <c r="AQ828" s="30">
        <v>2201077</v>
      </c>
      <c r="AR828" s="30">
        <v>1889550</v>
      </c>
      <c r="AS828" s="30">
        <v>292441</v>
      </c>
      <c r="AT828" s="30">
        <v>8871</v>
      </c>
      <c r="AU828" s="30" t="s">
        <v>347</v>
      </c>
      <c r="AW828" s="48">
        <f t="shared" si="456"/>
        <v>40410198</v>
      </c>
      <c r="AX828" s="49">
        <f t="shared" si="457"/>
        <v>88784825</v>
      </c>
      <c r="AY828" s="50">
        <f t="shared" si="458"/>
        <v>2.1970895811992803</v>
      </c>
      <c r="AZ828" s="12"/>
      <c r="BA828" s="48">
        <f t="shared" si="459"/>
        <v>2201077</v>
      </c>
      <c r="BB828" s="48">
        <f t="shared" si="460"/>
        <v>88784825</v>
      </c>
      <c r="BC828" s="51">
        <f t="shared" si="461"/>
        <v>40.336991845355705</v>
      </c>
      <c r="BD828" s="12"/>
      <c r="BE828" s="52">
        <f t="shared" si="462"/>
        <v>2201077</v>
      </c>
      <c r="BF828" s="48">
        <f t="shared" si="453"/>
        <v>310842011</v>
      </c>
      <c r="BG828" s="48">
        <f t="shared" si="453"/>
        <v>196580143</v>
      </c>
      <c r="BH828" s="48">
        <f t="shared" si="453"/>
        <v>654722</v>
      </c>
      <c r="BI828" s="48">
        <f t="shared" si="463"/>
        <v>508076876</v>
      </c>
      <c r="BJ828" s="51">
        <f t="shared" si="464"/>
        <v>230.83103226284223</v>
      </c>
      <c r="BK828" s="12"/>
      <c r="BL828" s="1">
        <f t="shared" si="465"/>
        <v>36413026</v>
      </c>
      <c r="BM828" s="53">
        <f t="shared" si="466"/>
        <v>40410198</v>
      </c>
      <c r="BN828" s="48">
        <f t="shared" si="454"/>
        <v>310842011</v>
      </c>
      <c r="BO828" s="48">
        <f t="shared" si="454"/>
        <v>196580143</v>
      </c>
      <c r="BP828" s="48">
        <f t="shared" si="454"/>
        <v>654722</v>
      </c>
      <c r="BQ828" s="48">
        <f t="shared" si="467"/>
        <v>508076876</v>
      </c>
      <c r="BR828" s="12">
        <f t="shared" si="468"/>
        <v>40410198</v>
      </c>
      <c r="BS828" s="54">
        <f t="shared" si="469"/>
        <v>12.572986551563048</v>
      </c>
      <c r="BT828" s="12"/>
      <c r="BU828" s="48">
        <f t="shared" si="470"/>
        <v>40410198</v>
      </c>
      <c r="BV828" s="48">
        <f t="shared" si="471"/>
        <v>94564216</v>
      </c>
      <c r="BW828" s="54">
        <f t="shared" si="472"/>
        <v>2.3401077124145742</v>
      </c>
      <c r="BX828" s="12"/>
      <c r="BY828" s="52">
        <f t="shared" si="473"/>
        <v>2201077</v>
      </c>
      <c r="BZ828" s="48">
        <f t="shared" si="474"/>
        <v>94564216</v>
      </c>
      <c r="CA828" s="55">
        <f t="shared" si="475"/>
        <v>42.962702349804211</v>
      </c>
      <c r="CB828" s="12"/>
      <c r="CC828" s="48">
        <f t="shared" si="476"/>
        <v>2201077</v>
      </c>
      <c r="CD828" s="48">
        <f t="shared" si="477"/>
        <v>860669135</v>
      </c>
      <c r="CE828" s="55">
        <f t="shared" si="478"/>
        <v>391.02182022709792</v>
      </c>
      <c r="CF828" s="12"/>
      <c r="CG828" s="48">
        <f t="shared" si="479"/>
        <v>40410198</v>
      </c>
      <c r="CH828" s="48">
        <f t="shared" si="480"/>
        <v>36413026</v>
      </c>
      <c r="CI828" s="48">
        <f t="shared" si="481"/>
        <v>860669135</v>
      </c>
      <c r="CJ828" s="55">
        <f t="shared" si="482"/>
        <v>21.298315217361715</v>
      </c>
      <c r="CK828" s="46"/>
      <c r="CL828" s="48">
        <f t="shared" si="455"/>
        <v>40410198</v>
      </c>
      <c r="CM828" s="48">
        <f t="shared" si="455"/>
        <v>36413026</v>
      </c>
      <c r="CN828" s="48">
        <f t="shared" si="483"/>
        <v>860669135</v>
      </c>
      <c r="CO828" s="55">
        <f t="shared" si="484"/>
        <v>21.298315217361715</v>
      </c>
    </row>
    <row r="829" spans="1:93" x14ac:dyDescent="0.2">
      <c r="A829" s="30" t="s">
        <v>152</v>
      </c>
      <c r="B829" s="30">
        <v>1149</v>
      </c>
      <c r="C829" s="30">
        <v>2013</v>
      </c>
      <c r="D829" s="30" t="s">
        <v>153</v>
      </c>
      <c r="E829" s="30">
        <v>446420</v>
      </c>
      <c r="F829" s="30" t="s">
        <v>317</v>
      </c>
      <c r="G829" s="30">
        <v>161707275</v>
      </c>
      <c r="H829" s="30">
        <v>0</v>
      </c>
      <c r="I829" s="30">
        <v>0</v>
      </c>
      <c r="J829" s="30">
        <v>0</v>
      </c>
      <c r="K829" s="30">
        <v>0</v>
      </c>
      <c r="L829" s="30">
        <v>0</v>
      </c>
      <c r="M829" s="30">
        <v>0</v>
      </c>
      <c r="N829" s="30">
        <v>0</v>
      </c>
      <c r="O829" s="30">
        <v>0</v>
      </c>
      <c r="P829" s="30">
        <v>0</v>
      </c>
      <c r="Q829" s="30">
        <v>0</v>
      </c>
      <c r="R829" s="30">
        <v>0</v>
      </c>
      <c r="S829" s="30">
        <v>0</v>
      </c>
      <c r="T829" s="30">
        <v>1878637278</v>
      </c>
      <c r="U829" s="30">
        <v>0</v>
      </c>
      <c r="V829" s="30">
        <v>0</v>
      </c>
      <c r="W829" s="30">
        <v>0</v>
      </c>
      <c r="X829" s="30">
        <v>0</v>
      </c>
      <c r="Y829" s="30">
        <v>35373868</v>
      </c>
      <c r="Z829" s="30">
        <v>49930953</v>
      </c>
      <c r="AA829" s="30">
        <v>85304821</v>
      </c>
      <c r="AB829" s="30">
        <v>0</v>
      </c>
      <c r="AC829" s="30">
        <v>44279071</v>
      </c>
      <c r="AD829" s="30">
        <v>117428204</v>
      </c>
      <c r="AE829" s="30">
        <v>285256126</v>
      </c>
      <c r="AF829" s="30">
        <v>225491186</v>
      </c>
      <c r="AG829" s="30">
        <v>743350</v>
      </c>
      <c r="AH829" s="30">
        <v>198396816</v>
      </c>
      <c r="AI829" s="30">
        <v>0</v>
      </c>
      <c r="AJ829" s="30">
        <v>198396816</v>
      </c>
      <c r="AK829" s="30">
        <v>11958639</v>
      </c>
      <c r="AL829" s="30">
        <v>84390043</v>
      </c>
      <c r="AM829" s="30">
        <v>44103026</v>
      </c>
      <c r="AN829" s="30">
        <v>13490133</v>
      </c>
      <c r="AO829" s="30">
        <v>23393573</v>
      </c>
      <c r="AP829" s="30">
        <v>4063658</v>
      </c>
      <c r="AQ829" s="30">
        <v>2194066</v>
      </c>
      <c r="AR829" s="30">
        <v>1883278</v>
      </c>
      <c r="AS829" s="30">
        <v>291599</v>
      </c>
      <c r="AT829" s="30">
        <v>9023</v>
      </c>
      <c r="AU829" s="30" t="s">
        <v>347</v>
      </c>
      <c r="AW829" s="48">
        <f t="shared" si="456"/>
        <v>40947364</v>
      </c>
      <c r="AX829" s="49">
        <f t="shared" si="457"/>
        <v>85304821</v>
      </c>
      <c r="AY829" s="50">
        <f t="shared" si="458"/>
        <v>2.0832799151613277</v>
      </c>
      <c r="AZ829" s="12"/>
      <c r="BA829" s="48">
        <f t="shared" si="459"/>
        <v>2194066</v>
      </c>
      <c r="BB829" s="48">
        <f t="shared" si="460"/>
        <v>85304821</v>
      </c>
      <c r="BC829" s="51">
        <f t="shared" si="461"/>
        <v>38.879788028254389</v>
      </c>
      <c r="BD829" s="12"/>
      <c r="BE829" s="52">
        <f t="shared" si="462"/>
        <v>2194066</v>
      </c>
      <c r="BF829" s="48">
        <f t="shared" si="453"/>
        <v>285256126</v>
      </c>
      <c r="BG829" s="48">
        <f t="shared" si="453"/>
        <v>225491186</v>
      </c>
      <c r="BH829" s="48">
        <f t="shared" si="453"/>
        <v>743350</v>
      </c>
      <c r="BI829" s="48">
        <f t="shared" si="463"/>
        <v>511490662</v>
      </c>
      <c r="BJ829" s="51">
        <f t="shared" si="464"/>
        <v>233.1245559613977</v>
      </c>
      <c r="BK829" s="12"/>
      <c r="BL829" s="1">
        <f t="shared" si="465"/>
        <v>36883706</v>
      </c>
      <c r="BM829" s="53">
        <f t="shared" si="466"/>
        <v>40947364</v>
      </c>
      <c r="BN829" s="48">
        <f t="shared" si="454"/>
        <v>285256126</v>
      </c>
      <c r="BO829" s="48">
        <f t="shared" si="454"/>
        <v>225491186</v>
      </c>
      <c r="BP829" s="48">
        <f t="shared" si="454"/>
        <v>743350</v>
      </c>
      <c r="BQ829" s="48">
        <f t="shared" si="467"/>
        <v>511490662</v>
      </c>
      <c r="BR829" s="12">
        <f t="shared" si="468"/>
        <v>40947364</v>
      </c>
      <c r="BS829" s="54">
        <f t="shared" si="469"/>
        <v>12.491418544060615</v>
      </c>
      <c r="BT829" s="12"/>
      <c r="BU829" s="48">
        <f t="shared" si="470"/>
        <v>40947364</v>
      </c>
      <c r="BV829" s="48">
        <f t="shared" si="471"/>
        <v>102048134</v>
      </c>
      <c r="BW829" s="54">
        <f t="shared" si="472"/>
        <v>2.4921783487698987</v>
      </c>
      <c r="BX829" s="12"/>
      <c r="BY829" s="52">
        <f t="shared" si="473"/>
        <v>2194066</v>
      </c>
      <c r="BZ829" s="48">
        <f t="shared" si="474"/>
        <v>102048134</v>
      </c>
      <c r="CA829" s="55">
        <f t="shared" si="475"/>
        <v>46.510968220646049</v>
      </c>
      <c r="CB829" s="12"/>
      <c r="CC829" s="48">
        <f t="shared" si="476"/>
        <v>2194066</v>
      </c>
      <c r="CD829" s="48">
        <f t="shared" si="477"/>
        <v>860550892</v>
      </c>
      <c r="CE829" s="55">
        <f t="shared" si="478"/>
        <v>392.21741369676209</v>
      </c>
      <c r="CF829" s="12"/>
      <c r="CG829" s="48">
        <f t="shared" si="479"/>
        <v>40947364</v>
      </c>
      <c r="CH829" s="48">
        <f t="shared" si="480"/>
        <v>36883706</v>
      </c>
      <c r="CI829" s="48">
        <f t="shared" si="481"/>
        <v>860550892</v>
      </c>
      <c r="CJ829" s="55">
        <f t="shared" si="482"/>
        <v>21.01602662383835</v>
      </c>
      <c r="CK829" s="46"/>
      <c r="CL829" s="48">
        <f t="shared" si="455"/>
        <v>40947364</v>
      </c>
      <c r="CM829" s="48">
        <f t="shared" si="455"/>
        <v>36883706</v>
      </c>
      <c r="CN829" s="48">
        <f t="shared" si="483"/>
        <v>860550892</v>
      </c>
      <c r="CO829" s="55">
        <f t="shared" si="484"/>
        <v>21.01602662383835</v>
      </c>
    </row>
    <row r="830" spans="1:93" x14ac:dyDescent="0.2">
      <c r="A830" s="30" t="s">
        <v>152</v>
      </c>
      <c r="B830" s="30">
        <v>1149</v>
      </c>
      <c r="C830" s="30">
        <v>2012</v>
      </c>
      <c r="D830" s="30" t="s">
        <v>153</v>
      </c>
      <c r="E830" s="30">
        <v>446420</v>
      </c>
      <c r="F830" s="30" t="s">
        <v>317</v>
      </c>
      <c r="G830" s="30">
        <v>172159040</v>
      </c>
      <c r="H830" s="30">
        <v>0</v>
      </c>
      <c r="I830" s="30">
        <v>0</v>
      </c>
      <c r="J830" s="30">
        <v>0</v>
      </c>
      <c r="K830" s="30">
        <v>0</v>
      </c>
      <c r="L830" s="30">
        <v>0</v>
      </c>
      <c r="M830" s="30">
        <v>0</v>
      </c>
      <c r="N830" s="30">
        <v>0</v>
      </c>
      <c r="O830" s="30">
        <v>0</v>
      </c>
      <c r="P830" s="30">
        <v>0</v>
      </c>
      <c r="Q830" s="30">
        <v>0</v>
      </c>
      <c r="R830" s="30">
        <v>0</v>
      </c>
      <c r="S830" s="30">
        <v>0</v>
      </c>
      <c r="T830" s="30">
        <v>2188316610</v>
      </c>
      <c r="U830" s="30">
        <v>0</v>
      </c>
      <c r="V830" s="30">
        <v>0</v>
      </c>
      <c r="W830" s="30">
        <v>0</v>
      </c>
      <c r="X830" s="30">
        <v>0</v>
      </c>
      <c r="Y830" s="30">
        <v>27134505</v>
      </c>
      <c r="Z830" s="30">
        <v>42660230</v>
      </c>
      <c r="AA830" s="30">
        <v>69794735</v>
      </c>
      <c r="AB830" s="30">
        <v>0</v>
      </c>
      <c r="AC830" s="30">
        <v>99250419</v>
      </c>
      <c r="AD830" s="30">
        <v>72908621</v>
      </c>
      <c r="AE830" s="30">
        <v>265371214</v>
      </c>
      <c r="AF830" s="30">
        <v>162477634</v>
      </c>
      <c r="AG830" s="30">
        <v>1664886</v>
      </c>
      <c r="AH830" s="30">
        <v>215154304</v>
      </c>
      <c r="AI830" s="30">
        <v>0</v>
      </c>
      <c r="AJ830" s="30">
        <v>215154304</v>
      </c>
      <c r="AK830" s="30">
        <v>11429564</v>
      </c>
      <c r="AL830" s="30">
        <v>105069566</v>
      </c>
      <c r="AM830" s="30">
        <v>45810032</v>
      </c>
      <c r="AN830" s="30">
        <v>13543739</v>
      </c>
      <c r="AO830" s="30">
        <v>23537935</v>
      </c>
      <c r="AP830" s="30">
        <v>4221150</v>
      </c>
      <c r="AQ830" s="30">
        <v>2164583</v>
      </c>
      <c r="AR830" s="30">
        <v>1871700</v>
      </c>
      <c r="AS830" s="30">
        <v>273499</v>
      </c>
      <c r="AT830" s="30">
        <v>9219</v>
      </c>
      <c r="AU830" s="30" t="s">
        <v>347</v>
      </c>
      <c r="AW830" s="48">
        <f t="shared" si="456"/>
        <v>41302824</v>
      </c>
      <c r="AX830" s="49">
        <f t="shared" si="457"/>
        <v>69794735</v>
      </c>
      <c r="AY830" s="50">
        <f t="shared" si="458"/>
        <v>1.6898296106823107</v>
      </c>
      <c r="AZ830" s="12"/>
      <c r="BA830" s="48">
        <f t="shared" si="459"/>
        <v>2164583</v>
      </c>
      <c r="BB830" s="48">
        <f t="shared" si="460"/>
        <v>69794735</v>
      </c>
      <c r="BC830" s="51">
        <f t="shared" si="461"/>
        <v>32.243963386943349</v>
      </c>
      <c r="BD830" s="12"/>
      <c r="BE830" s="52">
        <f t="shared" si="462"/>
        <v>2164583</v>
      </c>
      <c r="BF830" s="48">
        <f t="shared" si="453"/>
        <v>265371214</v>
      </c>
      <c r="BG830" s="48">
        <f t="shared" si="453"/>
        <v>162477634</v>
      </c>
      <c r="BH830" s="48">
        <f t="shared" si="453"/>
        <v>1664886</v>
      </c>
      <c r="BI830" s="48">
        <f t="shared" si="463"/>
        <v>429513734</v>
      </c>
      <c r="BJ830" s="51">
        <f t="shared" si="464"/>
        <v>198.42793461835373</v>
      </c>
      <c r="BK830" s="12"/>
      <c r="BL830" s="1">
        <f t="shared" si="465"/>
        <v>37081674</v>
      </c>
      <c r="BM830" s="53">
        <f t="shared" si="466"/>
        <v>41302824</v>
      </c>
      <c r="BN830" s="48">
        <f t="shared" si="454"/>
        <v>265371214</v>
      </c>
      <c r="BO830" s="48">
        <f t="shared" si="454"/>
        <v>162477634</v>
      </c>
      <c r="BP830" s="48">
        <f t="shared" si="454"/>
        <v>1664886</v>
      </c>
      <c r="BQ830" s="48">
        <f t="shared" si="467"/>
        <v>429513734</v>
      </c>
      <c r="BR830" s="12">
        <f t="shared" si="468"/>
        <v>41302824</v>
      </c>
      <c r="BS830" s="54">
        <f t="shared" si="469"/>
        <v>10.399137211537884</v>
      </c>
      <c r="BT830" s="12"/>
      <c r="BU830" s="48">
        <f t="shared" si="470"/>
        <v>41302824</v>
      </c>
      <c r="BV830" s="48">
        <f t="shared" si="471"/>
        <v>98655174</v>
      </c>
      <c r="BW830" s="54">
        <f t="shared" si="472"/>
        <v>2.3885818073844054</v>
      </c>
      <c r="BX830" s="12"/>
      <c r="BY830" s="52">
        <f t="shared" si="473"/>
        <v>2164583</v>
      </c>
      <c r="BZ830" s="48">
        <f t="shared" si="474"/>
        <v>98655174</v>
      </c>
      <c r="CA830" s="55">
        <f t="shared" si="475"/>
        <v>45.576988269796075</v>
      </c>
      <c r="CB830" s="12"/>
      <c r="CC830" s="48">
        <f t="shared" si="476"/>
        <v>2164583</v>
      </c>
      <c r="CD830" s="48">
        <f t="shared" si="477"/>
        <v>770122683</v>
      </c>
      <c r="CE830" s="55">
        <f t="shared" si="478"/>
        <v>355.78339245942522</v>
      </c>
      <c r="CF830" s="12"/>
      <c r="CG830" s="48">
        <f t="shared" si="479"/>
        <v>41302824</v>
      </c>
      <c r="CH830" s="48">
        <f t="shared" si="480"/>
        <v>37081674</v>
      </c>
      <c r="CI830" s="48">
        <f t="shared" si="481"/>
        <v>770122683</v>
      </c>
      <c r="CJ830" s="55">
        <f t="shared" si="482"/>
        <v>18.645763374436576</v>
      </c>
      <c r="CK830" s="46"/>
      <c r="CL830" s="48">
        <f t="shared" si="455"/>
        <v>41302824</v>
      </c>
      <c r="CM830" s="48">
        <f t="shared" si="455"/>
        <v>37081674</v>
      </c>
      <c r="CN830" s="48">
        <f t="shared" si="483"/>
        <v>770122683</v>
      </c>
      <c r="CO830" s="55">
        <f t="shared" si="484"/>
        <v>18.645763374436576</v>
      </c>
    </row>
    <row r="831" spans="1:93" x14ac:dyDescent="0.2">
      <c r="A831" s="30" t="s">
        <v>152</v>
      </c>
      <c r="B831" s="30">
        <v>1149</v>
      </c>
      <c r="C831" s="30">
        <v>2011</v>
      </c>
      <c r="D831" s="30" t="s">
        <v>153</v>
      </c>
      <c r="E831" s="30">
        <v>446420</v>
      </c>
      <c r="F831" s="30" t="s">
        <v>317</v>
      </c>
      <c r="G831" s="30">
        <v>148115188</v>
      </c>
      <c r="H831" s="30">
        <v>0</v>
      </c>
      <c r="I831" s="30">
        <v>0</v>
      </c>
      <c r="J831" s="30">
        <v>0</v>
      </c>
      <c r="K831" s="30">
        <v>0</v>
      </c>
      <c r="L831" s="30">
        <v>0</v>
      </c>
      <c r="M831" s="30">
        <v>0</v>
      </c>
      <c r="N831" s="30">
        <v>0</v>
      </c>
      <c r="O831" s="30">
        <v>0</v>
      </c>
      <c r="P831" s="30">
        <v>0</v>
      </c>
      <c r="Q831" s="30">
        <v>0</v>
      </c>
      <c r="R831" s="30">
        <v>0</v>
      </c>
      <c r="S831" s="30">
        <v>0</v>
      </c>
      <c r="T831" s="30">
        <v>2675648562</v>
      </c>
      <c r="U831" s="30">
        <v>0</v>
      </c>
      <c r="V831" s="30">
        <v>0</v>
      </c>
      <c r="W831" s="30">
        <v>0</v>
      </c>
      <c r="X831" s="30">
        <v>0</v>
      </c>
      <c r="Y831" s="30">
        <v>26661342</v>
      </c>
      <c r="Z831" s="30">
        <v>29297269</v>
      </c>
      <c r="AA831" s="30">
        <v>55958611</v>
      </c>
      <c r="AB831" s="30">
        <v>0</v>
      </c>
      <c r="AC831" s="30">
        <v>52550774</v>
      </c>
      <c r="AD831" s="30">
        <v>95564414</v>
      </c>
      <c r="AE831" s="30">
        <v>241509119</v>
      </c>
      <c r="AF831" s="30">
        <v>145303182</v>
      </c>
      <c r="AG831" s="30">
        <v>1074670</v>
      </c>
      <c r="AH831" s="30">
        <v>173318928</v>
      </c>
      <c r="AI831" s="30">
        <v>0</v>
      </c>
      <c r="AJ831" s="30">
        <v>173318928</v>
      </c>
      <c r="AK831" s="30">
        <v>12167012</v>
      </c>
      <c r="AL831" s="30">
        <v>74068755</v>
      </c>
      <c r="AM831" s="30">
        <v>46692195</v>
      </c>
      <c r="AN831" s="30">
        <v>13803065</v>
      </c>
      <c r="AO831" s="30">
        <v>24059271</v>
      </c>
      <c r="AP831" s="30">
        <v>4342695</v>
      </c>
      <c r="AQ831" s="30">
        <v>2157075</v>
      </c>
      <c r="AR831" s="30">
        <v>1872393</v>
      </c>
      <c r="AS831" s="30">
        <v>265394</v>
      </c>
      <c r="AT831" s="30">
        <v>9160</v>
      </c>
      <c r="AU831" s="30" t="s">
        <v>347</v>
      </c>
      <c r="AW831" s="48">
        <f t="shared" si="456"/>
        <v>42205031</v>
      </c>
      <c r="AX831" s="49">
        <f t="shared" si="457"/>
        <v>55958611</v>
      </c>
      <c r="AY831" s="50">
        <f t="shared" si="458"/>
        <v>1.3258753677967918</v>
      </c>
      <c r="AZ831" s="12"/>
      <c r="BA831" s="48">
        <f t="shared" si="459"/>
        <v>2157075</v>
      </c>
      <c r="BB831" s="48">
        <f t="shared" si="460"/>
        <v>55958611</v>
      </c>
      <c r="BC831" s="51">
        <f t="shared" si="461"/>
        <v>25.94189399997682</v>
      </c>
      <c r="BD831" s="12"/>
      <c r="BE831" s="52">
        <f t="shared" si="462"/>
        <v>2157075</v>
      </c>
      <c r="BF831" s="48">
        <f t="shared" si="453"/>
        <v>241509119</v>
      </c>
      <c r="BG831" s="48">
        <f t="shared" si="453"/>
        <v>145303182</v>
      </c>
      <c r="BH831" s="48">
        <f t="shared" si="453"/>
        <v>1074670</v>
      </c>
      <c r="BI831" s="48">
        <f t="shared" si="463"/>
        <v>387886971</v>
      </c>
      <c r="BJ831" s="51">
        <f t="shared" si="464"/>
        <v>179.82080873404959</v>
      </c>
      <c r="BK831" s="12"/>
      <c r="BL831" s="1">
        <f t="shared" si="465"/>
        <v>37862336</v>
      </c>
      <c r="BM831" s="53">
        <f t="shared" si="466"/>
        <v>42205031</v>
      </c>
      <c r="BN831" s="48">
        <f t="shared" si="454"/>
        <v>241509119</v>
      </c>
      <c r="BO831" s="48">
        <f t="shared" si="454"/>
        <v>145303182</v>
      </c>
      <c r="BP831" s="48">
        <f t="shared" si="454"/>
        <v>1074670</v>
      </c>
      <c r="BQ831" s="48">
        <f t="shared" si="467"/>
        <v>387886971</v>
      </c>
      <c r="BR831" s="12">
        <f t="shared" si="468"/>
        <v>42205031</v>
      </c>
      <c r="BS831" s="54">
        <f t="shared" si="469"/>
        <v>9.1905387061556709</v>
      </c>
      <c r="BT831" s="12"/>
      <c r="BU831" s="48">
        <f t="shared" si="470"/>
        <v>42205031</v>
      </c>
      <c r="BV831" s="48">
        <f t="shared" si="471"/>
        <v>87083161</v>
      </c>
      <c r="BW831" s="54">
        <f t="shared" si="472"/>
        <v>2.063336027403937</v>
      </c>
      <c r="BX831" s="12"/>
      <c r="BY831" s="52">
        <f t="shared" si="473"/>
        <v>2157075</v>
      </c>
      <c r="BZ831" s="48">
        <f t="shared" si="474"/>
        <v>87083161</v>
      </c>
      <c r="CA831" s="55">
        <f t="shared" si="475"/>
        <v>40.370947231783781</v>
      </c>
      <c r="CB831" s="12"/>
      <c r="CC831" s="48">
        <f t="shared" si="476"/>
        <v>2157075</v>
      </c>
      <c r="CD831" s="48">
        <f t="shared" si="477"/>
        <v>679043931</v>
      </c>
      <c r="CE831" s="55">
        <f t="shared" si="478"/>
        <v>314.79847988595668</v>
      </c>
      <c r="CF831" s="12"/>
      <c r="CG831" s="48">
        <f t="shared" si="479"/>
        <v>42205031</v>
      </c>
      <c r="CH831" s="48">
        <f t="shared" si="480"/>
        <v>37862336</v>
      </c>
      <c r="CI831" s="48">
        <f t="shared" si="481"/>
        <v>679043931</v>
      </c>
      <c r="CJ831" s="55">
        <f t="shared" si="482"/>
        <v>16.089170293465724</v>
      </c>
      <c r="CK831" s="46"/>
      <c r="CL831" s="48">
        <f t="shared" si="455"/>
        <v>42205031</v>
      </c>
      <c r="CM831" s="48">
        <f t="shared" si="455"/>
        <v>37862336</v>
      </c>
      <c r="CN831" s="48">
        <f t="shared" si="483"/>
        <v>679043931</v>
      </c>
      <c r="CO831" s="55">
        <f t="shared" si="484"/>
        <v>16.089170293465724</v>
      </c>
    </row>
    <row r="832" spans="1:93" x14ac:dyDescent="0.2">
      <c r="A832" s="30" t="s">
        <v>152</v>
      </c>
      <c r="B832" s="30">
        <v>1149</v>
      </c>
      <c r="C832" s="30">
        <v>2010</v>
      </c>
      <c r="D832" s="30" t="s">
        <v>153</v>
      </c>
      <c r="E832" s="30">
        <v>446420</v>
      </c>
      <c r="F832" s="30" t="s">
        <v>317</v>
      </c>
      <c r="G832" s="30">
        <v>147024564</v>
      </c>
      <c r="H832" s="30">
        <v>0</v>
      </c>
      <c r="I832" s="30">
        <v>0</v>
      </c>
      <c r="J832" s="30">
        <v>0</v>
      </c>
      <c r="K832" s="30">
        <v>0</v>
      </c>
      <c r="L832" s="30">
        <v>0</v>
      </c>
      <c r="M832" s="30">
        <v>0</v>
      </c>
      <c r="N832" s="30">
        <v>0</v>
      </c>
      <c r="O832" s="30">
        <v>0</v>
      </c>
      <c r="P832" s="30">
        <v>0</v>
      </c>
      <c r="Q832" s="30">
        <v>0</v>
      </c>
      <c r="R832" s="30">
        <v>0</v>
      </c>
      <c r="S832" s="30">
        <v>0</v>
      </c>
      <c r="T832" s="30">
        <v>3072622349</v>
      </c>
      <c r="U832" s="30">
        <v>0</v>
      </c>
      <c r="V832" s="30">
        <v>0</v>
      </c>
      <c r="W832" s="30">
        <v>0</v>
      </c>
      <c r="X832" s="30">
        <v>0</v>
      </c>
      <c r="Y832" s="30">
        <v>21134786</v>
      </c>
      <c r="Z832" s="30">
        <v>31629422</v>
      </c>
      <c r="AA832" s="30">
        <v>52764208</v>
      </c>
      <c r="AB832" s="30">
        <v>0</v>
      </c>
      <c r="AC832" s="30">
        <v>54892320</v>
      </c>
      <c r="AD832" s="30">
        <v>92132244</v>
      </c>
      <c r="AE832" s="30">
        <v>241061903</v>
      </c>
      <c r="AF832" s="30">
        <v>163956680</v>
      </c>
      <c r="AG832" s="30">
        <v>1976792</v>
      </c>
      <c r="AH832" s="30">
        <v>201696884</v>
      </c>
      <c r="AI832" s="30">
        <v>0</v>
      </c>
      <c r="AJ832" s="30">
        <v>201696884</v>
      </c>
      <c r="AK832" s="30">
        <v>11276724</v>
      </c>
      <c r="AL832" s="30">
        <v>99708453</v>
      </c>
      <c r="AM832" s="30">
        <v>47721323</v>
      </c>
      <c r="AN832" s="30">
        <v>14197410</v>
      </c>
      <c r="AO832" s="30">
        <v>24528204</v>
      </c>
      <c r="AP832" s="30">
        <v>4542813</v>
      </c>
      <c r="AQ832" s="30">
        <v>2154826</v>
      </c>
      <c r="AR832" s="30">
        <v>1871893</v>
      </c>
      <c r="AS832" s="30">
        <v>264010</v>
      </c>
      <c r="AT832" s="30">
        <v>9366</v>
      </c>
      <c r="AU832" s="30" t="s">
        <v>347</v>
      </c>
      <c r="AW832" s="48">
        <f t="shared" si="456"/>
        <v>43268427</v>
      </c>
      <c r="AX832" s="49">
        <f t="shared" si="457"/>
        <v>52764208</v>
      </c>
      <c r="AY832" s="50">
        <f t="shared" si="458"/>
        <v>1.2194621265062398</v>
      </c>
      <c r="AZ832" s="12"/>
      <c r="BA832" s="48">
        <f t="shared" si="459"/>
        <v>2154826</v>
      </c>
      <c r="BB832" s="48">
        <f t="shared" si="460"/>
        <v>52764208</v>
      </c>
      <c r="BC832" s="51">
        <f t="shared" si="461"/>
        <v>24.486528378625465</v>
      </c>
      <c r="BD832" s="12"/>
      <c r="BE832" s="52">
        <f t="shared" si="462"/>
        <v>2154826</v>
      </c>
      <c r="BF832" s="48">
        <f t="shared" si="453"/>
        <v>241061903</v>
      </c>
      <c r="BG832" s="48">
        <f t="shared" si="453"/>
        <v>163956680</v>
      </c>
      <c r="BH832" s="48">
        <f t="shared" si="453"/>
        <v>1976792</v>
      </c>
      <c r="BI832" s="48">
        <f t="shared" si="463"/>
        <v>406995375</v>
      </c>
      <c r="BJ832" s="51">
        <f t="shared" si="464"/>
        <v>188.87621320700603</v>
      </c>
      <c r="BK832" s="12"/>
      <c r="BL832" s="1">
        <f t="shared" si="465"/>
        <v>38725614</v>
      </c>
      <c r="BM832" s="53">
        <f t="shared" si="466"/>
        <v>43268427</v>
      </c>
      <c r="BN832" s="48">
        <f t="shared" si="454"/>
        <v>241061903</v>
      </c>
      <c r="BO832" s="48">
        <f t="shared" si="454"/>
        <v>163956680</v>
      </c>
      <c r="BP832" s="48">
        <f t="shared" si="454"/>
        <v>1976792</v>
      </c>
      <c r="BQ832" s="48">
        <f t="shared" si="467"/>
        <v>406995375</v>
      </c>
      <c r="BR832" s="12">
        <f t="shared" si="468"/>
        <v>43268427</v>
      </c>
      <c r="BS832" s="54">
        <f t="shared" si="469"/>
        <v>9.4062900645775738</v>
      </c>
      <c r="BT832" s="12"/>
      <c r="BU832" s="48">
        <f t="shared" si="470"/>
        <v>43268427</v>
      </c>
      <c r="BV832" s="48">
        <f t="shared" si="471"/>
        <v>90711707</v>
      </c>
      <c r="BW832" s="54">
        <f t="shared" si="472"/>
        <v>2.0964872839033415</v>
      </c>
      <c r="BX832" s="12"/>
      <c r="BY832" s="52">
        <f t="shared" si="473"/>
        <v>2154826</v>
      </c>
      <c r="BZ832" s="48">
        <f t="shared" si="474"/>
        <v>90711707</v>
      </c>
      <c r="CA832" s="55">
        <f t="shared" si="475"/>
        <v>42.096998551159118</v>
      </c>
      <c r="CB832" s="12"/>
      <c r="CC832" s="48">
        <f t="shared" si="476"/>
        <v>2154826</v>
      </c>
      <c r="CD832" s="48">
        <f t="shared" si="477"/>
        <v>697495854</v>
      </c>
      <c r="CE832" s="55">
        <f t="shared" si="478"/>
        <v>323.69010490870261</v>
      </c>
      <c r="CF832" s="12"/>
      <c r="CG832" s="48">
        <f t="shared" si="479"/>
        <v>43268427</v>
      </c>
      <c r="CH832" s="48">
        <f t="shared" si="480"/>
        <v>38725614</v>
      </c>
      <c r="CI832" s="48">
        <f t="shared" si="481"/>
        <v>697495854</v>
      </c>
      <c r="CJ832" s="55">
        <f t="shared" si="482"/>
        <v>16.12020363023597</v>
      </c>
      <c r="CK832" s="46"/>
      <c r="CL832" s="48">
        <f t="shared" si="455"/>
        <v>43268427</v>
      </c>
      <c r="CM832" s="48">
        <f t="shared" si="455"/>
        <v>38725614</v>
      </c>
      <c r="CN832" s="48">
        <f t="shared" si="483"/>
        <v>697495854</v>
      </c>
      <c r="CO832" s="55">
        <f t="shared" si="484"/>
        <v>16.12020363023597</v>
      </c>
    </row>
    <row r="833" spans="1:93" x14ac:dyDescent="0.2">
      <c r="A833" s="30" t="s">
        <v>152</v>
      </c>
      <c r="B833" s="30">
        <v>1149</v>
      </c>
      <c r="C833" s="30">
        <v>2009</v>
      </c>
      <c r="D833" s="30" t="s">
        <v>153</v>
      </c>
      <c r="E833" s="30">
        <v>446420</v>
      </c>
      <c r="F833" s="30" t="s">
        <v>317</v>
      </c>
      <c r="G833" s="30">
        <v>161065497</v>
      </c>
      <c r="H833" s="30">
        <v>0</v>
      </c>
      <c r="I833" s="30">
        <v>0</v>
      </c>
      <c r="J833" s="30">
        <v>0</v>
      </c>
      <c r="K833" s="30">
        <v>0</v>
      </c>
      <c r="L833" s="30">
        <v>0</v>
      </c>
      <c r="M833" s="30">
        <v>0</v>
      </c>
      <c r="N833" s="30">
        <v>0</v>
      </c>
      <c r="O833" s="30">
        <v>0</v>
      </c>
      <c r="P833" s="30">
        <v>0</v>
      </c>
      <c r="Q833" s="30">
        <v>0</v>
      </c>
      <c r="R833" s="30">
        <v>0</v>
      </c>
      <c r="S833" s="30">
        <v>0</v>
      </c>
      <c r="T833" s="30">
        <v>3295200633</v>
      </c>
      <c r="U833" s="30">
        <v>0</v>
      </c>
      <c r="V833" s="30">
        <v>0</v>
      </c>
      <c r="W833" s="30">
        <v>0</v>
      </c>
      <c r="X833" s="30">
        <v>0</v>
      </c>
      <c r="Y833" s="30">
        <v>17360533</v>
      </c>
      <c r="Z833" s="30">
        <v>36072961</v>
      </c>
      <c r="AA833" s="30">
        <v>53433494</v>
      </c>
      <c r="AB833" s="30">
        <v>0</v>
      </c>
      <c r="AC833" s="30">
        <v>56097438</v>
      </c>
      <c r="AD833" s="30">
        <v>104968059</v>
      </c>
      <c r="AE833" s="30">
        <v>243836192</v>
      </c>
      <c r="AF833" s="30">
        <v>147707687</v>
      </c>
      <c r="AG833" s="30">
        <v>2410424</v>
      </c>
      <c r="AH833" s="30">
        <v>226158491</v>
      </c>
      <c r="AI833" s="30">
        <v>0</v>
      </c>
      <c r="AJ833" s="30">
        <v>226158491</v>
      </c>
      <c r="AK833" s="30">
        <v>9329919</v>
      </c>
      <c r="AL833" s="30">
        <v>113984286</v>
      </c>
      <c r="AM833" s="30">
        <v>46136327</v>
      </c>
      <c r="AN833" s="30">
        <v>12991925</v>
      </c>
      <c r="AO833" s="30">
        <v>23980827</v>
      </c>
      <c r="AP833" s="30">
        <v>4605329</v>
      </c>
      <c r="AQ833" s="30">
        <v>2132180</v>
      </c>
      <c r="AR833" s="30">
        <v>1850930</v>
      </c>
      <c r="AS833" s="30">
        <v>261833</v>
      </c>
      <c r="AT833" s="30">
        <v>9626</v>
      </c>
      <c r="AU833" s="30" t="s">
        <v>347</v>
      </c>
      <c r="AW833" s="48">
        <f t="shared" si="456"/>
        <v>41578081</v>
      </c>
      <c r="AX833" s="49">
        <f t="shared" si="457"/>
        <v>53433494</v>
      </c>
      <c r="AY833" s="50">
        <f t="shared" si="458"/>
        <v>1.2851361273744211</v>
      </c>
      <c r="AZ833" s="12"/>
      <c r="BA833" s="48">
        <f t="shared" si="459"/>
        <v>2132180</v>
      </c>
      <c r="BB833" s="48">
        <f t="shared" si="460"/>
        <v>53433494</v>
      </c>
      <c r="BC833" s="51">
        <f t="shared" si="461"/>
        <v>25.060498644579727</v>
      </c>
      <c r="BD833" s="12"/>
      <c r="BE833" s="52">
        <f t="shared" si="462"/>
        <v>2132180</v>
      </c>
      <c r="BF833" s="48">
        <f t="shared" si="453"/>
        <v>243836192</v>
      </c>
      <c r="BG833" s="48">
        <f t="shared" si="453"/>
        <v>147707687</v>
      </c>
      <c r="BH833" s="48">
        <f t="shared" si="453"/>
        <v>2410424</v>
      </c>
      <c r="BI833" s="48">
        <f t="shared" si="463"/>
        <v>393954303</v>
      </c>
      <c r="BJ833" s="51">
        <f t="shared" si="464"/>
        <v>184.76596863304223</v>
      </c>
      <c r="BK833" s="12"/>
      <c r="BL833" s="1">
        <f t="shared" si="465"/>
        <v>36972752</v>
      </c>
      <c r="BM833" s="53">
        <f t="shared" si="466"/>
        <v>41578081</v>
      </c>
      <c r="BN833" s="48">
        <f t="shared" si="454"/>
        <v>243836192</v>
      </c>
      <c r="BO833" s="48">
        <f t="shared" si="454"/>
        <v>147707687</v>
      </c>
      <c r="BP833" s="48">
        <f t="shared" si="454"/>
        <v>2410424</v>
      </c>
      <c r="BQ833" s="48">
        <f t="shared" si="467"/>
        <v>393954303</v>
      </c>
      <c r="BR833" s="12">
        <f t="shared" si="468"/>
        <v>41578081</v>
      </c>
      <c r="BS833" s="54">
        <f t="shared" si="469"/>
        <v>9.4750477541279494</v>
      </c>
      <c r="BT833" s="12"/>
      <c r="BU833" s="48">
        <f t="shared" si="470"/>
        <v>41578081</v>
      </c>
      <c r="BV833" s="48">
        <f t="shared" si="471"/>
        <v>102844286</v>
      </c>
      <c r="BW833" s="54">
        <f t="shared" si="472"/>
        <v>2.4735217096719784</v>
      </c>
      <c r="BX833" s="12"/>
      <c r="BY833" s="52">
        <f t="shared" si="473"/>
        <v>2132180</v>
      </c>
      <c r="BZ833" s="48">
        <f t="shared" si="474"/>
        <v>102844286</v>
      </c>
      <c r="CA833" s="55">
        <f t="shared" si="475"/>
        <v>48.234335750264989</v>
      </c>
      <c r="CB833" s="12"/>
      <c r="CC833" s="48">
        <f t="shared" si="476"/>
        <v>2132180</v>
      </c>
      <c r="CD833" s="48">
        <f t="shared" si="477"/>
        <v>711297580</v>
      </c>
      <c r="CE833" s="55">
        <f t="shared" si="478"/>
        <v>333.60109371629039</v>
      </c>
      <c r="CF833" s="12"/>
      <c r="CG833" s="48">
        <f t="shared" si="479"/>
        <v>41578081</v>
      </c>
      <c r="CH833" s="48">
        <f t="shared" si="480"/>
        <v>36972752</v>
      </c>
      <c r="CI833" s="48">
        <f t="shared" si="481"/>
        <v>711297580</v>
      </c>
      <c r="CJ833" s="55">
        <f t="shared" si="482"/>
        <v>17.107513451618896</v>
      </c>
      <c r="CK833" s="46"/>
      <c r="CL833" s="48">
        <f t="shared" si="455"/>
        <v>41578081</v>
      </c>
      <c r="CM833" s="48">
        <f t="shared" si="455"/>
        <v>36972752</v>
      </c>
      <c r="CN833" s="48">
        <f t="shared" si="483"/>
        <v>711297580</v>
      </c>
      <c r="CO833" s="55">
        <f t="shared" si="484"/>
        <v>17.107513451618896</v>
      </c>
    </row>
    <row r="834" spans="1:93" x14ac:dyDescent="0.2">
      <c r="A834" s="30" t="s">
        <v>152</v>
      </c>
      <c r="B834" s="30">
        <v>1149</v>
      </c>
      <c r="C834" s="30">
        <v>2008</v>
      </c>
      <c r="D834" s="30" t="s">
        <v>153</v>
      </c>
      <c r="E834" s="30">
        <v>446420</v>
      </c>
      <c r="F834" s="30" t="s">
        <v>317</v>
      </c>
      <c r="G834" s="30">
        <v>163697101</v>
      </c>
      <c r="H834" s="30">
        <v>0</v>
      </c>
      <c r="I834" s="30">
        <v>0</v>
      </c>
      <c r="J834" s="30">
        <v>0</v>
      </c>
      <c r="K834" s="30">
        <v>0</v>
      </c>
      <c r="L834" s="30">
        <v>0</v>
      </c>
      <c r="M834" s="30">
        <v>0</v>
      </c>
      <c r="N834" s="30">
        <v>0</v>
      </c>
      <c r="O834" s="30">
        <v>0</v>
      </c>
      <c r="P834" s="30">
        <v>0</v>
      </c>
      <c r="Q834" s="30">
        <v>0</v>
      </c>
      <c r="R834" s="30">
        <v>0</v>
      </c>
      <c r="S834" s="30">
        <v>0</v>
      </c>
      <c r="T834" s="30">
        <v>3774938291</v>
      </c>
      <c r="U834" s="30">
        <v>0</v>
      </c>
      <c r="V834" s="30">
        <v>0</v>
      </c>
      <c r="W834" s="30">
        <v>0</v>
      </c>
      <c r="X834" s="30">
        <v>0</v>
      </c>
      <c r="Y834" s="30">
        <v>14761074</v>
      </c>
      <c r="Z834" s="30">
        <v>31572873</v>
      </c>
      <c r="AA834" s="30">
        <v>46333947</v>
      </c>
      <c r="AB834" s="30">
        <v>0</v>
      </c>
      <c r="AC834" s="30">
        <v>64180339</v>
      </c>
      <c r="AD834" s="30">
        <v>99516762</v>
      </c>
      <c r="AE834" s="30">
        <v>201540660</v>
      </c>
      <c r="AF834" s="30">
        <v>130601576</v>
      </c>
      <c r="AG834" s="30">
        <v>3225316</v>
      </c>
      <c r="AH834" s="30">
        <v>215263791</v>
      </c>
      <c r="AI834" s="30">
        <v>0</v>
      </c>
      <c r="AJ834" s="30">
        <v>215263791</v>
      </c>
      <c r="AK834" s="30">
        <v>14299814</v>
      </c>
      <c r="AL834" s="30">
        <v>97803439</v>
      </c>
      <c r="AM834" s="30">
        <v>48148882</v>
      </c>
      <c r="AN834" s="30">
        <v>13617663</v>
      </c>
      <c r="AO834" s="30">
        <v>24589103</v>
      </c>
      <c r="AP834" s="30">
        <v>5140337</v>
      </c>
      <c r="AQ834" s="30">
        <v>2110003</v>
      </c>
      <c r="AR834" s="30">
        <v>1834533</v>
      </c>
      <c r="AS834" s="30">
        <v>256987</v>
      </c>
      <c r="AT834" s="30">
        <v>9716</v>
      </c>
      <c r="AU834" s="30" t="s">
        <v>347</v>
      </c>
      <c r="AW834" s="48">
        <f t="shared" si="456"/>
        <v>43347103</v>
      </c>
      <c r="AX834" s="49">
        <f t="shared" si="457"/>
        <v>46333947</v>
      </c>
      <c r="AY834" s="50">
        <f t="shared" si="458"/>
        <v>1.0689052737849631</v>
      </c>
      <c r="AZ834" s="12"/>
      <c r="BA834" s="48">
        <f t="shared" si="459"/>
        <v>2110003</v>
      </c>
      <c r="BB834" s="48">
        <f t="shared" si="460"/>
        <v>46333947</v>
      </c>
      <c r="BC834" s="51">
        <f t="shared" si="461"/>
        <v>21.959185366087159</v>
      </c>
      <c r="BD834" s="12"/>
      <c r="BE834" s="52">
        <f t="shared" si="462"/>
        <v>2110003</v>
      </c>
      <c r="BF834" s="48">
        <f t="shared" si="453"/>
        <v>201540660</v>
      </c>
      <c r="BG834" s="48">
        <f t="shared" si="453"/>
        <v>130601576</v>
      </c>
      <c r="BH834" s="48">
        <f t="shared" si="453"/>
        <v>3225316</v>
      </c>
      <c r="BI834" s="48">
        <f t="shared" si="463"/>
        <v>335367552</v>
      </c>
      <c r="BJ834" s="51">
        <f t="shared" si="464"/>
        <v>158.94174178899272</v>
      </c>
      <c r="BK834" s="12"/>
      <c r="BL834" s="1">
        <f t="shared" si="465"/>
        <v>38206766</v>
      </c>
      <c r="BM834" s="53">
        <f t="shared" si="466"/>
        <v>43347103</v>
      </c>
      <c r="BN834" s="48">
        <f t="shared" si="454"/>
        <v>201540660</v>
      </c>
      <c r="BO834" s="48">
        <f t="shared" si="454"/>
        <v>130601576</v>
      </c>
      <c r="BP834" s="48">
        <f t="shared" si="454"/>
        <v>3225316</v>
      </c>
      <c r="BQ834" s="48">
        <f t="shared" si="467"/>
        <v>335367552</v>
      </c>
      <c r="BR834" s="12">
        <f t="shared" si="468"/>
        <v>43347103</v>
      </c>
      <c r="BS834" s="54">
        <f t="shared" si="469"/>
        <v>7.7367927448346432</v>
      </c>
      <c r="BT834" s="12"/>
      <c r="BU834" s="48">
        <f t="shared" si="470"/>
        <v>43347103</v>
      </c>
      <c r="BV834" s="48">
        <f t="shared" si="471"/>
        <v>103160538</v>
      </c>
      <c r="BW834" s="54">
        <f t="shared" si="472"/>
        <v>2.3798715683491003</v>
      </c>
      <c r="BX834" s="12"/>
      <c r="BY834" s="52">
        <f t="shared" si="473"/>
        <v>2110003</v>
      </c>
      <c r="BZ834" s="48">
        <f t="shared" si="474"/>
        <v>103160538</v>
      </c>
      <c r="CA834" s="55">
        <f t="shared" si="475"/>
        <v>48.891180723439732</v>
      </c>
      <c r="CB834" s="12"/>
      <c r="CC834" s="48">
        <f t="shared" si="476"/>
        <v>2110003</v>
      </c>
      <c r="CD834" s="48">
        <f t="shared" si="477"/>
        <v>648559138</v>
      </c>
      <c r="CE834" s="55">
        <f t="shared" si="478"/>
        <v>307.37356202811088</v>
      </c>
      <c r="CF834" s="12"/>
      <c r="CG834" s="48">
        <f t="shared" si="479"/>
        <v>43347103</v>
      </c>
      <c r="CH834" s="48">
        <f t="shared" si="480"/>
        <v>38206766</v>
      </c>
      <c r="CI834" s="48">
        <f t="shared" si="481"/>
        <v>648559138</v>
      </c>
      <c r="CJ834" s="55">
        <f t="shared" si="482"/>
        <v>14.961994991914453</v>
      </c>
      <c r="CK834" s="46"/>
      <c r="CL834" s="48">
        <f t="shared" si="455"/>
        <v>43347103</v>
      </c>
      <c r="CM834" s="48">
        <f t="shared" si="455"/>
        <v>38206766</v>
      </c>
      <c r="CN834" s="48">
        <f t="shared" si="483"/>
        <v>648559138</v>
      </c>
      <c r="CO834" s="55">
        <f t="shared" si="484"/>
        <v>14.961994991914453</v>
      </c>
    </row>
    <row r="835" spans="1:93" x14ac:dyDescent="0.2">
      <c r="A835" s="30" t="s">
        <v>152</v>
      </c>
      <c r="B835" s="30">
        <v>1149</v>
      </c>
      <c r="C835" s="30">
        <v>2007</v>
      </c>
      <c r="D835" s="30" t="s">
        <v>153</v>
      </c>
      <c r="E835" s="30">
        <v>446420</v>
      </c>
      <c r="F835" s="30" t="s">
        <v>317</v>
      </c>
      <c r="G835" s="30">
        <v>158629646</v>
      </c>
      <c r="H835" s="30">
        <v>0</v>
      </c>
      <c r="I835" s="30">
        <v>0</v>
      </c>
      <c r="J835" s="30">
        <v>0</v>
      </c>
      <c r="K835" s="30">
        <v>0</v>
      </c>
      <c r="L835" s="30">
        <v>0</v>
      </c>
      <c r="M835" s="30">
        <v>0</v>
      </c>
      <c r="N835" s="30">
        <v>0</v>
      </c>
      <c r="O835" s="30">
        <v>0</v>
      </c>
      <c r="P835" s="30">
        <v>0</v>
      </c>
      <c r="Q835" s="30">
        <v>0</v>
      </c>
      <c r="R835" s="30">
        <v>0</v>
      </c>
      <c r="S835" s="30">
        <v>0</v>
      </c>
      <c r="T835" s="30">
        <v>3343683890</v>
      </c>
      <c r="U835" s="30">
        <v>0</v>
      </c>
      <c r="V835" s="30">
        <v>0</v>
      </c>
      <c r="W835" s="30">
        <v>0</v>
      </c>
      <c r="X835" s="30">
        <v>0</v>
      </c>
      <c r="Y835" s="30">
        <v>16970915</v>
      </c>
      <c r="Z835" s="30">
        <v>30175354</v>
      </c>
      <c r="AA835" s="30">
        <v>47146269</v>
      </c>
      <c r="AB835" s="30">
        <v>0</v>
      </c>
      <c r="AC835" s="30">
        <v>53333709</v>
      </c>
      <c r="AD835" s="30">
        <v>105295937</v>
      </c>
      <c r="AE835" s="30">
        <v>158720928</v>
      </c>
      <c r="AF835" s="30">
        <v>134876290</v>
      </c>
      <c r="AG835" s="30">
        <v>3036120</v>
      </c>
      <c r="AH835" s="30">
        <v>213526579</v>
      </c>
      <c r="AI835" s="30">
        <v>1169</v>
      </c>
      <c r="AJ835" s="30">
        <v>213527748</v>
      </c>
      <c r="AK835" s="30">
        <v>14137707</v>
      </c>
      <c r="AL835" s="30">
        <v>100766385</v>
      </c>
      <c r="AM835" s="30">
        <v>49240103</v>
      </c>
      <c r="AN835" s="30">
        <v>13958115</v>
      </c>
      <c r="AO835" s="30">
        <v>24745098</v>
      </c>
      <c r="AP835" s="30">
        <v>5622294</v>
      </c>
      <c r="AQ835" s="30">
        <v>2099626</v>
      </c>
      <c r="AR835" s="30">
        <v>1826039</v>
      </c>
      <c r="AS835" s="30">
        <v>254981</v>
      </c>
      <c r="AT835" s="30">
        <v>9875</v>
      </c>
      <c r="AU835" s="30" t="s">
        <v>347</v>
      </c>
      <c r="AW835" s="48">
        <f t="shared" si="456"/>
        <v>44325507</v>
      </c>
      <c r="AX835" s="49">
        <f t="shared" si="457"/>
        <v>47146269</v>
      </c>
      <c r="AY835" s="50">
        <f t="shared" si="458"/>
        <v>1.06363744468845</v>
      </c>
      <c r="AZ835" s="12"/>
      <c r="BA835" s="48">
        <f t="shared" si="459"/>
        <v>2099626</v>
      </c>
      <c r="BB835" s="48">
        <f t="shared" si="460"/>
        <v>47146269</v>
      </c>
      <c r="BC835" s="51">
        <f t="shared" si="461"/>
        <v>22.454603343643107</v>
      </c>
      <c r="BD835" s="12"/>
      <c r="BE835" s="52">
        <f t="shared" si="462"/>
        <v>2099626</v>
      </c>
      <c r="BF835" s="48">
        <f t="shared" si="453"/>
        <v>158720928</v>
      </c>
      <c r="BG835" s="48">
        <f t="shared" si="453"/>
        <v>134876290</v>
      </c>
      <c r="BH835" s="48">
        <f t="shared" si="453"/>
        <v>3036120</v>
      </c>
      <c r="BI835" s="48">
        <f t="shared" si="463"/>
        <v>296633338</v>
      </c>
      <c r="BJ835" s="51">
        <f t="shared" si="464"/>
        <v>141.27913161677367</v>
      </c>
      <c r="BK835" s="12"/>
      <c r="BL835" s="1">
        <f t="shared" si="465"/>
        <v>38703213</v>
      </c>
      <c r="BM835" s="53">
        <f t="shared" si="466"/>
        <v>44325507</v>
      </c>
      <c r="BN835" s="48">
        <f t="shared" si="454"/>
        <v>158720928</v>
      </c>
      <c r="BO835" s="48">
        <f t="shared" si="454"/>
        <v>134876290</v>
      </c>
      <c r="BP835" s="48">
        <f t="shared" si="454"/>
        <v>3036120</v>
      </c>
      <c r="BQ835" s="48">
        <f t="shared" si="467"/>
        <v>296633338</v>
      </c>
      <c r="BR835" s="12">
        <f t="shared" si="468"/>
        <v>44325507</v>
      </c>
      <c r="BS835" s="54">
        <f t="shared" si="469"/>
        <v>6.6921589413517593</v>
      </c>
      <c r="BT835" s="12"/>
      <c r="BU835" s="48">
        <f t="shared" si="470"/>
        <v>44325507</v>
      </c>
      <c r="BV835" s="48">
        <f t="shared" si="471"/>
        <v>98623656</v>
      </c>
      <c r="BW835" s="54">
        <f t="shared" si="472"/>
        <v>2.2249865297649047</v>
      </c>
      <c r="BX835" s="12"/>
      <c r="BY835" s="52">
        <f t="shared" si="473"/>
        <v>2099626</v>
      </c>
      <c r="BZ835" s="48">
        <f t="shared" si="474"/>
        <v>98623656</v>
      </c>
      <c r="CA835" s="55">
        <f t="shared" si="475"/>
        <v>46.972011205805224</v>
      </c>
      <c r="CB835" s="12"/>
      <c r="CC835" s="48">
        <f t="shared" si="476"/>
        <v>2099626</v>
      </c>
      <c r="CD835" s="48">
        <f t="shared" si="477"/>
        <v>601032909</v>
      </c>
      <c r="CE835" s="55">
        <f t="shared" si="478"/>
        <v>286.2571281742558</v>
      </c>
      <c r="CF835" s="12"/>
      <c r="CG835" s="48">
        <f t="shared" si="479"/>
        <v>44325507</v>
      </c>
      <c r="CH835" s="48">
        <f t="shared" si="480"/>
        <v>38703213</v>
      </c>
      <c r="CI835" s="48">
        <f t="shared" si="481"/>
        <v>601032909</v>
      </c>
      <c r="CJ835" s="55">
        <f t="shared" si="482"/>
        <v>13.559527001010952</v>
      </c>
      <c r="CK835" s="46"/>
      <c r="CL835" s="48">
        <f t="shared" si="455"/>
        <v>44325507</v>
      </c>
      <c r="CM835" s="48">
        <f t="shared" si="455"/>
        <v>38703213</v>
      </c>
      <c r="CN835" s="48">
        <f t="shared" si="483"/>
        <v>601032909</v>
      </c>
      <c r="CO835" s="55">
        <f t="shared" si="484"/>
        <v>13.559527001010952</v>
      </c>
    </row>
    <row r="836" spans="1:93" x14ac:dyDescent="0.2">
      <c r="A836" s="30" t="s">
        <v>152</v>
      </c>
      <c r="B836" s="30">
        <v>1149</v>
      </c>
      <c r="C836" s="30">
        <v>2006</v>
      </c>
      <c r="D836" s="30" t="s">
        <v>153</v>
      </c>
      <c r="E836" s="30">
        <v>446420</v>
      </c>
      <c r="F836" s="30" t="s">
        <v>317</v>
      </c>
      <c r="G836" s="30">
        <v>161528740</v>
      </c>
      <c r="H836" s="30">
        <v>0</v>
      </c>
      <c r="I836" s="30">
        <v>0</v>
      </c>
      <c r="J836" s="30">
        <v>0</v>
      </c>
      <c r="K836" s="30">
        <v>0</v>
      </c>
      <c r="L836" s="30">
        <v>0</v>
      </c>
      <c r="M836" s="30">
        <v>0</v>
      </c>
      <c r="N836" s="30">
        <v>0</v>
      </c>
      <c r="O836" s="30">
        <v>0</v>
      </c>
      <c r="P836" s="30">
        <v>0</v>
      </c>
      <c r="Q836" s="30">
        <v>0</v>
      </c>
      <c r="R836" s="30">
        <v>0</v>
      </c>
      <c r="S836" s="30">
        <v>0</v>
      </c>
      <c r="T836" s="30">
        <v>2830409400</v>
      </c>
      <c r="U836" s="30">
        <v>0</v>
      </c>
      <c r="V836" s="30">
        <v>0</v>
      </c>
      <c r="W836" s="30">
        <v>0</v>
      </c>
      <c r="X836" s="30">
        <v>0</v>
      </c>
      <c r="Y836" s="30">
        <v>15709945</v>
      </c>
      <c r="Z836" s="30">
        <v>24054503</v>
      </c>
      <c r="AA836" s="30">
        <v>39764448</v>
      </c>
      <c r="AB836" s="30">
        <v>0</v>
      </c>
      <c r="AC836" s="30">
        <v>46319803</v>
      </c>
      <c r="AD836" s="30">
        <v>115208937</v>
      </c>
      <c r="AE836" s="30">
        <v>48472128</v>
      </c>
      <c r="AF836" s="30">
        <v>143894213</v>
      </c>
      <c r="AG836" s="30">
        <v>3206443</v>
      </c>
      <c r="AH836" s="30">
        <v>223215374</v>
      </c>
      <c r="AI836" s="30">
        <v>0</v>
      </c>
      <c r="AJ836" s="30">
        <v>223215374</v>
      </c>
      <c r="AK836" s="30">
        <v>10688783</v>
      </c>
      <c r="AL836" s="30">
        <v>108710276</v>
      </c>
      <c r="AM836" s="30">
        <v>48216234</v>
      </c>
      <c r="AN836" s="30">
        <v>13393078</v>
      </c>
      <c r="AO836" s="30">
        <v>24010516</v>
      </c>
      <c r="AP836" s="30">
        <v>5891128</v>
      </c>
      <c r="AQ836" s="30">
        <v>2082778</v>
      </c>
      <c r="AR836" s="30">
        <v>1812361</v>
      </c>
      <c r="AS836" s="30">
        <v>251609</v>
      </c>
      <c r="AT836" s="30">
        <v>10091</v>
      </c>
      <c r="AU836" s="30" t="s">
        <v>347</v>
      </c>
      <c r="AW836" s="48">
        <f t="shared" si="456"/>
        <v>43294722</v>
      </c>
      <c r="AX836" s="49">
        <f t="shared" si="457"/>
        <v>39764448</v>
      </c>
      <c r="AY836" s="50">
        <f t="shared" si="458"/>
        <v>0.91845948335226635</v>
      </c>
      <c r="AZ836" s="12"/>
      <c r="BA836" s="48">
        <f t="shared" si="459"/>
        <v>2082778</v>
      </c>
      <c r="BB836" s="48">
        <f t="shared" si="460"/>
        <v>39764448</v>
      </c>
      <c r="BC836" s="51">
        <f t="shared" si="461"/>
        <v>19.09202420997341</v>
      </c>
      <c r="BD836" s="12"/>
      <c r="BE836" s="52">
        <f t="shared" si="462"/>
        <v>2082778</v>
      </c>
      <c r="BF836" s="48">
        <f t="shared" si="453"/>
        <v>48472128</v>
      </c>
      <c r="BG836" s="48">
        <f t="shared" si="453"/>
        <v>143894213</v>
      </c>
      <c r="BH836" s="48">
        <f t="shared" si="453"/>
        <v>3206443</v>
      </c>
      <c r="BI836" s="48">
        <f t="shared" si="463"/>
        <v>195572784</v>
      </c>
      <c r="BJ836" s="51">
        <f t="shared" si="464"/>
        <v>93.899966295015602</v>
      </c>
      <c r="BK836" s="12"/>
      <c r="BL836" s="1">
        <f t="shared" si="465"/>
        <v>37403594</v>
      </c>
      <c r="BM836" s="53">
        <f t="shared" si="466"/>
        <v>43294722</v>
      </c>
      <c r="BN836" s="48">
        <f t="shared" si="454"/>
        <v>48472128</v>
      </c>
      <c r="BO836" s="48">
        <f t="shared" si="454"/>
        <v>143894213</v>
      </c>
      <c r="BP836" s="48">
        <f t="shared" si="454"/>
        <v>3206443</v>
      </c>
      <c r="BQ836" s="48">
        <f t="shared" si="467"/>
        <v>195572784</v>
      </c>
      <c r="BR836" s="12">
        <f t="shared" si="468"/>
        <v>43294722</v>
      </c>
      <c r="BS836" s="54">
        <f t="shared" si="469"/>
        <v>4.5172430948973412</v>
      </c>
      <c r="BT836" s="12"/>
      <c r="BU836" s="48">
        <f t="shared" si="470"/>
        <v>43294722</v>
      </c>
      <c r="BV836" s="48">
        <f t="shared" si="471"/>
        <v>103816315</v>
      </c>
      <c r="BW836" s="54">
        <f t="shared" si="472"/>
        <v>2.3978977160310673</v>
      </c>
      <c r="BX836" s="12"/>
      <c r="BY836" s="52">
        <f t="shared" si="473"/>
        <v>2082778</v>
      </c>
      <c r="BZ836" s="48">
        <f t="shared" si="474"/>
        <v>103816315</v>
      </c>
      <c r="CA836" s="55">
        <f t="shared" si="475"/>
        <v>49.845117914631324</v>
      </c>
      <c r="CB836" s="12"/>
      <c r="CC836" s="48">
        <f t="shared" si="476"/>
        <v>2082778</v>
      </c>
      <c r="CD836" s="48">
        <f t="shared" si="477"/>
        <v>500682287</v>
      </c>
      <c r="CE836" s="55">
        <f t="shared" si="478"/>
        <v>240.39157653864214</v>
      </c>
      <c r="CF836" s="12"/>
      <c r="CG836" s="48">
        <f t="shared" si="479"/>
        <v>43294722</v>
      </c>
      <c r="CH836" s="48">
        <f t="shared" si="480"/>
        <v>37403594</v>
      </c>
      <c r="CI836" s="48">
        <f t="shared" si="481"/>
        <v>500682287</v>
      </c>
      <c r="CJ836" s="55">
        <f t="shared" si="482"/>
        <v>11.564510958171761</v>
      </c>
      <c r="CK836" s="46"/>
      <c r="CL836" s="48">
        <f t="shared" si="455"/>
        <v>43294722</v>
      </c>
      <c r="CM836" s="48">
        <f t="shared" si="455"/>
        <v>37403594</v>
      </c>
      <c r="CN836" s="48">
        <f t="shared" si="483"/>
        <v>500682287</v>
      </c>
      <c r="CO836" s="55">
        <f t="shared" si="484"/>
        <v>11.564510958171761</v>
      </c>
    </row>
    <row r="837" spans="1:93" x14ac:dyDescent="0.2">
      <c r="A837" s="30" t="s">
        <v>152</v>
      </c>
      <c r="B837" s="30">
        <v>1149</v>
      </c>
      <c r="C837" s="30">
        <v>2005</v>
      </c>
      <c r="D837" s="30" t="s">
        <v>153</v>
      </c>
      <c r="E837" s="30">
        <v>446420</v>
      </c>
      <c r="F837" s="30" t="s">
        <v>317</v>
      </c>
      <c r="G837" s="30">
        <v>144413231</v>
      </c>
      <c r="H837" s="30">
        <v>0</v>
      </c>
      <c r="I837" s="30">
        <v>0</v>
      </c>
      <c r="J837" s="30">
        <v>0</v>
      </c>
      <c r="K837" s="30">
        <v>0</v>
      </c>
      <c r="L837" s="30">
        <v>0</v>
      </c>
      <c r="M837" s="30">
        <v>0</v>
      </c>
      <c r="N837" s="30">
        <v>0</v>
      </c>
      <c r="O837" s="30">
        <v>0</v>
      </c>
      <c r="P837" s="30">
        <v>0</v>
      </c>
      <c r="Q837" s="30">
        <v>0</v>
      </c>
      <c r="R837" s="30">
        <v>0</v>
      </c>
      <c r="S837" s="30">
        <v>0</v>
      </c>
      <c r="T837" s="30">
        <v>2620709083</v>
      </c>
      <c r="U837" s="30">
        <v>0</v>
      </c>
      <c r="V837" s="30">
        <v>0</v>
      </c>
      <c r="W837" s="30">
        <v>0</v>
      </c>
      <c r="X837" s="30">
        <v>0</v>
      </c>
      <c r="Y837" s="30">
        <v>18212083</v>
      </c>
      <c r="Z837" s="30">
        <v>25621455</v>
      </c>
      <c r="AA837" s="30">
        <v>43833538</v>
      </c>
      <c r="AB837" s="30">
        <v>0</v>
      </c>
      <c r="AC837" s="30">
        <v>42784253</v>
      </c>
      <c r="AD837" s="30">
        <v>101628978</v>
      </c>
      <c r="AE837" s="30">
        <v>43452017</v>
      </c>
      <c r="AF837" s="30">
        <v>147028764</v>
      </c>
      <c r="AG837" s="30">
        <v>4557007</v>
      </c>
      <c r="AH837" s="30">
        <v>223007216</v>
      </c>
      <c r="AI837" s="30">
        <v>0</v>
      </c>
      <c r="AJ837" s="30">
        <v>223007216</v>
      </c>
      <c r="AK837" s="30">
        <v>12178450</v>
      </c>
      <c r="AL837" s="30">
        <v>101944479</v>
      </c>
      <c r="AM837" s="30">
        <v>49367960</v>
      </c>
      <c r="AN837" s="30">
        <v>14039373</v>
      </c>
      <c r="AO837" s="30">
        <v>24079173</v>
      </c>
      <c r="AP837" s="30">
        <v>6357046</v>
      </c>
      <c r="AQ837" s="30">
        <v>2094997</v>
      </c>
      <c r="AR837" s="30">
        <v>1804382</v>
      </c>
      <c r="AS837" s="30">
        <v>272157</v>
      </c>
      <c r="AT837" s="30">
        <v>9767</v>
      </c>
      <c r="AU837" s="30" t="s">
        <v>347</v>
      </c>
      <c r="AW837" s="48">
        <f t="shared" si="456"/>
        <v>44475592</v>
      </c>
      <c r="AX837" s="49">
        <f t="shared" si="457"/>
        <v>43833538</v>
      </c>
      <c r="AY837" s="50">
        <f t="shared" si="458"/>
        <v>0.98556390210612599</v>
      </c>
      <c r="AZ837" s="12"/>
      <c r="BA837" s="48">
        <f t="shared" si="459"/>
        <v>2094997</v>
      </c>
      <c r="BB837" s="48">
        <f t="shared" si="460"/>
        <v>43833538</v>
      </c>
      <c r="BC837" s="51">
        <f t="shared" si="461"/>
        <v>20.922959794214503</v>
      </c>
      <c r="BD837" s="12"/>
      <c r="BE837" s="52">
        <f t="shared" si="462"/>
        <v>2094997</v>
      </c>
      <c r="BF837" s="48">
        <f t="shared" si="453"/>
        <v>43452017</v>
      </c>
      <c r="BG837" s="48">
        <f t="shared" si="453"/>
        <v>147028764</v>
      </c>
      <c r="BH837" s="48">
        <f t="shared" si="453"/>
        <v>4557007</v>
      </c>
      <c r="BI837" s="48">
        <f t="shared" si="463"/>
        <v>195037788</v>
      </c>
      <c r="BJ837" s="51">
        <f t="shared" si="464"/>
        <v>93.096929494409778</v>
      </c>
      <c r="BK837" s="12"/>
      <c r="BL837" s="1">
        <f t="shared" si="465"/>
        <v>38118546</v>
      </c>
      <c r="BM837" s="53">
        <f t="shared" si="466"/>
        <v>44475592</v>
      </c>
      <c r="BN837" s="48">
        <f t="shared" si="454"/>
        <v>43452017</v>
      </c>
      <c r="BO837" s="48">
        <f t="shared" si="454"/>
        <v>147028764</v>
      </c>
      <c r="BP837" s="48">
        <f t="shared" si="454"/>
        <v>4557007</v>
      </c>
      <c r="BQ837" s="48">
        <f t="shared" si="467"/>
        <v>195037788</v>
      </c>
      <c r="BR837" s="12">
        <f t="shared" si="468"/>
        <v>44475592</v>
      </c>
      <c r="BS837" s="54">
        <f t="shared" si="469"/>
        <v>4.3852769402147587</v>
      </c>
      <c r="BT837" s="12"/>
      <c r="BU837" s="48">
        <f t="shared" si="470"/>
        <v>44475592</v>
      </c>
      <c r="BV837" s="48">
        <f t="shared" si="471"/>
        <v>108884287</v>
      </c>
      <c r="BW837" s="54">
        <f t="shared" si="472"/>
        <v>2.448180723485367</v>
      </c>
      <c r="BX837" s="12"/>
      <c r="BY837" s="52">
        <f t="shared" si="473"/>
        <v>2094997</v>
      </c>
      <c r="BZ837" s="48">
        <f t="shared" si="474"/>
        <v>108884287</v>
      </c>
      <c r="CA837" s="55">
        <f t="shared" si="475"/>
        <v>51.973481107610176</v>
      </c>
      <c r="CB837" s="12"/>
      <c r="CC837" s="48">
        <f t="shared" si="476"/>
        <v>2094997</v>
      </c>
      <c r="CD837" s="48">
        <f t="shared" si="477"/>
        <v>492168844</v>
      </c>
      <c r="CE837" s="55">
        <f t="shared" si="478"/>
        <v>234.92579893909155</v>
      </c>
      <c r="CF837" s="12"/>
      <c r="CG837" s="48">
        <f t="shared" si="479"/>
        <v>44475592</v>
      </c>
      <c r="CH837" s="48">
        <f t="shared" si="480"/>
        <v>38118546</v>
      </c>
      <c r="CI837" s="48">
        <f t="shared" si="481"/>
        <v>492168844</v>
      </c>
      <c r="CJ837" s="55">
        <f t="shared" si="482"/>
        <v>11.066043685264493</v>
      </c>
      <c r="CK837" s="46"/>
      <c r="CL837" s="48">
        <f t="shared" si="455"/>
        <v>44475592</v>
      </c>
      <c r="CM837" s="48">
        <f t="shared" si="455"/>
        <v>38118546</v>
      </c>
      <c r="CN837" s="48">
        <f t="shared" si="483"/>
        <v>492168844</v>
      </c>
      <c r="CO837" s="55">
        <f t="shared" si="484"/>
        <v>11.066043685264493</v>
      </c>
    </row>
    <row r="838" spans="1:93" x14ac:dyDescent="0.2">
      <c r="A838" s="30" t="s">
        <v>154</v>
      </c>
      <c r="B838" s="30">
        <v>1150</v>
      </c>
      <c r="C838" s="30">
        <v>2014</v>
      </c>
      <c r="D838" s="30" t="s">
        <v>186</v>
      </c>
      <c r="E838" s="30">
        <v>446418</v>
      </c>
      <c r="F838" s="30" t="s">
        <v>317</v>
      </c>
      <c r="G838" s="30">
        <v>84585142</v>
      </c>
      <c r="H838" s="30">
        <v>97528702</v>
      </c>
      <c r="I838" s="30">
        <v>26485914</v>
      </c>
      <c r="J838" s="30">
        <v>81919012</v>
      </c>
      <c r="K838" s="30">
        <v>0</v>
      </c>
      <c r="L838" s="30">
        <v>0</v>
      </c>
      <c r="M838" s="30">
        <v>0</v>
      </c>
      <c r="N838" s="30">
        <v>0</v>
      </c>
      <c r="O838" s="30">
        <v>9796341</v>
      </c>
      <c r="P838" s="30">
        <v>6925285</v>
      </c>
      <c r="Q838" s="30">
        <v>181574417</v>
      </c>
      <c r="R838" s="30">
        <v>207725186</v>
      </c>
      <c r="S838" s="30">
        <v>27865840</v>
      </c>
      <c r="T838" s="30">
        <v>341093584</v>
      </c>
      <c r="U838" s="30">
        <v>-630667</v>
      </c>
      <c r="V838" s="30">
        <v>315050229</v>
      </c>
      <c r="W838" s="30">
        <v>61277039</v>
      </c>
      <c r="X838" s="30">
        <v>376327268</v>
      </c>
      <c r="Y838" s="30">
        <v>117224550</v>
      </c>
      <c r="Z838" s="30">
        <v>12777294</v>
      </c>
      <c r="AA838" s="30">
        <v>130001844</v>
      </c>
      <c r="AB838" s="30">
        <v>108412773</v>
      </c>
      <c r="AC838" s="30">
        <v>24589824</v>
      </c>
      <c r="AD838" s="30">
        <v>59995318</v>
      </c>
      <c r="AE838" s="30">
        <v>59105837</v>
      </c>
      <c r="AF838" s="30">
        <v>113232006</v>
      </c>
      <c r="AG838" s="30">
        <v>526019</v>
      </c>
      <c r="AH838" s="30">
        <v>96925090</v>
      </c>
      <c r="AI838" s="30">
        <v>11938352</v>
      </c>
      <c r="AJ838" s="30">
        <v>108863442</v>
      </c>
      <c r="AK838" s="30">
        <v>3435985</v>
      </c>
      <c r="AL838" s="30">
        <v>28430720</v>
      </c>
      <c r="AM838" s="30">
        <v>21968767</v>
      </c>
      <c r="AN838" s="30">
        <v>10349928</v>
      </c>
      <c r="AO838" s="30">
        <v>8900863</v>
      </c>
      <c r="AP838" s="30">
        <v>1226588</v>
      </c>
      <c r="AQ838" s="30">
        <v>1091509</v>
      </c>
      <c r="AR838" s="30">
        <v>960708</v>
      </c>
      <c r="AS838" s="30">
        <v>121334</v>
      </c>
      <c r="AT838" s="30">
        <v>3452</v>
      </c>
      <c r="AU838" s="30" t="s">
        <v>327</v>
      </c>
      <c r="AW838" s="48">
        <f t="shared" si="456"/>
        <v>20477379</v>
      </c>
      <c r="AX838" s="49">
        <f t="shared" si="457"/>
        <v>21589071</v>
      </c>
      <c r="AY838" s="50">
        <f t="shared" si="458"/>
        <v>1.0542887837354575</v>
      </c>
      <c r="AZ838" s="12"/>
      <c r="BA838" s="48">
        <f t="shared" si="459"/>
        <v>1091509</v>
      </c>
      <c r="BB838" s="48">
        <f t="shared" si="460"/>
        <v>21589071</v>
      </c>
      <c r="BC838" s="51">
        <f t="shared" si="461"/>
        <v>19.779104890568927</v>
      </c>
      <c r="BD838" s="12"/>
      <c r="BE838" s="52">
        <f t="shared" si="462"/>
        <v>1091509</v>
      </c>
      <c r="BF838" s="48">
        <f t="shared" si="453"/>
        <v>59105837</v>
      </c>
      <c r="BG838" s="48">
        <f t="shared" si="453"/>
        <v>113232006</v>
      </c>
      <c r="BH838" s="48">
        <f t="shared" si="453"/>
        <v>526019</v>
      </c>
      <c r="BI838" s="48">
        <f t="shared" si="463"/>
        <v>172863862</v>
      </c>
      <c r="BJ838" s="51">
        <f t="shared" si="464"/>
        <v>158.3714490673004</v>
      </c>
      <c r="BK838" s="12"/>
      <c r="BL838" s="1">
        <f t="shared" si="465"/>
        <v>19250791</v>
      </c>
      <c r="BM838" s="53">
        <f t="shared" si="466"/>
        <v>20477379</v>
      </c>
      <c r="BN838" s="48">
        <f t="shared" si="454"/>
        <v>59105837</v>
      </c>
      <c r="BO838" s="48">
        <f t="shared" si="454"/>
        <v>113232006</v>
      </c>
      <c r="BP838" s="48">
        <f t="shared" si="454"/>
        <v>526019</v>
      </c>
      <c r="BQ838" s="48">
        <f t="shared" si="467"/>
        <v>172863862</v>
      </c>
      <c r="BR838" s="12">
        <f t="shared" si="468"/>
        <v>20477379</v>
      </c>
      <c r="BS838" s="54">
        <f t="shared" si="469"/>
        <v>8.441698617777206</v>
      </c>
      <c r="BT838" s="12"/>
      <c r="BU838" s="48">
        <f t="shared" si="470"/>
        <v>20477379</v>
      </c>
      <c r="BV838" s="48">
        <f t="shared" si="471"/>
        <v>76996737</v>
      </c>
      <c r="BW838" s="54">
        <f t="shared" si="472"/>
        <v>3.7600875092461785</v>
      </c>
      <c r="BX838" s="12"/>
      <c r="BY838" s="52">
        <f t="shared" si="473"/>
        <v>1091509</v>
      </c>
      <c r="BZ838" s="48">
        <f t="shared" si="474"/>
        <v>76996737</v>
      </c>
      <c r="CA838" s="55">
        <f t="shared" si="475"/>
        <v>70.54155027581082</v>
      </c>
      <c r="CB838" s="12"/>
      <c r="CC838" s="48">
        <f t="shared" si="476"/>
        <v>1091509</v>
      </c>
      <c r="CD838" s="48">
        <f t="shared" si="477"/>
        <v>464447585</v>
      </c>
      <c r="CE838" s="55">
        <f t="shared" si="478"/>
        <v>425.50962474885688</v>
      </c>
      <c r="CF838" s="12"/>
      <c r="CG838" s="48">
        <f t="shared" si="479"/>
        <v>20477379</v>
      </c>
      <c r="CH838" s="48">
        <f t="shared" si="480"/>
        <v>19250791</v>
      </c>
      <c r="CI838" s="48">
        <f t="shared" si="481"/>
        <v>464447585</v>
      </c>
      <c r="CJ838" s="55">
        <f t="shared" si="482"/>
        <v>22.681007417990358</v>
      </c>
      <c r="CK838" s="46"/>
      <c r="CL838" s="48">
        <f t="shared" si="455"/>
        <v>20477379</v>
      </c>
      <c r="CM838" s="48">
        <f t="shared" si="455"/>
        <v>19250791</v>
      </c>
      <c r="CN838" s="48">
        <f t="shared" si="483"/>
        <v>577281424</v>
      </c>
      <c r="CO838" s="55">
        <f t="shared" si="484"/>
        <v>28.191177396286896</v>
      </c>
    </row>
    <row r="839" spans="1:93" x14ac:dyDescent="0.2">
      <c r="A839" s="30" t="s">
        <v>154</v>
      </c>
      <c r="B839" s="30">
        <v>1150</v>
      </c>
      <c r="C839" s="30">
        <v>2013</v>
      </c>
      <c r="D839" s="30" t="s">
        <v>186</v>
      </c>
      <c r="E839" s="30">
        <v>446418</v>
      </c>
      <c r="F839" s="30" t="s">
        <v>317</v>
      </c>
      <c r="G839" s="30">
        <v>77321922</v>
      </c>
      <c r="H839" s="30">
        <v>101114128</v>
      </c>
      <c r="I839" s="30">
        <v>25070114</v>
      </c>
      <c r="J839" s="30">
        <v>79263679</v>
      </c>
      <c r="K839" s="30">
        <v>0</v>
      </c>
      <c r="L839" s="30">
        <v>0</v>
      </c>
      <c r="M839" s="30">
        <v>0</v>
      </c>
      <c r="N839" s="30">
        <v>0</v>
      </c>
      <c r="O839" s="30">
        <v>8575134</v>
      </c>
      <c r="P839" s="30">
        <v>5835040</v>
      </c>
      <c r="Q839" s="30">
        <v>182068609</v>
      </c>
      <c r="R839" s="30">
        <v>208588634</v>
      </c>
      <c r="S839" s="30">
        <v>28203875</v>
      </c>
      <c r="T839" s="30">
        <v>472162468</v>
      </c>
      <c r="U839" s="30">
        <v>17110573</v>
      </c>
      <c r="V839" s="30">
        <v>318277896</v>
      </c>
      <c r="W839" s="30">
        <v>59109029</v>
      </c>
      <c r="X839" s="30">
        <v>377386925</v>
      </c>
      <c r="Y839" s="30">
        <v>103865140</v>
      </c>
      <c r="Z839" s="30">
        <v>10232549</v>
      </c>
      <c r="AA839" s="30">
        <v>114097689</v>
      </c>
      <c r="AB839" s="30">
        <v>94741839</v>
      </c>
      <c r="AC839" s="30">
        <v>23465125</v>
      </c>
      <c r="AD839" s="30">
        <v>53856797</v>
      </c>
      <c r="AE839" s="30">
        <v>51298334</v>
      </c>
      <c r="AF839" s="30">
        <v>105724073</v>
      </c>
      <c r="AG839" s="30">
        <v>287571</v>
      </c>
      <c r="AH839" s="30">
        <v>98728672</v>
      </c>
      <c r="AI839" s="30">
        <v>10424364</v>
      </c>
      <c r="AJ839" s="30">
        <v>109153036</v>
      </c>
      <c r="AK839" s="30">
        <v>3237682</v>
      </c>
      <c r="AL839" s="30">
        <v>31228055</v>
      </c>
      <c r="AM839" s="30">
        <v>26265216</v>
      </c>
      <c r="AN839" s="30">
        <v>10769100</v>
      </c>
      <c r="AO839" s="30">
        <v>9118720</v>
      </c>
      <c r="AP839" s="30">
        <v>1229556</v>
      </c>
      <c r="AQ839" s="30">
        <v>1085373</v>
      </c>
      <c r="AR839" s="30">
        <v>956783</v>
      </c>
      <c r="AS839" s="30">
        <v>119835</v>
      </c>
      <c r="AT839" s="30">
        <v>3489</v>
      </c>
      <c r="AU839" s="30" t="s">
        <v>327</v>
      </c>
      <c r="AW839" s="48">
        <f t="shared" si="456"/>
        <v>21117376</v>
      </c>
      <c r="AX839" s="49">
        <f t="shared" si="457"/>
        <v>19355850</v>
      </c>
      <c r="AY839" s="50">
        <f t="shared" si="458"/>
        <v>0.91658404907882496</v>
      </c>
      <c r="AZ839" s="12"/>
      <c r="BA839" s="48">
        <f t="shared" si="459"/>
        <v>1085373</v>
      </c>
      <c r="BB839" s="48">
        <f t="shared" si="460"/>
        <v>19355850</v>
      </c>
      <c r="BC839" s="51">
        <f t="shared" si="461"/>
        <v>17.833362355614153</v>
      </c>
      <c r="BD839" s="12"/>
      <c r="BE839" s="52">
        <f t="shared" si="462"/>
        <v>1085373</v>
      </c>
      <c r="BF839" s="48">
        <f t="shared" si="453"/>
        <v>51298334</v>
      </c>
      <c r="BG839" s="48">
        <f t="shared" si="453"/>
        <v>105724073</v>
      </c>
      <c r="BH839" s="48">
        <f t="shared" si="453"/>
        <v>287571</v>
      </c>
      <c r="BI839" s="48">
        <f t="shared" si="463"/>
        <v>157309978</v>
      </c>
      <c r="BJ839" s="51">
        <f t="shared" si="464"/>
        <v>144.93632880125082</v>
      </c>
      <c r="BK839" s="12"/>
      <c r="BL839" s="1">
        <f t="shared" si="465"/>
        <v>19887820</v>
      </c>
      <c r="BM839" s="53">
        <f t="shared" si="466"/>
        <v>21117376</v>
      </c>
      <c r="BN839" s="48">
        <f t="shared" si="454"/>
        <v>51298334</v>
      </c>
      <c r="BO839" s="48">
        <f t="shared" si="454"/>
        <v>105724073</v>
      </c>
      <c r="BP839" s="48">
        <f t="shared" si="454"/>
        <v>287571</v>
      </c>
      <c r="BQ839" s="48">
        <f t="shared" si="467"/>
        <v>157309978</v>
      </c>
      <c r="BR839" s="12">
        <f t="shared" si="468"/>
        <v>21117376</v>
      </c>
      <c r="BS839" s="54">
        <f t="shared" si="469"/>
        <v>7.4493146307571543</v>
      </c>
      <c r="BT839" s="12"/>
      <c r="BU839" s="48">
        <f t="shared" si="470"/>
        <v>21117376</v>
      </c>
      <c r="BV839" s="48">
        <f t="shared" si="471"/>
        <v>74687299</v>
      </c>
      <c r="BW839" s="54">
        <f t="shared" si="472"/>
        <v>3.5367698619373922</v>
      </c>
      <c r="BX839" s="12"/>
      <c r="BY839" s="52">
        <f t="shared" si="473"/>
        <v>1085373</v>
      </c>
      <c r="BZ839" s="48">
        <f t="shared" si="474"/>
        <v>74687299</v>
      </c>
      <c r="CA839" s="55">
        <f t="shared" si="475"/>
        <v>68.812563975702361</v>
      </c>
      <c r="CB839" s="12"/>
      <c r="CC839" s="48">
        <f t="shared" si="476"/>
        <v>1085373</v>
      </c>
      <c r="CD839" s="48">
        <f t="shared" si="477"/>
        <v>423416888</v>
      </c>
      <c r="CE839" s="55">
        <f t="shared" si="478"/>
        <v>390.11186753309693</v>
      </c>
      <c r="CF839" s="12"/>
      <c r="CG839" s="48">
        <f t="shared" si="479"/>
        <v>21117376</v>
      </c>
      <c r="CH839" s="48">
        <f t="shared" si="480"/>
        <v>19887820</v>
      </c>
      <c r="CI839" s="48">
        <f t="shared" si="481"/>
        <v>423416888</v>
      </c>
      <c r="CJ839" s="55">
        <f t="shared" si="482"/>
        <v>20.050639246088149</v>
      </c>
      <c r="CK839" s="46"/>
      <c r="CL839" s="48">
        <f t="shared" si="455"/>
        <v>21117376</v>
      </c>
      <c r="CM839" s="48">
        <f t="shared" si="455"/>
        <v>19887820</v>
      </c>
      <c r="CN839" s="48">
        <f t="shared" si="483"/>
        <v>539471525</v>
      </c>
      <c r="CO839" s="55">
        <f t="shared" si="484"/>
        <v>25.546333266026991</v>
      </c>
    </row>
    <row r="840" spans="1:93" x14ac:dyDescent="0.2">
      <c r="A840" s="30" t="s">
        <v>154</v>
      </c>
      <c r="B840" s="30">
        <v>1150</v>
      </c>
      <c r="C840" s="30">
        <v>2012</v>
      </c>
      <c r="D840" s="30" t="s">
        <v>186</v>
      </c>
      <c r="E840" s="30">
        <v>446418</v>
      </c>
      <c r="F840" s="30" t="s">
        <v>317</v>
      </c>
      <c r="G840" s="30">
        <v>74862781</v>
      </c>
      <c r="H840" s="30">
        <v>90209164</v>
      </c>
      <c r="I840" s="30">
        <v>26490332</v>
      </c>
      <c r="J840" s="30">
        <v>71151624</v>
      </c>
      <c r="K840" s="30">
        <v>0</v>
      </c>
      <c r="L840" s="30">
        <v>0</v>
      </c>
      <c r="M840" s="30">
        <v>0</v>
      </c>
      <c r="N840" s="30">
        <v>0</v>
      </c>
      <c r="O840" s="30">
        <v>9578243</v>
      </c>
      <c r="P840" s="30">
        <v>4931048</v>
      </c>
      <c r="Q840" s="30">
        <v>133804048</v>
      </c>
      <c r="R840" s="30">
        <v>158006531</v>
      </c>
      <c r="S840" s="30">
        <v>30358478</v>
      </c>
      <c r="T840" s="30">
        <v>520381594</v>
      </c>
      <c r="U840" s="30">
        <v>12260134</v>
      </c>
      <c r="V840" s="30">
        <v>257793938</v>
      </c>
      <c r="W840" s="30">
        <v>61779858</v>
      </c>
      <c r="X840" s="30">
        <v>319573796</v>
      </c>
      <c r="Y840" s="30">
        <v>95932025</v>
      </c>
      <c r="Z840" s="30">
        <v>10211905</v>
      </c>
      <c r="AA840" s="30">
        <v>106143930</v>
      </c>
      <c r="AB840" s="30">
        <v>87085890</v>
      </c>
      <c r="AC840" s="30">
        <v>21605856</v>
      </c>
      <c r="AD840" s="30">
        <v>53256925</v>
      </c>
      <c r="AE840" s="30">
        <v>52456712</v>
      </c>
      <c r="AF840" s="30">
        <v>99932752</v>
      </c>
      <c r="AG840" s="30">
        <v>161842</v>
      </c>
      <c r="AH840" s="30">
        <v>93220352</v>
      </c>
      <c r="AI840" s="30">
        <v>7242997</v>
      </c>
      <c r="AJ840" s="30">
        <v>100463349</v>
      </c>
      <c r="AK840" s="30">
        <v>2974418</v>
      </c>
      <c r="AL840" s="30">
        <v>26411077</v>
      </c>
      <c r="AM840" s="30">
        <v>25413436</v>
      </c>
      <c r="AN840" s="30">
        <v>10869292</v>
      </c>
      <c r="AO840" s="30">
        <v>8993374</v>
      </c>
      <c r="AP840" s="30">
        <v>1183241</v>
      </c>
      <c r="AQ840" s="30">
        <v>1089288</v>
      </c>
      <c r="AR840" s="30">
        <v>961914</v>
      </c>
      <c r="AS840" s="30">
        <v>120263</v>
      </c>
      <c r="AT840" s="30">
        <v>3615</v>
      </c>
      <c r="AU840" s="30" t="s">
        <v>327</v>
      </c>
      <c r="AW840" s="48">
        <f t="shared" si="456"/>
        <v>21045907</v>
      </c>
      <c r="AX840" s="49">
        <f t="shared" si="457"/>
        <v>19058040</v>
      </c>
      <c r="AY840" s="50">
        <f t="shared" si="458"/>
        <v>0.90554614728650085</v>
      </c>
      <c r="AZ840" s="12"/>
      <c r="BA840" s="48">
        <f t="shared" si="459"/>
        <v>1089288</v>
      </c>
      <c r="BB840" s="48">
        <f t="shared" si="460"/>
        <v>19058040</v>
      </c>
      <c r="BC840" s="51">
        <f t="shared" si="461"/>
        <v>17.495868861127637</v>
      </c>
      <c r="BD840" s="12"/>
      <c r="BE840" s="52">
        <f t="shared" si="462"/>
        <v>1089288</v>
      </c>
      <c r="BF840" s="48">
        <f t="shared" si="453"/>
        <v>52456712</v>
      </c>
      <c r="BG840" s="48">
        <f t="shared" si="453"/>
        <v>99932752</v>
      </c>
      <c r="BH840" s="48">
        <f t="shared" si="453"/>
        <v>161842</v>
      </c>
      <c r="BI840" s="48">
        <f t="shared" si="463"/>
        <v>152551306</v>
      </c>
      <c r="BJ840" s="51">
        <f t="shared" si="464"/>
        <v>140.04680672145474</v>
      </c>
      <c r="BK840" s="12"/>
      <c r="BL840" s="1">
        <f t="shared" si="465"/>
        <v>19862666</v>
      </c>
      <c r="BM840" s="53">
        <f t="shared" si="466"/>
        <v>21045907</v>
      </c>
      <c r="BN840" s="48">
        <f t="shared" si="454"/>
        <v>52456712</v>
      </c>
      <c r="BO840" s="48">
        <f t="shared" si="454"/>
        <v>99932752</v>
      </c>
      <c r="BP840" s="48">
        <f t="shared" si="454"/>
        <v>161842</v>
      </c>
      <c r="BQ840" s="48">
        <f t="shared" si="467"/>
        <v>152551306</v>
      </c>
      <c r="BR840" s="12">
        <f t="shared" si="468"/>
        <v>21045907</v>
      </c>
      <c r="BS840" s="54">
        <f t="shared" si="469"/>
        <v>7.248502333494109</v>
      </c>
      <c r="BT840" s="12"/>
      <c r="BU840" s="48">
        <f t="shared" si="470"/>
        <v>21045907</v>
      </c>
      <c r="BV840" s="48">
        <f t="shared" si="471"/>
        <v>71077854</v>
      </c>
      <c r="BW840" s="54">
        <f t="shared" si="472"/>
        <v>3.3772768263206712</v>
      </c>
      <c r="BX840" s="12"/>
      <c r="BY840" s="52">
        <f t="shared" si="473"/>
        <v>1089288</v>
      </c>
      <c r="BZ840" s="48">
        <f t="shared" si="474"/>
        <v>71077854</v>
      </c>
      <c r="CA840" s="55">
        <f t="shared" si="475"/>
        <v>65.251663471919272</v>
      </c>
      <c r="CB840" s="12"/>
      <c r="CC840" s="48">
        <f t="shared" si="476"/>
        <v>1089288</v>
      </c>
      <c r="CD840" s="48">
        <f t="shared" si="477"/>
        <v>404635871</v>
      </c>
      <c r="CE840" s="55">
        <f t="shared" si="478"/>
        <v>371.46821685357776</v>
      </c>
      <c r="CF840" s="12"/>
      <c r="CG840" s="48">
        <f t="shared" si="479"/>
        <v>21045907</v>
      </c>
      <c r="CH840" s="48">
        <f t="shared" si="480"/>
        <v>19862666</v>
      </c>
      <c r="CI840" s="48">
        <f t="shared" si="481"/>
        <v>404635871</v>
      </c>
      <c r="CJ840" s="55">
        <f t="shared" si="482"/>
        <v>19.226345103587125</v>
      </c>
      <c r="CK840" s="46"/>
      <c r="CL840" s="48">
        <f t="shared" si="455"/>
        <v>21045907</v>
      </c>
      <c r="CM840" s="48">
        <f t="shared" si="455"/>
        <v>19862666</v>
      </c>
      <c r="CN840" s="48">
        <f t="shared" si="483"/>
        <v>519253995</v>
      </c>
      <c r="CO840" s="55">
        <f t="shared" si="484"/>
        <v>24.672445573383936</v>
      </c>
    </row>
    <row r="841" spans="1:93" x14ac:dyDescent="0.2">
      <c r="A841" s="30" t="s">
        <v>154</v>
      </c>
      <c r="B841" s="30">
        <v>1150</v>
      </c>
      <c r="C841" s="30">
        <v>2011</v>
      </c>
      <c r="D841" s="30" t="s">
        <v>186</v>
      </c>
      <c r="E841" s="30">
        <v>446418</v>
      </c>
      <c r="F841" s="30" t="s">
        <v>317</v>
      </c>
      <c r="G841" s="30">
        <v>78245093</v>
      </c>
      <c r="H841" s="30">
        <v>90874672</v>
      </c>
      <c r="I841" s="30">
        <v>30920133</v>
      </c>
      <c r="J841" s="30">
        <v>73816385</v>
      </c>
      <c r="K841" s="30">
        <v>0</v>
      </c>
      <c r="L841" s="30">
        <v>0</v>
      </c>
      <c r="M841" s="30">
        <v>0</v>
      </c>
      <c r="N841" s="30">
        <v>0</v>
      </c>
      <c r="O841" s="30">
        <v>8525284</v>
      </c>
      <c r="P841" s="30">
        <v>6809361</v>
      </c>
      <c r="Q841" s="30">
        <v>125654709</v>
      </c>
      <c r="R841" s="30">
        <v>146230462</v>
      </c>
      <c r="S841" s="30">
        <v>28644545</v>
      </c>
      <c r="T841" s="30">
        <v>713541330</v>
      </c>
      <c r="U841" s="30">
        <v>17554251</v>
      </c>
      <c r="V841" s="30">
        <v>245630418</v>
      </c>
      <c r="W841" s="30">
        <v>66374039</v>
      </c>
      <c r="X841" s="30">
        <v>312004457</v>
      </c>
      <c r="Y841" s="30">
        <v>87821954</v>
      </c>
      <c r="Z841" s="30">
        <v>4290885</v>
      </c>
      <c r="AA841" s="30">
        <v>92112839</v>
      </c>
      <c r="AB841" s="30">
        <v>82631624</v>
      </c>
      <c r="AC841" s="30">
        <v>23835825</v>
      </c>
      <c r="AD841" s="30">
        <v>54409268</v>
      </c>
      <c r="AE841" s="30">
        <v>49083653</v>
      </c>
      <c r="AF841" s="30">
        <v>101923052</v>
      </c>
      <c r="AG841" s="30">
        <v>245819</v>
      </c>
      <c r="AH841" s="30">
        <v>90843503</v>
      </c>
      <c r="AI841" s="30">
        <v>5505557</v>
      </c>
      <c r="AJ841" s="30">
        <v>96349060</v>
      </c>
      <c r="AK841" s="30">
        <v>2952236</v>
      </c>
      <c r="AL841" s="30">
        <v>24533319</v>
      </c>
      <c r="AM841" s="30">
        <v>26937872</v>
      </c>
      <c r="AN841" s="30">
        <v>11025357</v>
      </c>
      <c r="AO841" s="30">
        <v>9164836</v>
      </c>
      <c r="AP841" s="30">
        <v>1212060</v>
      </c>
      <c r="AQ841" s="30">
        <v>1083395</v>
      </c>
      <c r="AR841" s="30">
        <v>957025</v>
      </c>
      <c r="AS841" s="30">
        <v>119268</v>
      </c>
      <c r="AT841" s="30">
        <v>3648</v>
      </c>
      <c r="AU841" s="30" t="s">
        <v>327</v>
      </c>
      <c r="AW841" s="48">
        <f t="shared" si="456"/>
        <v>21402253</v>
      </c>
      <c r="AX841" s="49">
        <f t="shared" si="457"/>
        <v>9481215</v>
      </c>
      <c r="AY841" s="50">
        <f t="shared" si="458"/>
        <v>0.44300079061769804</v>
      </c>
      <c r="AZ841" s="12"/>
      <c r="BA841" s="48">
        <f t="shared" si="459"/>
        <v>1083395</v>
      </c>
      <c r="BB841" s="48">
        <f t="shared" si="460"/>
        <v>9481215</v>
      </c>
      <c r="BC841" s="51">
        <f t="shared" si="461"/>
        <v>8.7513926130358737</v>
      </c>
      <c r="BD841" s="12"/>
      <c r="BE841" s="52">
        <f t="shared" si="462"/>
        <v>1083395</v>
      </c>
      <c r="BF841" s="48">
        <f t="shared" si="453"/>
        <v>49083653</v>
      </c>
      <c r="BG841" s="48">
        <f t="shared" si="453"/>
        <v>101923052</v>
      </c>
      <c r="BH841" s="48">
        <f t="shared" si="453"/>
        <v>245819</v>
      </c>
      <c r="BI841" s="48">
        <f t="shared" si="463"/>
        <v>151252524</v>
      </c>
      <c r="BJ841" s="51">
        <f t="shared" si="464"/>
        <v>139.60976744400702</v>
      </c>
      <c r="BK841" s="12"/>
      <c r="BL841" s="1">
        <f t="shared" si="465"/>
        <v>20190193</v>
      </c>
      <c r="BM841" s="53">
        <f t="shared" si="466"/>
        <v>21402253</v>
      </c>
      <c r="BN841" s="48">
        <f t="shared" si="454"/>
        <v>49083653</v>
      </c>
      <c r="BO841" s="48">
        <f t="shared" si="454"/>
        <v>101923052</v>
      </c>
      <c r="BP841" s="48">
        <f t="shared" si="454"/>
        <v>245819</v>
      </c>
      <c r="BQ841" s="48">
        <f t="shared" si="467"/>
        <v>151252524</v>
      </c>
      <c r="BR841" s="12">
        <f t="shared" si="468"/>
        <v>21402253</v>
      </c>
      <c r="BS841" s="54">
        <f t="shared" si="469"/>
        <v>7.0671309230855277</v>
      </c>
      <c r="BT841" s="12"/>
      <c r="BU841" s="48">
        <f t="shared" si="470"/>
        <v>21402253</v>
      </c>
      <c r="BV841" s="48">
        <f t="shared" si="471"/>
        <v>68863505</v>
      </c>
      <c r="BW841" s="54">
        <f t="shared" si="472"/>
        <v>3.21758204615187</v>
      </c>
      <c r="BX841" s="12"/>
      <c r="BY841" s="52">
        <f t="shared" si="473"/>
        <v>1083395</v>
      </c>
      <c r="BZ841" s="48">
        <f t="shared" si="474"/>
        <v>68863505</v>
      </c>
      <c r="CA841" s="55">
        <f t="shared" si="475"/>
        <v>63.562694123565272</v>
      </c>
      <c r="CB841" s="12"/>
      <c r="CC841" s="48">
        <f t="shared" si="476"/>
        <v>1083395</v>
      </c>
      <c r="CD841" s="48">
        <f t="shared" si="477"/>
        <v>390473961</v>
      </c>
      <c r="CE841" s="55">
        <f t="shared" si="478"/>
        <v>360.41698641769625</v>
      </c>
      <c r="CF841" s="12"/>
      <c r="CG841" s="48">
        <f t="shared" si="479"/>
        <v>21402253</v>
      </c>
      <c r="CH841" s="48">
        <f t="shared" si="480"/>
        <v>20190193</v>
      </c>
      <c r="CI841" s="48">
        <f t="shared" si="481"/>
        <v>390473961</v>
      </c>
      <c r="CJ841" s="55">
        <f t="shared" si="482"/>
        <v>18.244525985184829</v>
      </c>
      <c r="CK841" s="46"/>
      <c r="CL841" s="48">
        <f t="shared" si="455"/>
        <v>21402253</v>
      </c>
      <c r="CM841" s="48">
        <f t="shared" si="455"/>
        <v>20190193</v>
      </c>
      <c r="CN841" s="48">
        <f t="shared" si="483"/>
        <v>503007324</v>
      </c>
      <c r="CO841" s="55">
        <f t="shared" si="484"/>
        <v>23.50254078390719</v>
      </c>
    </row>
    <row r="842" spans="1:93" x14ac:dyDescent="0.2">
      <c r="A842" s="30" t="s">
        <v>154</v>
      </c>
      <c r="B842" s="30">
        <v>1150</v>
      </c>
      <c r="C842" s="30">
        <v>2010</v>
      </c>
      <c r="D842" s="30" t="s">
        <v>186</v>
      </c>
      <c r="E842" s="30">
        <v>446418</v>
      </c>
      <c r="F842" s="30" t="s">
        <v>317</v>
      </c>
      <c r="G842" s="30">
        <v>82924735</v>
      </c>
      <c r="H842" s="30">
        <v>83210520</v>
      </c>
      <c r="I842" s="30">
        <v>21292945</v>
      </c>
      <c r="J842" s="30">
        <v>67538269</v>
      </c>
      <c r="K842" s="30">
        <v>0</v>
      </c>
      <c r="L842" s="30">
        <v>0</v>
      </c>
      <c r="M842" s="30">
        <v>0</v>
      </c>
      <c r="N842" s="30">
        <v>0</v>
      </c>
      <c r="O842" s="30">
        <v>12086327</v>
      </c>
      <c r="P842" s="30">
        <v>5963182</v>
      </c>
      <c r="Q842" s="30">
        <v>200608802</v>
      </c>
      <c r="R842" s="30">
        <v>220943639</v>
      </c>
      <c r="S842" s="30">
        <v>25709512</v>
      </c>
      <c r="T842" s="30">
        <v>758952084</v>
      </c>
      <c r="U842" s="30">
        <v>3267095</v>
      </c>
      <c r="V842" s="30">
        <v>316240486</v>
      </c>
      <c r="W842" s="30">
        <v>52965639</v>
      </c>
      <c r="X842" s="30">
        <v>369206125</v>
      </c>
      <c r="Y842" s="30">
        <v>86132818</v>
      </c>
      <c r="Z842" s="30">
        <v>4297296</v>
      </c>
      <c r="AA842" s="30">
        <v>90430114</v>
      </c>
      <c r="AB842" s="30">
        <v>78564669</v>
      </c>
      <c r="AC842" s="30">
        <v>22912209</v>
      </c>
      <c r="AD842" s="30">
        <v>60012526</v>
      </c>
      <c r="AE842" s="30">
        <v>50175907</v>
      </c>
      <c r="AF842" s="30">
        <v>88624648</v>
      </c>
      <c r="AG842" s="30">
        <v>144129</v>
      </c>
      <c r="AH842" s="30">
        <v>88523082</v>
      </c>
      <c r="AI842" s="30">
        <v>4994384</v>
      </c>
      <c r="AJ842" s="30">
        <v>93517466</v>
      </c>
      <c r="AK842" s="30">
        <v>3587660</v>
      </c>
      <c r="AL842" s="30">
        <v>25153853</v>
      </c>
      <c r="AM842" s="30">
        <v>27254824</v>
      </c>
      <c r="AN842" s="30">
        <v>10609011</v>
      </c>
      <c r="AO842" s="30">
        <v>9046052</v>
      </c>
      <c r="AP842" s="30">
        <v>1153642</v>
      </c>
      <c r="AQ842" s="30">
        <v>1078493</v>
      </c>
      <c r="AR842" s="30">
        <v>952803</v>
      </c>
      <c r="AS842" s="30">
        <v>118596</v>
      </c>
      <c r="AT842" s="30">
        <v>3675</v>
      </c>
      <c r="AU842" s="30" t="s">
        <v>327</v>
      </c>
      <c r="AW842" s="48">
        <f t="shared" si="456"/>
        <v>20808705</v>
      </c>
      <c r="AX842" s="49">
        <f t="shared" si="457"/>
        <v>11865445</v>
      </c>
      <c r="AY842" s="50">
        <f t="shared" si="458"/>
        <v>0.57021544589151507</v>
      </c>
      <c r="AZ842" s="12"/>
      <c r="BA842" s="48">
        <f t="shared" si="459"/>
        <v>1078493</v>
      </c>
      <c r="BB842" s="48">
        <f t="shared" si="460"/>
        <v>11865445</v>
      </c>
      <c r="BC842" s="51">
        <f t="shared" si="461"/>
        <v>11.001874838316057</v>
      </c>
      <c r="BD842" s="12"/>
      <c r="BE842" s="52">
        <f t="shared" si="462"/>
        <v>1078493</v>
      </c>
      <c r="BF842" s="48">
        <f t="shared" si="453"/>
        <v>50175907</v>
      </c>
      <c r="BG842" s="48">
        <f t="shared" si="453"/>
        <v>88624648</v>
      </c>
      <c r="BH842" s="48">
        <f t="shared" si="453"/>
        <v>144129</v>
      </c>
      <c r="BI842" s="48">
        <f t="shared" si="463"/>
        <v>138944684</v>
      </c>
      <c r="BJ842" s="51">
        <f t="shared" si="464"/>
        <v>128.83225389501834</v>
      </c>
      <c r="BK842" s="12"/>
      <c r="BL842" s="1">
        <f t="shared" si="465"/>
        <v>19655063</v>
      </c>
      <c r="BM842" s="53">
        <f t="shared" si="466"/>
        <v>20808705</v>
      </c>
      <c r="BN842" s="48">
        <f t="shared" si="454"/>
        <v>50175907</v>
      </c>
      <c r="BO842" s="48">
        <f t="shared" si="454"/>
        <v>88624648</v>
      </c>
      <c r="BP842" s="48">
        <f t="shared" si="454"/>
        <v>144129</v>
      </c>
      <c r="BQ842" s="48">
        <f t="shared" si="467"/>
        <v>138944684</v>
      </c>
      <c r="BR842" s="12">
        <f t="shared" si="468"/>
        <v>20808705</v>
      </c>
      <c r="BS842" s="54">
        <f t="shared" si="469"/>
        <v>6.6772383961423838</v>
      </c>
      <c r="BT842" s="12"/>
      <c r="BU842" s="48">
        <f t="shared" si="470"/>
        <v>20808705</v>
      </c>
      <c r="BV842" s="48">
        <f t="shared" si="471"/>
        <v>64775953</v>
      </c>
      <c r="BW842" s="54">
        <f t="shared" si="472"/>
        <v>3.1129257202694736</v>
      </c>
      <c r="BX842" s="12"/>
      <c r="BY842" s="52">
        <f t="shared" si="473"/>
        <v>1078493</v>
      </c>
      <c r="BZ842" s="48">
        <f t="shared" si="474"/>
        <v>64775953</v>
      </c>
      <c r="CA842" s="55">
        <f t="shared" si="475"/>
        <v>60.06154235586137</v>
      </c>
      <c r="CB842" s="12"/>
      <c r="CC842" s="48">
        <f t="shared" si="476"/>
        <v>1078493</v>
      </c>
      <c r="CD842" s="48">
        <f t="shared" si="477"/>
        <v>377075486</v>
      </c>
      <c r="CE842" s="55">
        <f t="shared" si="478"/>
        <v>349.63183442080754</v>
      </c>
      <c r="CF842" s="12"/>
      <c r="CG842" s="48">
        <f t="shared" si="479"/>
        <v>20808705</v>
      </c>
      <c r="CH842" s="48">
        <f t="shared" si="480"/>
        <v>19655063</v>
      </c>
      <c r="CI842" s="48">
        <f t="shared" si="481"/>
        <v>377075486</v>
      </c>
      <c r="CJ842" s="55">
        <f t="shared" si="482"/>
        <v>18.121045302915295</v>
      </c>
      <c r="CK842" s="46"/>
      <c r="CL842" s="48">
        <f t="shared" si="455"/>
        <v>20808705</v>
      </c>
      <c r="CM842" s="48">
        <f t="shared" si="455"/>
        <v>19655063</v>
      </c>
      <c r="CN842" s="48">
        <f t="shared" si="483"/>
        <v>478134540</v>
      </c>
      <c r="CO842" s="55">
        <f t="shared" si="484"/>
        <v>22.977621144612314</v>
      </c>
    </row>
    <row r="843" spans="1:93" x14ac:dyDescent="0.2">
      <c r="A843" s="30" t="s">
        <v>154</v>
      </c>
      <c r="B843" s="30">
        <v>1150</v>
      </c>
      <c r="C843" s="30">
        <v>2009</v>
      </c>
      <c r="D843" s="30" t="s">
        <v>186</v>
      </c>
      <c r="E843" s="30">
        <v>446418</v>
      </c>
      <c r="F843" s="30" t="s">
        <v>317</v>
      </c>
      <c r="G843" s="30">
        <v>73935444</v>
      </c>
      <c r="H843" s="30">
        <v>71921390</v>
      </c>
      <c r="I843" s="30">
        <v>24118638</v>
      </c>
      <c r="J843" s="30">
        <v>52380961</v>
      </c>
      <c r="K843" s="30">
        <v>0</v>
      </c>
      <c r="L843" s="30">
        <v>0</v>
      </c>
      <c r="M843" s="30">
        <v>0</v>
      </c>
      <c r="N843" s="30">
        <v>0</v>
      </c>
      <c r="O843" s="30">
        <v>10391802</v>
      </c>
      <c r="P843" s="30">
        <v>7640250</v>
      </c>
      <c r="Q843" s="30">
        <v>156063493</v>
      </c>
      <c r="R843" s="30">
        <v>178654972</v>
      </c>
      <c r="S843" s="30">
        <v>19475712</v>
      </c>
      <c r="T843" s="30">
        <v>851219847</v>
      </c>
      <c r="U843" s="30">
        <v>3521770</v>
      </c>
      <c r="V843" s="30">
        <v>260968164</v>
      </c>
      <c r="W843" s="30">
        <v>51234600</v>
      </c>
      <c r="X843" s="30">
        <v>312202764</v>
      </c>
      <c r="Y843" s="30">
        <v>81183138</v>
      </c>
      <c r="Z843" s="30">
        <v>6393474</v>
      </c>
      <c r="AA843" s="30">
        <v>87576612</v>
      </c>
      <c r="AB843" s="30">
        <v>75750184</v>
      </c>
      <c r="AC843" s="30">
        <v>24418862</v>
      </c>
      <c r="AD843" s="30">
        <v>49516582</v>
      </c>
      <c r="AE843" s="30">
        <v>49209353</v>
      </c>
      <c r="AF843" s="30">
        <v>69341273</v>
      </c>
      <c r="AG843" s="30">
        <v>391712</v>
      </c>
      <c r="AH843" s="30">
        <v>88221057</v>
      </c>
      <c r="AI843" s="30">
        <v>6162624</v>
      </c>
      <c r="AJ843" s="30">
        <v>94383681</v>
      </c>
      <c r="AK843" s="30">
        <v>3959926</v>
      </c>
      <c r="AL843" s="30">
        <v>23049542</v>
      </c>
      <c r="AM843" s="30">
        <v>28001206</v>
      </c>
      <c r="AN843" s="30">
        <v>11148187</v>
      </c>
      <c r="AO843" s="30">
        <v>9475856</v>
      </c>
      <c r="AP843" s="30">
        <v>1146499</v>
      </c>
      <c r="AQ843" s="30">
        <v>1072828</v>
      </c>
      <c r="AR843" s="30">
        <v>947299</v>
      </c>
      <c r="AS843" s="30">
        <v>118425</v>
      </c>
      <c r="AT843" s="30">
        <v>3710</v>
      </c>
      <c r="AU843" s="30" t="s">
        <v>327</v>
      </c>
      <c r="AW843" s="48">
        <f t="shared" si="456"/>
        <v>21770542</v>
      </c>
      <c r="AX843" s="49">
        <f t="shared" si="457"/>
        <v>11826428</v>
      </c>
      <c r="AY843" s="50">
        <f t="shared" si="458"/>
        <v>0.54323075649655395</v>
      </c>
      <c r="AZ843" s="12"/>
      <c r="BA843" s="48">
        <f t="shared" si="459"/>
        <v>1072828</v>
      </c>
      <c r="BB843" s="48">
        <f t="shared" si="460"/>
        <v>11826428</v>
      </c>
      <c r="BC843" s="51">
        <f t="shared" si="461"/>
        <v>11.023601173720298</v>
      </c>
      <c r="BD843" s="12"/>
      <c r="BE843" s="52">
        <f t="shared" si="462"/>
        <v>1072828</v>
      </c>
      <c r="BF843" s="48">
        <f t="shared" si="453"/>
        <v>49209353</v>
      </c>
      <c r="BG843" s="48">
        <f t="shared" si="453"/>
        <v>69341273</v>
      </c>
      <c r="BH843" s="48">
        <f t="shared" si="453"/>
        <v>391712</v>
      </c>
      <c r="BI843" s="48">
        <f t="shared" si="463"/>
        <v>118942338</v>
      </c>
      <c r="BJ843" s="51">
        <f t="shared" si="464"/>
        <v>110.86804035688853</v>
      </c>
      <c r="BK843" s="12"/>
      <c r="BL843" s="1">
        <f t="shared" si="465"/>
        <v>20624043</v>
      </c>
      <c r="BM843" s="53">
        <f t="shared" si="466"/>
        <v>21770542</v>
      </c>
      <c r="BN843" s="48">
        <f t="shared" si="454"/>
        <v>49209353</v>
      </c>
      <c r="BO843" s="48">
        <f t="shared" si="454"/>
        <v>69341273</v>
      </c>
      <c r="BP843" s="48">
        <f t="shared" si="454"/>
        <v>391712</v>
      </c>
      <c r="BQ843" s="48">
        <f t="shared" si="467"/>
        <v>118942338</v>
      </c>
      <c r="BR843" s="12">
        <f t="shared" si="468"/>
        <v>21770542</v>
      </c>
      <c r="BS843" s="54">
        <f t="shared" si="469"/>
        <v>5.4634532295980502</v>
      </c>
      <c r="BT843" s="12"/>
      <c r="BU843" s="48">
        <f t="shared" si="470"/>
        <v>21770542</v>
      </c>
      <c r="BV843" s="48">
        <f t="shared" si="471"/>
        <v>67374213</v>
      </c>
      <c r="BW843" s="54">
        <f t="shared" si="472"/>
        <v>3.09474210609915</v>
      </c>
      <c r="BX843" s="12"/>
      <c r="BY843" s="52">
        <f t="shared" si="473"/>
        <v>1072828</v>
      </c>
      <c r="BZ843" s="48">
        <f t="shared" si="474"/>
        <v>67374213</v>
      </c>
      <c r="CA843" s="55">
        <f t="shared" si="475"/>
        <v>62.800572878411081</v>
      </c>
      <c r="CB843" s="12"/>
      <c r="CC843" s="48">
        <f t="shared" si="476"/>
        <v>1072828</v>
      </c>
      <c r="CD843" s="48">
        <f t="shared" si="477"/>
        <v>347828607</v>
      </c>
      <c r="CE843" s="55">
        <f t="shared" si="478"/>
        <v>324.21656313966452</v>
      </c>
      <c r="CF843" s="12"/>
      <c r="CG843" s="48">
        <f t="shared" si="479"/>
        <v>21770542</v>
      </c>
      <c r="CH843" s="48">
        <f t="shared" si="480"/>
        <v>20624043</v>
      </c>
      <c r="CI843" s="48">
        <f t="shared" si="481"/>
        <v>347828607</v>
      </c>
      <c r="CJ843" s="55">
        <f t="shared" si="482"/>
        <v>15.977030199799344</v>
      </c>
      <c r="CK843" s="46"/>
      <c r="CL843" s="48">
        <f t="shared" si="455"/>
        <v>21770542</v>
      </c>
      <c r="CM843" s="48">
        <f t="shared" si="455"/>
        <v>20624043</v>
      </c>
      <c r="CN843" s="48">
        <f t="shared" si="483"/>
        <v>451586917</v>
      </c>
      <c r="CO843" s="55">
        <f t="shared" si="484"/>
        <v>20.743025920071261</v>
      </c>
    </row>
    <row r="844" spans="1:93" x14ac:dyDescent="0.2">
      <c r="A844" s="30" t="s">
        <v>154</v>
      </c>
      <c r="B844" s="30">
        <v>1150</v>
      </c>
      <c r="C844" s="30">
        <v>2008</v>
      </c>
      <c r="D844" s="30" t="s">
        <v>186</v>
      </c>
      <c r="E844" s="30">
        <v>446418</v>
      </c>
      <c r="F844" s="30" t="s">
        <v>317</v>
      </c>
      <c r="G844" s="30">
        <v>76776331</v>
      </c>
      <c r="H844" s="30">
        <v>85878147</v>
      </c>
      <c r="I844" s="30">
        <v>19771082</v>
      </c>
      <c r="J844" s="30">
        <v>61024741</v>
      </c>
      <c r="K844" s="30">
        <v>0</v>
      </c>
      <c r="L844" s="30">
        <v>0</v>
      </c>
      <c r="M844" s="30">
        <v>0</v>
      </c>
      <c r="N844" s="30">
        <v>0</v>
      </c>
      <c r="O844" s="30">
        <v>6709784</v>
      </c>
      <c r="P844" s="30">
        <v>5054423</v>
      </c>
      <c r="Q844" s="30">
        <v>151307935</v>
      </c>
      <c r="R844" s="30">
        <v>174445822</v>
      </c>
      <c r="S844" s="30">
        <v>22227085</v>
      </c>
      <c r="T844" s="30">
        <v>880748823</v>
      </c>
      <c r="U844" s="30">
        <v>8351849</v>
      </c>
      <c r="V844" s="30">
        <v>267033753</v>
      </c>
      <c r="W844" s="30">
        <v>47052590</v>
      </c>
      <c r="X844" s="30">
        <v>314086343</v>
      </c>
      <c r="Y844" s="30">
        <v>74137651</v>
      </c>
      <c r="Z844" s="30">
        <v>5809817</v>
      </c>
      <c r="AA844" s="30">
        <v>79947468</v>
      </c>
      <c r="AB844" s="30">
        <v>70713346</v>
      </c>
      <c r="AC844" s="30">
        <v>24149454</v>
      </c>
      <c r="AD844" s="30">
        <v>52626877</v>
      </c>
      <c r="AE844" s="30">
        <v>43178114</v>
      </c>
      <c r="AF844" s="30">
        <v>63623389</v>
      </c>
      <c r="AG844" s="30">
        <v>379469</v>
      </c>
      <c r="AH844" s="30">
        <v>85189225</v>
      </c>
      <c r="AI844" s="30">
        <v>4414012</v>
      </c>
      <c r="AJ844" s="30">
        <v>89603237</v>
      </c>
      <c r="AK844" s="30">
        <v>6433972</v>
      </c>
      <c r="AL844" s="30">
        <v>18093506</v>
      </c>
      <c r="AM844" s="30">
        <v>25146006</v>
      </c>
      <c r="AN844" s="30">
        <v>11123454</v>
      </c>
      <c r="AO844" s="30">
        <v>9488730</v>
      </c>
      <c r="AP844" s="30">
        <v>1309464</v>
      </c>
      <c r="AQ844" s="30">
        <v>1063945</v>
      </c>
      <c r="AR844" s="30">
        <v>939440</v>
      </c>
      <c r="AS844" s="30">
        <v>117523</v>
      </c>
      <c r="AT844" s="30">
        <v>3760</v>
      </c>
      <c r="AU844" s="30" t="s">
        <v>327</v>
      </c>
      <c r="AW844" s="48">
        <f t="shared" si="456"/>
        <v>21921648</v>
      </c>
      <c r="AX844" s="49">
        <f t="shared" si="457"/>
        <v>9234122</v>
      </c>
      <c r="AY844" s="50">
        <f t="shared" si="458"/>
        <v>0.42123302043714961</v>
      </c>
      <c r="AZ844" s="12"/>
      <c r="BA844" s="48">
        <f t="shared" si="459"/>
        <v>1063945</v>
      </c>
      <c r="BB844" s="48">
        <f t="shared" si="460"/>
        <v>9234122</v>
      </c>
      <c r="BC844" s="51">
        <f t="shared" si="461"/>
        <v>8.6791347297087729</v>
      </c>
      <c r="BD844" s="12"/>
      <c r="BE844" s="52">
        <f t="shared" si="462"/>
        <v>1063945</v>
      </c>
      <c r="BF844" s="48">
        <f t="shared" si="453"/>
        <v>43178114</v>
      </c>
      <c r="BG844" s="48">
        <f t="shared" si="453"/>
        <v>63623389</v>
      </c>
      <c r="BH844" s="48">
        <f t="shared" si="453"/>
        <v>379469</v>
      </c>
      <c r="BI844" s="48">
        <f t="shared" si="463"/>
        <v>107180972</v>
      </c>
      <c r="BJ844" s="51">
        <f t="shared" si="464"/>
        <v>100.73920362424749</v>
      </c>
      <c r="BK844" s="12"/>
      <c r="BL844" s="1">
        <f t="shared" si="465"/>
        <v>20612184</v>
      </c>
      <c r="BM844" s="53">
        <f t="shared" si="466"/>
        <v>21921648</v>
      </c>
      <c r="BN844" s="48">
        <f t="shared" si="454"/>
        <v>43178114</v>
      </c>
      <c r="BO844" s="48">
        <f t="shared" si="454"/>
        <v>63623389</v>
      </c>
      <c r="BP844" s="48">
        <f t="shared" si="454"/>
        <v>379469</v>
      </c>
      <c r="BQ844" s="48">
        <f t="shared" si="467"/>
        <v>107180972</v>
      </c>
      <c r="BR844" s="12">
        <f t="shared" si="468"/>
        <v>21921648</v>
      </c>
      <c r="BS844" s="54">
        <f t="shared" si="469"/>
        <v>4.8892752953610055</v>
      </c>
      <c r="BT844" s="12"/>
      <c r="BU844" s="48">
        <f t="shared" si="470"/>
        <v>21921648</v>
      </c>
      <c r="BV844" s="48">
        <f t="shared" si="471"/>
        <v>65075759</v>
      </c>
      <c r="BW844" s="54">
        <f t="shared" si="472"/>
        <v>2.9685614420959592</v>
      </c>
      <c r="BX844" s="12"/>
      <c r="BY844" s="52">
        <f t="shared" si="473"/>
        <v>1063945</v>
      </c>
      <c r="BZ844" s="48">
        <f t="shared" si="474"/>
        <v>65075759</v>
      </c>
      <c r="CA844" s="55">
        <f t="shared" si="475"/>
        <v>61.16458933497502</v>
      </c>
      <c r="CB844" s="12"/>
      <c r="CC844" s="48">
        <f t="shared" si="476"/>
        <v>1063945</v>
      </c>
      <c r="CD844" s="48">
        <f t="shared" si="477"/>
        <v>328980530</v>
      </c>
      <c r="CE844" s="55">
        <f t="shared" si="478"/>
        <v>309.20821095075405</v>
      </c>
      <c r="CF844" s="12"/>
      <c r="CG844" s="48">
        <f t="shared" si="479"/>
        <v>21921648</v>
      </c>
      <c r="CH844" s="48">
        <f t="shared" si="480"/>
        <v>20612184</v>
      </c>
      <c r="CI844" s="48">
        <f t="shared" si="481"/>
        <v>328980530</v>
      </c>
      <c r="CJ844" s="55">
        <f t="shared" si="482"/>
        <v>15.007107586071996</v>
      </c>
      <c r="CK844" s="46"/>
      <c r="CL844" s="48">
        <f t="shared" si="455"/>
        <v>21921648</v>
      </c>
      <c r="CM844" s="48">
        <f t="shared" si="455"/>
        <v>20612184</v>
      </c>
      <c r="CN844" s="48">
        <f t="shared" si="483"/>
        <v>430734197</v>
      </c>
      <c r="CO844" s="55">
        <f t="shared" si="484"/>
        <v>19.64880546389578</v>
      </c>
    </row>
    <row r="845" spans="1:93" x14ac:dyDescent="0.2">
      <c r="A845" s="30" t="s">
        <v>154</v>
      </c>
      <c r="B845" s="30">
        <v>1150</v>
      </c>
      <c r="C845" s="30">
        <v>2007</v>
      </c>
      <c r="D845" s="30" t="s">
        <v>186</v>
      </c>
      <c r="E845" s="30">
        <v>446418</v>
      </c>
      <c r="F845" s="30" t="s">
        <v>317</v>
      </c>
      <c r="G845" s="30">
        <v>70227699</v>
      </c>
      <c r="H845" s="30">
        <v>72770337</v>
      </c>
      <c r="I845" s="30">
        <v>18765866</v>
      </c>
      <c r="J845" s="30">
        <v>58708797</v>
      </c>
      <c r="K845" s="30">
        <v>0</v>
      </c>
      <c r="L845" s="30">
        <v>0</v>
      </c>
      <c r="M845" s="30">
        <v>0</v>
      </c>
      <c r="N845" s="30">
        <v>0</v>
      </c>
      <c r="O845" s="30">
        <v>5147567</v>
      </c>
      <c r="P845" s="30">
        <v>5560185</v>
      </c>
      <c r="Q845" s="30">
        <v>84696834</v>
      </c>
      <c r="R845" s="30">
        <v>104260939</v>
      </c>
      <c r="S845" s="30">
        <v>16899333</v>
      </c>
      <c r="T845" s="30">
        <v>888682282</v>
      </c>
      <c r="U845" s="30">
        <v>10722472</v>
      </c>
      <c r="V845" s="30">
        <v>182178843</v>
      </c>
      <c r="W845" s="30">
        <v>41225384</v>
      </c>
      <c r="X845" s="30">
        <v>223404227</v>
      </c>
      <c r="Y845" s="30">
        <v>72096840</v>
      </c>
      <c r="Z845" s="30">
        <v>4012102</v>
      </c>
      <c r="AA845" s="30">
        <v>76108942</v>
      </c>
      <c r="AB845" s="30">
        <v>69078394</v>
      </c>
      <c r="AC845" s="30">
        <v>21406439</v>
      </c>
      <c r="AD845" s="30">
        <v>48821260</v>
      </c>
      <c r="AE845" s="30">
        <v>40136915</v>
      </c>
      <c r="AF845" s="30">
        <v>43680157</v>
      </c>
      <c r="AG845" s="30">
        <v>315148</v>
      </c>
      <c r="AH845" s="30">
        <v>76838332</v>
      </c>
      <c r="AI845" s="30">
        <v>3365130</v>
      </c>
      <c r="AJ845" s="30">
        <v>80203462</v>
      </c>
      <c r="AK845" s="30">
        <v>4846616</v>
      </c>
      <c r="AL845" s="30">
        <v>16976807</v>
      </c>
      <c r="AM845" s="30">
        <v>26056908</v>
      </c>
      <c r="AN845" s="30">
        <v>10909007</v>
      </c>
      <c r="AO845" s="30">
        <v>9259880</v>
      </c>
      <c r="AP845" s="30">
        <v>1369242</v>
      </c>
      <c r="AQ845" s="30">
        <v>1048402</v>
      </c>
      <c r="AR845" s="30">
        <v>926080</v>
      </c>
      <c r="AS845" s="30">
        <v>115579</v>
      </c>
      <c r="AT845" s="30">
        <v>3787</v>
      </c>
      <c r="AU845" s="30" t="s">
        <v>327</v>
      </c>
      <c r="AW845" s="48">
        <f t="shared" si="456"/>
        <v>21538129</v>
      </c>
      <c r="AX845" s="49">
        <f t="shared" si="457"/>
        <v>7030548</v>
      </c>
      <c r="AY845" s="50">
        <f t="shared" si="458"/>
        <v>0.32642333974320609</v>
      </c>
      <c r="AZ845" s="12"/>
      <c r="BA845" s="48">
        <f t="shared" si="459"/>
        <v>1048402</v>
      </c>
      <c r="BB845" s="48">
        <f t="shared" si="460"/>
        <v>7030548</v>
      </c>
      <c r="BC845" s="51">
        <f t="shared" si="461"/>
        <v>6.7059658413471173</v>
      </c>
      <c r="BD845" s="12"/>
      <c r="BE845" s="52">
        <f t="shared" si="462"/>
        <v>1048402</v>
      </c>
      <c r="BF845" s="48">
        <f t="shared" si="453"/>
        <v>40136915</v>
      </c>
      <c r="BG845" s="48">
        <f t="shared" si="453"/>
        <v>43680157</v>
      </c>
      <c r="BH845" s="48">
        <f t="shared" si="453"/>
        <v>315148</v>
      </c>
      <c r="BI845" s="48">
        <f t="shared" si="463"/>
        <v>84132220</v>
      </c>
      <c r="BJ845" s="51">
        <f t="shared" si="464"/>
        <v>80.248053704590419</v>
      </c>
      <c r="BK845" s="12"/>
      <c r="BL845" s="1">
        <f t="shared" si="465"/>
        <v>20168887</v>
      </c>
      <c r="BM845" s="53">
        <f t="shared" si="466"/>
        <v>21538129</v>
      </c>
      <c r="BN845" s="48">
        <f t="shared" si="454"/>
        <v>40136915</v>
      </c>
      <c r="BO845" s="48">
        <f t="shared" si="454"/>
        <v>43680157</v>
      </c>
      <c r="BP845" s="48">
        <f t="shared" si="454"/>
        <v>315148</v>
      </c>
      <c r="BQ845" s="48">
        <f t="shared" si="467"/>
        <v>84132220</v>
      </c>
      <c r="BR845" s="12">
        <f t="shared" si="468"/>
        <v>21538129</v>
      </c>
      <c r="BS845" s="54">
        <f t="shared" si="469"/>
        <v>3.9061990946381648</v>
      </c>
      <c r="BT845" s="12"/>
      <c r="BU845" s="48">
        <f t="shared" si="470"/>
        <v>21538129</v>
      </c>
      <c r="BV845" s="48">
        <f t="shared" si="471"/>
        <v>58380039</v>
      </c>
      <c r="BW845" s="54">
        <f t="shared" si="472"/>
        <v>2.7105436595722869</v>
      </c>
      <c r="BX845" s="12"/>
      <c r="BY845" s="52">
        <f t="shared" si="473"/>
        <v>1048402</v>
      </c>
      <c r="BZ845" s="48">
        <f t="shared" si="474"/>
        <v>58380039</v>
      </c>
      <c r="CA845" s="55">
        <f t="shared" si="475"/>
        <v>55.684784080915527</v>
      </c>
      <c r="CB845" s="12"/>
      <c r="CC845" s="48">
        <f t="shared" si="476"/>
        <v>1048402</v>
      </c>
      <c r="CD845" s="48">
        <f t="shared" si="477"/>
        <v>288848900</v>
      </c>
      <c r="CE845" s="55">
        <f t="shared" si="478"/>
        <v>275.51349577738313</v>
      </c>
      <c r="CF845" s="12"/>
      <c r="CG845" s="48">
        <f t="shared" si="479"/>
        <v>21538129</v>
      </c>
      <c r="CH845" s="48">
        <f t="shared" si="480"/>
        <v>20168887</v>
      </c>
      <c r="CI845" s="48">
        <f t="shared" si="481"/>
        <v>288848900</v>
      </c>
      <c r="CJ845" s="55">
        <f t="shared" si="482"/>
        <v>13.411048842729096</v>
      </c>
      <c r="CK845" s="46"/>
      <c r="CL845" s="48">
        <f t="shared" si="455"/>
        <v>21538129</v>
      </c>
      <c r="CM845" s="48">
        <f t="shared" si="455"/>
        <v>20168887</v>
      </c>
      <c r="CN845" s="48">
        <f t="shared" si="483"/>
        <v>368847496</v>
      </c>
      <c r="CO845" s="55">
        <f t="shared" si="484"/>
        <v>17.125326717097849</v>
      </c>
    </row>
    <row r="846" spans="1:93" x14ac:dyDescent="0.2">
      <c r="A846" s="30" t="s">
        <v>154</v>
      </c>
      <c r="B846" s="30">
        <v>1150</v>
      </c>
      <c r="C846" s="30">
        <v>2006</v>
      </c>
      <c r="D846" s="30" t="s">
        <v>186</v>
      </c>
      <c r="E846" s="30">
        <v>446418</v>
      </c>
      <c r="F846" s="30" t="s">
        <v>317</v>
      </c>
      <c r="G846" s="30">
        <v>65438100</v>
      </c>
      <c r="H846" s="30">
        <v>62196586</v>
      </c>
      <c r="I846" s="30">
        <v>19991699</v>
      </c>
      <c r="J846" s="30">
        <v>50018163</v>
      </c>
      <c r="K846" s="30">
        <v>0</v>
      </c>
      <c r="L846" s="30">
        <v>0</v>
      </c>
      <c r="M846" s="30">
        <v>0</v>
      </c>
      <c r="N846" s="30">
        <v>0</v>
      </c>
      <c r="O846" s="30">
        <v>4112341</v>
      </c>
      <c r="P846" s="30">
        <v>3776501</v>
      </c>
      <c r="Q846" s="30">
        <v>47301858</v>
      </c>
      <c r="R846" s="30">
        <v>63876364</v>
      </c>
      <c r="S846" s="30">
        <v>8418999</v>
      </c>
      <c r="T846" s="30">
        <v>818654100</v>
      </c>
      <c r="U846" s="30">
        <v>19538009</v>
      </c>
      <c r="V846" s="30">
        <v>130185291</v>
      </c>
      <c r="W846" s="30">
        <v>32187199</v>
      </c>
      <c r="X846" s="30">
        <v>162372490</v>
      </c>
      <c r="Y846" s="30">
        <v>55202016</v>
      </c>
      <c r="Z846" s="30">
        <v>2767316</v>
      </c>
      <c r="AA846" s="30">
        <v>57969332</v>
      </c>
      <c r="AB846" s="30">
        <v>52660736</v>
      </c>
      <c r="AC846" s="30">
        <v>19484024</v>
      </c>
      <c r="AD846" s="30">
        <v>45954076</v>
      </c>
      <c r="AE846" s="30">
        <v>35267225</v>
      </c>
      <c r="AF846" s="30">
        <v>35908909</v>
      </c>
      <c r="AG846" s="30">
        <v>555995</v>
      </c>
      <c r="AH846" s="30">
        <v>66696669</v>
      </c>
      <c r="AI846" s="30">
        <v>3400967</v>
      </c>
      <c r="AJ846" s="30">
        <v>70097636</v>
      </c>
      <c r="AK846" s="30">
        <v>4632927</v>
      </c>
      <c r="AL846" s="30">
        <v>14541949</v>
      </c>
      <c r="AM846" s="30">
        <v>25588172</v>
      </c>
      <c r="AN846" s="30">
        <v>10654059</v>
      </c>
      <c r="AO846" s="30">
        <v>8990391</v>
      </c>
      <c r="AP846" s="30">
        <v>1376517</v>
      </c>
      <c r="AQ846" s="30">
        <v>1027890</v>
      </c>
      <c r="AR846" s="30">
        <v>909876</v>
      </c>
      <c r="AS846" s="30">
        <v>111674</v>
      </c>
      <c r="AT846" s="30">
        <v>3712</v>
      </c>
      <c r="AU846" s="30" t="s">
        <v>327</v>
      </c>
      <c r="AW846" s="48">
        <f t="shared" si="456"/>
        <v>21020967</v>
      </c>
      <c r="AX846" s="49">
        <f t="shared" si="457"/>
        <v>5308596</v>
      </c>
      <c r="AY846" s="50">
        <f t="shared" si="458"/>
        <v>0.25253814441552569</v>
      </c>
      <c r="AZ846" s="12"/>
      <c r="BA846" s="48">
        <f t="shared" si="459"/>
        <v>1027890</v>
      </c>
      <c r="BB846" s="48">
        <f t="shared" si="460"/>
        <v>5308596</v>
      </c>
      <c r="BC846" s="51">
        <f t="shared" si="461"/>
        <v>5.1645565186936349</v>
      </c>
      <c r="BD846" s="12"/>
      <c r="BE846" s="52">
        <f t="shared" si="462"/>
        <v>1027890</v>
      </c>
      <c r="BF846" s="48">
        <f t="shared" si="453"/>
        <v>35267225</v>
      </c>
      <c r="BG846" s="48">
        <f t="shared" si="453"/>
        <v>35908909</v>
      </c>
      <c r="BH846" s="48">
        <f t="shared" si="453"/>
        <v>555995</v>
      </c>
      <c r="BI846" s="48">
        <f t="shared" si="463"/>
        <v>71732129</v>
      </c>
      <c r="BJ846" s="51">
        <f t="shared" si="464"/>
        <v>69.785802955569181</v>
      </c>
      <c r="BK846" s="12"/>
      <c r="BL846" s="1">
        <f t="shared" si="465"/>
        <v>19644450</v>
      </c>
      <c r="BM846" s="53">
        <f t="shared" si="466"/>
        <v>21020967</v>
      </c>
      <c r="BN846" s="48">
        <f t="shared" si="454"/>
        <v>35267225</v>
      </c>
      <c r="BO846" s="48">
        <f t="shared" si="454"/>
        <v>35908909</v>
      </c>
      <c r="BP846" s="48">
        <f t="shared" si="454"/>
        <v>555995</v>
      </c>
      <c r="BQ846" s="48">
        <f t="shared" si="467"/>
        <v>71732129</v>
      </c>
      <c r="BR846" s="12">
        <f t="shared" si="468"/>
        <v>21020967</v>
      </c>
      <c r="BS846" s="54">
        <f t="shared" si="469"/>
        <v>3.4124086204026676</v>
      </c>
      <c r="BT846" s="12"/>
      <c r="BU846" s="48">
        <f t="shared" si="470"/>
        <v>21020967</v>
      </c>
      <c r="BV846" s="48">
        <f t="shared" si="471"/>
        <v>50922760</v>
      </c>
      <c r="BW846" s="54">
        <f t="shared" si="472"/>
        <v>2.4224746654138225</v>
      </c>
      <c r="BX846" s="12"/>
      <c r="BY846" s="52">
        <f t="shared" si="473"/>
        <v>1027890</v>
      </c>
      <c r="BZ846" s="48">
        <f t="shared" si="474"/>
        <v>50922760</v>
      </c>
      <c r="CA846" s="55">
        <f t="shared" si="475"/>
        <v>49.541059841033572</v>
      </c>
      <c r="CB846" s="12"/>
      <c r="CC846" s="48">
        <f t="shared" si="476"/>
        <v>1027890</v>
      </c>
      <c r="CD846" s="48">
        <f t="shared" si="477"/>
        <v>246062321</v>
      </c>
      <c r="CE846" s="55">
        <f t="shared" si="478"/>
        <v>239.38584965317301</v>
      </c>
      <c r="CF846" s="12"/>
      <c r="CG846" s="48">
        <f t="shared" si="479"/>
        <v>21020967</v>
      </c>
      <c r="CH846" s="48">
        <f t="shared" si="480"/>
        <v>19644450</v>
      </c>
      <c r="CI846" s="48">
        <f t="shared" si="481"/>
        <v>246062321</v>
      </c>
      <c r="CJ846" s="55">
        <f t="shared" si="482"/>
        <v>11.705566209204363</v>
      </c>
      <c r="CK846" s="46"/>
      <c r="CL846" s="48">
        <f t="shared" si="455"/>
        <v>21020967</v>
      </c>
      <c r="CM846" s="48">
        <f t="shared" si="455"/>
        <v>19644450</v>
      </c>
      <c r="CN846" s="48">
        <f t="shared" si="483"/>
        <v>311114790</v>
      </c>
      <c r="CO846" s="55">
        <f t="shared" si="484"/>
        <v>14.800213044433209</v>
      </c>
    </row>
    <row r="847" spans="1:93" x14ac:dyDescent="0.2">
      <c r="A847" s="30" t="s">
        <v>154</v>
      </c>
      <c r="B847" s="30">
        <v>1150</v>
      </c>
      <c r="C847" s="30">
        <v>2005</v>
      </c>
      <c r="D847" s="30" t="s">
        <v>186</v>
      </c>
      <c r="E847" s="30">
        <v>446418</v>
      </c>
      <c r="F847" s="30" t="s">
        <v>317</v>
      </c>
      <c r="G847" s="30">
        <v>61087500</v>
      </c>
      <c r="H847" s="30">
        <v>54044913</v>
      </c>
      <c r="I847" s="30">
        <v>16146574</v>
      </c>
      <c r="J847" s="30">
        <v>43454840</v>
      </c>
      <c r="K847" s="30">
        <v>0</v>
      </c>
      <c r="L847" s="30">
        <v>0</v>
      </c>
      <c r="M847" s="30">
        <v>0</v>
      </c>
      <c r="N847" s="30">
        <v>0</v>
      </c>
      <c r="O847" s="30">
        <v>5177871</v>
      </c>
      <c r="P847" s="30">
        <v>3812729</v>
      </c>
      <c r="Q847" s="30">
        <v>29863583</v>
      </c>
      <c r="R847" s="30">
        <v>42096951</v>
      </c>
      <c r="S847" s="30">
        <v>5671345</v>
      </c>
      <c r="T847" s="30">
        <v>704613201</v>
      </c>
      <c r="U847" s="30">
        <v>-13378546</v>
      </c>
      <c r="V847" s="30">
        <v>101319735</v>
      </c>
      <c r="W847" s="30">
        <v>25630648</v>
      </c>
      <c r="X847" s="30">
        <v>126950383</v>
      </c>
      <c r="Y847" s="30">
        <v>49943412</v>
      </c>
      <c r="Z847" s="30">
        <v>2168249</v>
      </c>
      <c r="AA847" s="30">
        <v>52111661</v>
      </c>
      <c r="AB847" s="30">
        <v>47615529</v>
      </c>
      <c r="AC847" s="30">
        <v>22020401</v>
      </c>
      <c r="AD847" s="30">
        <v>39067099</v>
      </c>
      <c r="AE847" s="30">
        <v>32664784</v>
      </c>
      <c r="AF847" s="30">
        <v>29269028</v>
      </c>
      <c r="AG847" s="30">
        <v>610061</v>
      </c>
      <c r="AH847" s="30">
        <v>64164252</v>
      </c>
      <c r="AI847" s="30">
        <v>3277337</v>
      </c>
      <c r="AJ847" s="30">
        <v>67441589</v>
      </c>
      <c r="AK847" s="30">
        <v>3638274</v>
      </c>
      <c r="AL847" s="30">
        <v>12847612</v>
      </c>
      <c r="AM847" s="30">
        <v>23623124</v>
      </c>
      <c r="AN847" s="30">
        <v>10342303</v>
      </c>
      <c r="AO847" s="30">
        <v>8664501</v>
      </c>
      <c r="AP847" s="30">
        <v>1360646</v>
      </c>
      <c r="AQ847" s="30">
        <v>1011474</v>
      </c>
      <c r="AR847" s="30">
        <v>893576</v>
      </c>
      <c r="AS847" s="30">
        <v>111588</v>
      </c>
      <c r="AT847" s="30">
        <v>3893</v>
      </c>
      <c r="AU847" s="30" t="s">
        <v>327</v>
      </c>
      <c r="AW847" s="48">
        <f t="shared" si="456"/>
        <v>20367450</v>
      </c>
      <c r="AX847" s="49">
        <f t="shared" si="457"/>
        <v>4496132</v>
      </c>
      <c r="AY847" s="50">
        <f t="shared" si="458"/>
        <v>0.22075085491801871</v>
      </c>
      <c r="AZ847" s="12"/>
      <c r="BA847" s="48">
        <f t="shared" si="459"/>
        <v>1011474</v>
      </c>
      <c r="BB847" s="48">
        <f t="shared" si="460"/>
        <v>4496132</v>
      </c>
      <c r="BC847" s="51">
        <f t="shared" si="461"/>
        <v>4.445128594506631</v>
      </c>
      <c r="BD847" s="12"/>
      <c r="BE847" s="52">
        <f t="shared" si="462"/>
        <v>1011474</v>
      </c>
      <c r="BF847" s="48">
        <f t="shared" si="453"/>
        <v>32664784</v>
      </c>
      <c r="BG847" s="48">
        <f t="shared" si="453"/>
        <v>29269028</v>
      </c>
      <c r="BH847" s="48">
        <f t="shared" si="453"/>
        <v>610061</v>
      </c>
      <c r="BI847" s="48">
        <f t="shared" si="463"/>
        <v>62543873</v>
      </c>
      <c r="BJ847" s="51">
        <f t="shared" si="464"/>
        <v>61.834385263486752</v>
      </c>
      <c r="BK847" s="12"/>
      <c r="BL847" s="1">
        <f t="shared" si="465"/>
        <v>19006804</v>
      </c>
      <c r="BM847" s="53">
        <f t="shared" si="466"/>
        <v>20367450</v>
      </c>
      <c r="BN847" s="48">
        <f t="shared" si="454"/>
        <v>32664784</v>
      </c>
      <c r="BO847" s="48">
        <f t="shared" si="454"/>
        <v>29269028</v>
      </c>
      <c r="BP847" s="48">
        <f t="shared" si="454"/>
        <v>610061</v>
      </c>
      <c r="BQ847" s="48">
        <f t="shared" si="467"/>
        <v>62543873</v>
      </c>
      <c r="BR847" s="12">
        <f t="shared" si="468"/>
        <v>20367450</v>
      </c>
      <c r="BS847" s="54">
        <f t="shared" si="469"/>
        <v>3.0707758212245517</v>
      </c>
      <c r="BT847" s="12"/>
      <c r="BU847" s="48">
        <f t="shared" si="470"/>
        <v>20367450</v>
      </c>
      <c r="BV847" s="48">
        <f t="shared" si="471"/>
        <v>50955703</v>
      </c>
      <c r="BW847" s="54">
        <f t="shared" si="472"/>
        <v>2.5018204537141369</v>
      </c>
      <c r="BX847" s="12"/>
      <c r="BY847" s="52">
        <f t="shared" si="473"/>
        <v>1011474</v>
      </c>
      <c r="BZ847" s="48">
        <f t="shared" si="474"/>
        <v>50955703</v>
      </c>
      <c r="CA847" s="55">
        <f t="shared" si="475"/>
        <v>50.377669618793959</v>
      </c>
      <c r="CB847" s="12"/>
      <c r="CC847" s="48">
        <f t="shared" si="476"/>
        <v>1011474</v>
      </c>
      <c r="CD847" s="48">
        <f t="shared" si="477"/>
        <v>226698737</v>
      </c>
      <c r="CE847" s="55">
        <f t="shared" si="478"/>
        <v>224.12710262448664</v>
      </c>
      <c r="CF847" s="12"/>
      <c r="CG847" s="48">
        <f t="shared" si="479"/>
        <v>20367450</v>
      </c>
      <c r="CH847" s="48">
        <f t="shared" si="480"/>
        <v>19006804</v>
      </c>
      <c r="CI847" s="48">
        <f t="shared" si="481"/>
        <v>226698737</v>
      </c>
      <c r="CJ847" s="55">
        <f t="shared" si="482"/>
        <v>11.130442789843599</v>
      </c>
      <c r="CK847" s="46"/>
      <c r="CL847" s="48">
        <f t="shared" si="455"/>
        <v>20367450</v>
      </c>
      <c r="CM847" s="48">
        <f t="shared" si="455"/>
        <v>19006804</v>
      </c>
      <c r="CN847" s="48">
        <f t="shared" si="483"/>
        <v>280330697</v>
      </c>
      <c r="CO847" s="55">
        <f t="shared" si="484"/>
        <v>13.763661970447945</v>
      </c>
    </row>
    <row r="848" spans="1:93" x14ac:dyDescent="0.2">
      <c r="A848" s="30" t="s">
        <v>155</v>
      </c>
      <c r="B848" s="30">
        <v>1151</v>
      </c>
      <c r="C848" s="30">
        <v>2014</v>
      </c>
      <c r="D848" s="30" t="s">
        <v>71</v>
      </c>
      <c r="E848" s="30">
        <v>626014</v>
      </c>
      <c r="F848" s="30" t="s">
        <v>317</v>
      </c>
      <c r="G848" s="30">
        <v>46079730</v>
      </c>
      <c r="H848" s="30">
        <v>56732</v>
      </c>
      <c r="I848" s="30">
        <v>0</v>
      </c>
      <c r="J848" s="30">
        <v>0</v>
      </c>
      <c r="K848" s="30">
        <v>0</v>
      </c>
      <c r="L848" s="30">
        <v>0</v>
      </c>
      <c r="M848" s="30">
        <v>0</v>
      </c>
      <c r="N848" s="30">
        <v>0</v>
      </c>
      <c r="O848" s="30">
        <v>2222762</v>
      </c>
      <c r="P848" s="30">
        <v>1211078</v>
      </c>
      <c r="Q848" s="30">
        <v>0</v>
      </c>
      <c r="R848" s="30">
        <v>-11464</v>
      </c>
      <c r="S848" s="30">
        <v>3591</v>
      </c>
      <c r="T848" s="30">
        <v>150934436</v>
      </c>
      <c r="U848" s="30">
        <v>681359</v>
      </c>
      <c r="V848" s="30">
        <v>2268030</v>
      </c>
      <c r="W848" s="30">
        <v>1214669</v>
      </c>
      <c r="X848" s="30">
        <v>3482699</v>
      </c>
      <c r="Y848" s="30">
        <v>7179055</v>
      </c>
      <c r="Z848" s="30">
        <v>3932817</v>
      </c>
      <c r="AA848" s="30">
        <v>11111872</v>
      </c>
      <c r="AB848" s="30">
        <v>324170</v>
      </c>
      <c r="AC848" s="30">
        <v>14117718</v>
      </c>
      <c r="AD848" s="30">
        <v>31962012</v>
      </c>
      <c r="AE848" s="30">
        <v>27917130</v>
      </c>
      <c r="AF848" s="30">
        <v>46386877</v>
      </c>
      <c r="AG848" s="30">
        <v>2759651</v>
      </c>
      <c r="AH848" s="30">
        <v>54786187</v>
      </c>
      <c r="AI848" s="30">
        <v>282255</v>
      </c>
      <c r="AJ848" s="30">
        <v>55068442</v>
      </c>
      <c r="AK848" s="30">
        <v>1005696</v>
      </c>
      <c r="AL848" s="30">
        <v>-3841252</v>
      </c>
      <c r="AM848" s="30">
        <v>7970527</v>
      </c>
      <c r="AN848" s="30">
        <v>2653056</v>
      </c>
      <c r="AO848" s="30">
        <v>2620488</v>
      </c>
      <c r="AP848" s="30">
        <v>1301176</v>
      </c>
      <c r="AQ848" s="30">
        <v>372237</v>
      </c>
      <c r="AR848" s="30">
        <v>331367</v>
      </c>
      <c r="AS848" s="30">
        <v>36935</v>
      </c>
      <c r="AT848" s="30">
        <v>861</v>
      </c>
      <c r="AU848" s="30" t="s">
        <v>330</v>
      </c>
      <c r="AW848" s="48">
        <f t="shared" si="456"/>
        <v>6574720</v>
      </c>
      <c r="AX848" s="49">
        <f t="shared" si="457"/>
        <v>10787702</v>
      </c>
      <c r="AY848" s="50">
        <f t="shared" si="458"/>
        <v>1.6407850068139784</v>
      </c>
      <c r="AZ848" s="12"/>
      <c r="BA848" s="48">
        <f t="shared" si="459"/>
        <v>372237</v>
      </c>
      <c r="BB848" s="48">
        <f t="shared" si="460"/>
        <v>10787702</v>
      </c>
      <c r="BC848" s="51">
        <f t="shared" si="461"/>
        <v>28.980735391699373</v>
      </c>
      <c r="BD848" s="12"/>
      <c r="BE848" s="52">
        <f t="shared" si="462"/>
        <v>372237</v>
      </c>
      <c r="BF848" s="48">
        <f t="shared" si="453"/>
        <v>27917130</v>
      </c>
      <c r="BG848" s="48">
        <f t="shared" si="453"/>
        <v>46386877</v>
      </c>
      <c r="BH848" s="48">
        <f t="shared" si="453"/>
        <v>2759651</v>
      </c>
      <c r="BI848" s="48">
        <f t="shared" si="463"/>
        <v>77063658</v>
      </c>
      <c r="BJ848" s="51">
        <f t="shared" si="464"/>
        <v>207.02847379492098</v>
      </c>
      <c r="BK848" s="12"/>
      <c r="BL848" s="1">
        <f t="shared" si="465"/>
        <v>5273544</v>
      </c>
      <c r="BM848" s="53">
        <f t="shared" si="466"/>
        <v>6574720</v>
      </c>
      <c r="BN848" s="48">
        <f t="shared" si="454"/>
        <v>27917130</v>
      </c>
      <c r="BO848" s="48">
        <f t="shared" si="454"/>
        <v>46386877</v>
      </c>
      <c r="BP848" s="48">
        <f t="shared" si="454"/>
        <v>2759651</v>
      </c>
      <c r="BQ848" s="48">
        <f t="shared" si="467"/>
        <v>77063658</v>
      </c>
      <c r="BR848" s="12">
        <f t="shared" si="468"/>
        <v>6574720</v>
      </c>
      <c r="BS848" s="54">
        <f t="shared" si="469"/>
        <v>11.721207595152341</v>
      </c>
      <c r="BT848" s="12"/>
      <c r="BU848" s="48">
        <f t="shared" si="470"/>
        <v>6574720</v>
      </c>
      <c r="BV848" s="48">
        <f t="shared" si="471"/>
        <v>57903998</v>
      </c>
      <c r="BW848" s="54">
        <f t="shared" si="472"/>
        <v>8.8070667648204033</v>
      </c>
      <c r="BX848" s="12"/>
      <c r="BY848" s="52">
        <f t="shared" si="473"/>
        <v>372237</v>
      </c>
      <c r="BZ848" s="48">
        <f t="shared" si="474"/>
        <v>57903998</v>
      </c>
      <c r="CA848" s="55">
        <f t="shared" si="475"/>
        <v>155.5568038642048</v>
      </c>
      <c r="CB848" s="12"/>
      <c r="CC848" s="48">
        <f t="shared" si="476"/>
        <v>372237</v>
      </c>
      <c r="CD848" s="48">
        <f t="shared" si="477"/>
        <v>192159258</v>
      </c>
      <c r="CE848" s="55">
        <f t="shared" si="478"/>
        <v>516.22825780349615</v>
      </c>
      <c r="CF848" s="12"/>
      <c r="CG848" s="48">
        <f t="shared" si="479"/>
        <v>6574720</v>
      </c>
      <c r="CH848" s="48">
        <f t="shared" si="480"/>
        <v>5273544</v>
      </c>
      <c r="CI848" s="48">
        <f t="shared" si="481"/>
        <v>192159258</v>
      </c>
      <c r="CJ848" s="55">
        <f t="shared" si="482"/>
        <v>29.226987308965249</v>
      </c>
      <c r="CK848" s="46"/>
      <c r="CL848" s="48">
        <f t="shared" si="455"/>
        <v>6574720</v>
      </c>
      <c r="CM848" s="48">
        <f t="shared" si="455"/>
        <v>5273544</v>
      </c>
      <c r="CN848" s="48">
        <f t="shared" si="483"/>
        <v>195641957</v>
      </c>
      <c r="CO848" s="55">
        <f t="shared" si="484"/>
        <v>29.7566979278205</v>
      </c>
    </row>
    <row r="849" spans="1:93" x14ac:dyDescent="0.2">
      <c r="A849" s="30" t="s">
        <v>155</v>
      </c>
      <c r="B849" s="30">
        <v>1151</v>
      </c>
      <c r="C849" s="30">
        <v>2013</v>
      </c>
      <c r="D849" s="30" t="s">
        <v>71</v>
      </c>
      <c r="E849" s="30">
        <v>626014</v>
      </c>
      <c r="F849" s="30" t="s">
        <v>317</v>
      </c>
      <c r="G849" s="30">
        <v>45601840</v>
      </c>
      <c r="H849" s="30">
        <v>78309</v>
      </c>
      <c r="I849" s="30">
        <v>0</v>
      </c>
      <c r="J849" s="30">
        <v>0</v>
      </c>
      <c r="K849" s="30">
        <v>0</v>
      </c>
      <c r="L849" s="30">
        <v>0</v>
      </c>
      <c r="M849" s="30">
        <v>0</v>
      </c>
      <c r="N849" s="30">
        <v>0</v>
      </c>
      <c r="O849" s="30">
        <v>1862420</v>
      </c>
      <c r="P849" s="30">
        <v>1207541</v>
      </c>
      <c r="Q849" s="30">
        <v>181790</v>
      </c>
      <c r="R849" s="30">
        <v>898815</v>
      </c>
      <c r="S849" s="30">
        <v>516585</v>
      </c>
      <c r="T849" s="30">
        <v>205673307</v>
      </c>
      <c r="U849" s="30">
        <v>12583109</v>
      </c>
      <c r="V849" s="30">
        <v>2839544</v>
      </c>
      <c r="W849" s="30">
        <v>1724126</v>
      </c>
      <c r="X849" s="30">
        <v>4563670</v>
      </c>
      <c r="Y849" s="30">
        <v>6676059</v>
      </c>
      <c r="Z849" s="30">
        <v>4422018</v>
      </c>
      <c r="AA849" s="30">
        <v>11098077</v>
      </c>
      <c r="AB849" s="30">
        <v>338664</v>
      </c>
      <c r="AC849" s="30">
        <v>14352203</v>
      </c>
      <c r="AD849" s="30">
        <v>31249637</v>
      </c>
      <c r="AE849" s="30">
        <v>26811417</v>
      </c>
      <c r="AF849" s="30">
        <v>43239483</v>
      </c>
      <c r="AG849" s="30">
        <v>2862112</v>
      </c>
      <c r="AH849" s="30">
        <v>72241118</v>
      </c>
      <c r="AI849" s="30">
        <v>671488</v>
      </c>
      <c r="AJ849" s="30">
        <v>72912606</v>
      </c>
      <c r="AK849" s="30">
        <v>1405909</v>
      </c>
      <c r="AL849" s="30">
        <v>-4978401</v>
      </c>
      <c r="AM849" s="30">
        <v>9024632</v>
      </c>
      <c r="AN849" s="30">
        <v>2686169</v>
      </c>
      <c r="AO849" s="30">
        <v>2593626</v>
      </c>
      <c r="AP849" s="30">
        <v>1324716</v>
      </c>
      <c r="AQ849" s="30">
        <v>370703</v>
      </c>
      <c r="AR849" s="30">
        <v>330180</v>
      </c>
      <c r="AS849" s="30">
        <v>36608</v>
      </c>
      <c r="AT849" s="30">
        <v>892</v>
      </c>
      <c r="AU849" s="30" t="s">
        <v>330</v>
      </c>
      <c r="AW849" s="48">
        <f t="shared" si="456"/>
        <v>6604511</v>
      </c>
      <c r="AX849" s="49">
        <f t="shared" si="457"/>
        <v>10759413</v>
      </c>
      <c r="AY849" s="50">
        <f t="shared" si="458"/>
        <v>1.6291006253150309</v>
      </c>
      <c r="AZ849" s="12"/>
      <c r="BA849" s="48">
        <f t="shared" si="459"/>
        <v>370703</v>
      </c>
      <c r="BB849" s="48">
        <f t="shared" si="460"/>
        <v>10759413</v>
      </c>
      <c r="BC849" s="51">
        <f t="shared" si="461"/>
        <v>29.024348332762347</v>
      </c>
      <c r="BD849" s="12"/>
      <c r="BE849" s="52">
        <f t="shared" si="462"/>
        <v>370703</v>
      </c>
      <c r="BF849" s="48">
        <f t="shared" ref="BF849:BH897" si="485">+AE849</f>
        <v>26811417</v>
      </c>
      <c r="BG849" s="48">
        <f t="shared" si="485"/>
        <v>43239483</v>
      </c>
      <c r="BH849" s="48">
        <f t="shared" si="485"/>
        <v>2862112</v>
      </c>
      <c r="BI849" s="48">
        <f t="shared" si="463"/>
        <v>72913012</v>
      </c>
      <c r="BJ849" s="51">
        <f t="shared" si="464"/>
        <v>196.68848647030103</v>
      </c>
      <c r="BK849" s="12"/>
      <c r="BL849" s="1">
        <f t="shared" si="465"/>
        <v>5279795</v>
      </c>
      <c r="BM849" s="53">
        <f t="shared" si="466"/>
        <v>6604511</v>
      </c>
      <c r="BN849" s="48">
        <f t="shared" ref="BN849:BP897" si="486">+AE849</f>
        <v>26811417</v>
      </c>
      <c r="BO849" s="48">
        <f t="shared" si="486"/>
        <v>43239483</v>
      </c>
      <c r="BP849" s="48">
        <f t="shared" si="486"/>
        <v>2862112</v>
      </c>
      <c r="BQ849" s="48">
        <f t="shared" si="467"/>
        <v>72913012</v>
      </c>
      <c r="BR849" s="12">
        <f t="shared" si="468"/>
        <v>6604511</v>
      </c>
      <c r="BS849" s="54">
        <f t="shared" si="469"/>
        <v>11.039880469576021</v>
      </c>
      <c r="BT849" s="12"/>
      <c r="BU849" s="48">
        <f t="shared" si="470"/>
        <v>6604511</v>
      </c>
      <c r="BV849" s="48">
        <f t="shared" si="471"/>
        <v>76485098</v>
      </c>
      <c r="BW849" s="54">
        <f t="shared" si="472"/>
        <v>11.580735954561966</v>
      </c>
      <c r="BX849" s="12"/>
      <c r="BY849" s="52">
        <f t="shared" si="473"/>
        <v>370703</v>
      </c>
      <c r="BZ849" s="48">
        <f t="shared" si="474"/>
        <v>76485098</v>
      </c>
      <c r="CA849" s="55">
        <f t="shared" si="475"/>
        <v>206.32446459834424</v>
      </c>
      <c r="CB849" s="12"/>
      <c r="CC849" s="48">
        <f t="shared" si="476"/>
        <v>370703</v>
      </c>
      <c r="CD849" s="48">
        <f t="shared" si="477"/>
        <v>206098027</v>
      </c>
      <c r="CE849" s="55">
        <f t="shared" si="478"/>
        <v>555.96536040981596</v>
      </c>
      <c r="CF849" s="12"/>
      <c r="CG849" s="48">
        <f t="shared" si="479"/>
        <v>6604511</v>
      </c>
      <c r="CH849" s="48">
        <f t="shared" si="480"/>
        <v>5279795</v>
      </c>
      <c r="CI849" s="48">
        <f t="shared" si="481"/>
        <v>206098027</v>
      </c>
      <c r="CJ849" s="55">
        <f t="shared" si="482"/>
        <v>31.205645202195893</v>
      </c>
      <c r="CK849" s="46"/>
      <c r="CL849" s="48">
        <f t="shared" ref="CL849:CM897" si="487">CG849</f>
        <v>6604511</v>
      </c>
      <c r="CM849" s="48">
        <f t="shared" si="487"/>
        <v>5279795</v>
      </c>
      <c r="CN849" s="48">
        <f t="shared" si="483"/>
        <v>210479907</v>
      </c>
      <c r="CO849" s="55">
        <f t="shared" si="484"/>
        <v>31.869112944168009</v>
      </c>
    </row>
    <row r="850" spans="1:93" x14ac:dyDescent="0.2">
      <c r="A850" s="30" t="s">
        <v>155</v>
      </c>
      <c r="B850" s="30">
        <v>1151</v>
      </c>
      <c r="C850" s="30">
        <v>2012</v>
      </c>
      <c r="D850" s="30" t="s">
        <v>71</v>
      </c>
      <c r="E850" s="30">
        <v>626014</v>
      </c>
      <c r="F850" s="30" t="s">
        <v>317</v>
      </c>
      <c r="G850" s="30">
        <v>39303703</v>
      </c>
      <c r="H850" s="30">
        <v>90567</v>
      </c>
      <c r="I850" s="30">
        <v>2413</v>
      </c>
      <c r="J850" s="30">
        <v>0</v>
      </c>
      <c r="K850" s="30">
        <v>0</v>
      </c>
      <c r="L850" s="30">
        <v>0</v>
      </c>
      <c r="M850" s="30">
        <v>0</v>
      </c>
      <c r="N850" s="30">
        <v>0</v>
      </c>
      <c r="O850" s="30">
        <v>1504587</v>
      </c>
      <c r="P850" s="30">
        <v>1424321</v>
      </c>
      <c r="Q850" s="30">
        <v>2290099</v>
      </c>
      <c r="R850" s="30">
        <v>3244412</v>
      </c>
      <c r="S850" s="30">
        <v>776620</v>
      </c>
      <c r="T850" s="30">
        <v>201849516</v>
      </c>
      <c r="U850" s="30">
        <v>12536174</v>
      </c>
      <c r="V850" s="30">
        <v>4839566</v>
      </c>
      <c r="W850" s="30">
        <v>2203354</v>
      </c>
      <c r="X850" s="30">
        <v>7042920</v>
      </c>
      <c r="Y850" s="30">
        <v>4844958</v>
      </c>
      <c r="Z850" s="30">
        <v>2794652</v>
      </c>
      <c r="AA850" s="30">
        <v>7639610</v>
      </c>
      <c r="AB850" s="30">
        <v>382215</v>
      </c>
      <c r="AC850" s="30">
        <v>12253743</v>
      </c>
      <c r="AD850" s="30">
        <v>27049960</v>
      </c>
      <c r="AE850" s="30">
        <v>28483848</v>
      </c>
      <c r="AF850" s="30">
        <v>33651358</v>
      </c>
      <c r="AG850" s="30">
        <v>4685839</v>
      </c>
      <c r="AH850" s="30">
        <v>76970264</v>
      </c>
      <c r="AI850" s="30">
        <v>208743</v>
      </c>
      <c r="AJ850" s="30">
        <v>77179007</v>
      </c>
      <c r="AK850" s="30">
        <v>738766</v>
      </c>
      <c r="AL850" s="30">
        <v>1999002</v>
      </c>
      <c r="AM850" s="30">
        <v>8958822</v>
      </c>
      <c r="AN850" s="30">
        <v>2688367</v>
      </c>
      <c r="AO850" s="30">
        <v>2626563</v>
      </c>
      <c r="AP850" s="30">
        <v>1360179</v>
      </c>
      <c r="AQ850" s="30">
        <v>369065</v>
      </c>
      <c r="AR850" s="30">
        <v>328581</v>
      </c>
      <c r="AS850" s="30">
        <v>36574</v>
      </c>
      <c r="AT850" s="30">
        <v>920</v>
      </c>
      <c r="AU850" s="30" t="s">
        <v>330</v>
      </c>
      <c r="AW850" s="48">
        <f t="shared" si="456"/>
        <v>6675109</v>
      </c>
      <c r="AX850" s="49">
        <f t="shared" si="457"/>
        <v>7257395</v>
      </c>
      <c r="AY850" s="50">
        <f t="shared" si="458"/>
        <v>1.0872324332082068</v>
      </c>
      <c r="AZ850" s="12"/>
      <c r="BA850" s="48">
        <f t="shared" si="459"/>
        <v>369065</v>
      </c>
      <c r="BB850" s="48">
        <f t="shared" si="460"/>
        <v>7257395</v>
      </c>
      <c r="BC850" s="51">
        <f t="shared" si="461"/>
        <v>19.664273231002667</v>
      </c>
      <c r="BD850" s="12"/>
      <c r="BE850" s="52">
        <f t="shared" si="462"/>
        <v>369065</v>
      </c>
      <c r="BF850" s="48">
        <f t="shared" si="485"/>
        <v>28483848</v>
      </c>
      <c r="BG850" s="48">
        <f t="shared" si="485"/>
        <v>33651358</v>
      </c>
      <c r="BH850" s="48">
        <f t="shared" si="485"/>
        <v>4685839</v>
      </c>
      <c r="BI850" s="48">
        <f t="shared" si="463"/>
        <v>66821045</v>
      </c>
      <c r="BJ850" s="51">
        <f t="shared" si="464"/>
        <v>181.05494967011231</v>
      </c>
      <c r="BK850" s="12"/>
      <c r="BL850" s="1">
        <f t="shared" si="465"/>
        <v>5314930</v>
      </c>
      <c r="BM850" s="53">
        <f t="shared" si="466"/>
        <v>6675109</v>
      </c>
      <c r="BN850" s="48">
        <f t="shared" si="486"/>
        <v>28483848</v>
      </c>
      <c r="BO850" s="48">
        <f t="shared" si="486"/>
        <v>33651358</v>
      </c>
      <c r="BP850" s="48">
        <f t="shared" si="486"/>
        <v>4685839</v>
      </c>
      <c r="BQ850" s="48">
        <f t="shared" si="467"/>
        <v>66821045</v>
      </c>
      <c r="BR850" s="12">
        <f t="shared" si="468"/>
        <v>6675109</v>
      </c>
      <c r="BS850" s="54">
        <f t="shared" si="469"/>
        <v>10.010479978678999</v>
      </c>
      <c r="BT850" s="12"/>
      <c r="BU850" s="48">
        <f t="shared" si="470"/>
        <v>6675109</v>
      </c>
      <c r="BV850" s="48">
        <f t="shared" si="471"/>
        <v>74441239</v>
      </c>
      <c r="BW850" s="54">
        <f t="shared" si="472"/>
        <v>11.15206343446976</v>
      </c>
      <c r="BX850" s="12"/>
      <c r="BY850" s="52">
        <f t="shared" si="473"/>
        <v>369065</v>
      </c>
      <c r="BZ850" s="48">
        <f t="shared" si="474"/>
        <v>74441239</v>
      </c>
      <c r="CA850" s="55">
        <f t="shared" si="475"/>
        <v>201.70224486201619</v>
      </c>
      <c r="CB850" s="12"/>
      <c r="CC850" s="48">
        <f t="shared" si="476"/>
        <v>369065</v>
      </c>
      <c r="CD850" s="48">
        <f t="shared" si="477"/>
        <v>188205597</v>
      </c>
      <c r="CE850" s="55">
        <f t="shared" si="478"/>
        <v>509.95243927221492</v>
      </c>
      <c r="CF850" s="12"/>
      <c r="CG850" s="48">
        <f t="shared" si="479"/>
        <v>6675109</v>
      </c>
      <c r="CH850" s="48">
        <f t="shared" si="480"/>
        <v>5314930</v>
      </c>
      <c r="CI850" s="48">
        <f t="shared" si="481"/>
        <v>188205597</v>
      </c>
      <c r="CJ850" s="55">
        <f t="shared" si="482"/>
        <v>28.195134641247058</v>
      </c>
      <c r="CK850" s="46"/>
      <c r="CL850" s="48">
        <f t="shared" si="487"/>
        <v>6675109</v>
      </c>
      <c r="CM850" s="48">
        <f t="shared" si="487"/>
        <v>5314930</v>
      </c>
      <c r="CN850" s="48">
        <f t="shared" si="483"/>
        <v>192958418</v>
      </c>
      <c r="CO850" s="55">
        <f t="shared" si="484"/>
        <v>28.907156122843837</v>
      </c>
    </row>
    <row r="851" spans="1:93" x14ac:dyDescent="0.2">
      <c r="A851" s="30" t="s">
        <v>155</v>
      </c>
      <c r="B851" s="30">
        <v>1151</v>
      </c>
      <c r="C851" s="30">
        <v>2011</v>
      </c>
      <c r="D851" s="30" t="s">
        <v>71</v>
      </c>
      <c r="E851" s="30">
        <v>626014</v>
      </c>
      <c r="F851" s="30" t="s">
        <v>317</v>
      </c>
      <c r="G851" s="30">
        <v>45668654</v>
      </c>
      <c r="H851" s="30">
        <v>116283</v>
      </c>
      <c r="I851" s="30">
        <v>2767</v>
      </c>
      <c r="J851" s="30">
        <v>0</v>
      </c>
      <c r="K851" s="30">
        <v>0</v>
      </c>
      <c r="L851" s="30">
        <v>0</v>
      </c>
      <c r="M851" s="30">
        <v>0</v>
      </c>
      <c r="N851" s="30">
        <v>0</v>
      </c>
      <c r="O851" s="30">
        <v>1396144</v>
      </c>
      <c r="P851" s="30">
        <v>2085421</v>
      </c>
      <c r="Q851" s="30">
        <v>3416921</v>
      </c>
      <c r="R851" s="30">
        <v>4356911</v>
      </c>
      <c r="S851" s="30">
        <v>529911</v>
      </c>
      <c r="T851" s="30">
        <v>251365269</v>
      </c>
      <c r="U851" s="30">
        <v>12484325</v>
      </c>
      <c r="V851" s="30">
        <v>5869338</v>
      </c>
      <c r="W851" s="30">
        <v>2618099</v>
      </c>
      <c r="X851" s="30">
        <v>8487437</v>
      </c>
      <c r="Y851" s="30">
        <v>5644257</v>
      </c>
      <c r="Z851" s="30">
        <v>2627625</v>
      </c>
      <c r="AA851" s="30">
        <v>8271882</v>
      </c>
      <c r="AB851" s="30">
        <v>407094</v>
      </c>
      <c r="AC851" s="30">
        <v>11918318</v>
      </c>
      <c r="AD851" s="30">
        <v>33750336</v>
      </c>
      <c r="AE851" s="30">
        <v>25270058</v>
      </c>
      <c r="AF851" s="30">
        <v>30952484</v>
      </c>
      <c r="AG851" s="30">
        <v>3655850</v>
      </c>
      <c r="AH851" s="30">
        <v>72577648</v>
      </c>
      <c r="AI851" s="30">
        <v>104438</v>
      </c>
      <c r="AJ851" s="30">
        <v>72682086</v>
      </c>
      <c r="AK851" s="30">
        <v>209706</v>
      </c>
      <c r="AL851" s="30">
        <v>1567785</v>
      </c>
      <c r="AM851" s="30">
        <v>10142435</v>
      </c>
      <c r="AN851" s="30">
        <v>2729306</v>
      </c>
      <c r="AO851" s="30">
        <v>2629940</v>
      </c>
      <c r="AP851" s="30">
        <v>1366269</v>
      </c>
      <c r="AQ851" s="30">
        <v>367300</v>
      </c>
      <c r="AR851" s="30">
        <v>327182</v>
      </c>
      <c r="AS851" s="30">
        <v>36229</v>
      </c>
      <c r="AT851" s="30">
        <v>933</v>
      </c>
      <c r="AU851" s="30" t="s">
        <v>330</v>
      </c>
      <c r="AW851" s="48">
        <f t="shared" si="456"/>
        <v>6725515</v>
      </c>
      <c r="AX851" s="49">
        <f t="shared" si="457"/>
        <v>7864788</v>
      </c>
      <c r="AY851" s="50">
        <f t="shared" si="458"/>
        <v>1.1693956522288629</v>
      </c>
      <c r="AZ851" s="12"/>
      <c r="BA851" s="48">
        <f t="shared" si="459"/>
        <v>367300</v>
      </c>
      <c r="BB851" s="48">
        <f t="shared" si="460"/>
        <v>7864788</v>
      </c>
      <c r="BC851" s="51">
        <f t="shared" si="461"/>
        <v>21.412436700245031</v>
      </c>
      <c r="BD851" s="12"/>
      <c r="BE851" s="52">
        <f t="shared" si="462"/>
        <v>367300</v>
      </c>
      <c r="BF851" s="48">
        <f t="shared" si="485"/>
        <v>25270058</v>
      </c>
      <c r="BG851" s="48">
        <f t="shared" si="485"/>
        <v>30952484</v>
      </c>
      <c r="BH851" s="48">
        <f t="shared" si="485"/>
        <v>3655850</v>
      </c>
      <c r="BI851" s="48">
        <f t="shared" si="463"/>
        <v>59878392</v>
      </c>
      <c r="BJ851" s="51">
        <f t="shared" si="464"/>
        <v>163.02312006534169</v>
      </c>
      <c r="BK851" s="12"/>
      <c r="BL851" s="1">
        <f t="shared" si="465"/>
        <v>5359246</v>
      </c>
      <c r="BM851" s="53">
        <f t="shared" si="466"/>
        <v>6725515</v>
      </c>
      <c r="BN851" s="48">
        <f t="shared" si="486"/>
        <v>25270058</v>
      </c>
      <c r="BO851" s="48">
        <f t="shared" si="486"/>
        <v>30952484</v>
      </c>
      <c r="BP851" s="48">
        <f t="shared" si="486"/>
        <v>3655850</v>
      </c>
      <c r="BQ851" s="48">
        <f t="shared" si="467"/>
        <v>59878392</v>
      </c>
      <c r="BR851" s="12">
        <f t="shared" si="468"/>
        <v>6725515</v>
      </c>
      <c r="BS851" s="54">
        <f t="shared" si="469"/>
        <v>8.9031683075571166</v>
      </c>
      <c r="BT851" s="12"/>
      <c r="BU851" s="48">
        <f t="shared" si="470"/>
        <v>6725515</v>
      </c>
      <c r="BV851" s="48">
        <f t="shared" si="471"/>
        <v>70904595</v>
      </c>
      <c r="BW851" s="54">
        <f t="shared" si="472"/>
        <v>10.542626847163378</v>
      </c>
      <c r="BX851" s="12"/>
      <c r="BY851" s="52">
        <f t="shared" si="473"/>
        <v>367300</v>
      </c>
      <c r="BZ851" s="48">
        <f t="shared" si="474"/>
        <v>70904595</v>
      </c>
      <c r="CA851" s="55">
        <f t="shared" si="475"/>
        <v>193.0427307378165</v>
      </c>
      <c r="CB851" s="12"/>
      <c r="CC851" s="48">
        <f t="shared" si="476"/>
        <v>367300</v>
      </c>
      <c r="CD851" s="48">
        <f t="shared" si="477"/>
        <v>184723523</v>
      </c>
      <c r="CE851" s="55">
        <f t="shared" si="478"/>
        <v>502.9227416280969</v>
      </c>
      <c r="CF851" s="12"/>
      <c r="CG851" s="48">
        <f t="shared" si="479"/>
        <v>6725515</v>
      </c>
      <c r="CH851" s="48">
        <f t="shared" si="480"/>
        <v>5359246</v>
      </c>
      <c r="CI851" s="48">
        <f t="shared" si="481"/>
        <v>184723523</v>
      </c>
      <c r="CJ851" s="55">
        <f t="shared" si="482"/>
        <v>27.466078508485968</v>
      </c>
      <c r="CK851" s="46"/>
      <c r="CL851" s="48">
        <f t="shared" si="487"/>
        <v>6725515</v>
      </c>
      <c r="CM851" s="48">
        <f t="shared" si="487"/>
        <v>5359246</v>
      </c>
      <c r="CN851" s="48">
        <f t="shared" si="483"/>
        <v>189794039</v>
      </c>
      <c r="CO851" s="55">
        <f t="shared" si="484"/>
        <v>28.22000084751874</v>
      </c>
    </row>
    <row r="852" spans="1:93" x14ac:dyDescent="0.2">
      <c r="A852" s="30" t="s">
        <v>155</v>
      </c>
      <c r="B852" s="30">
        <v>1151</v>
      </c>
      <c r="C852" s="30">
        <v>2010</v>
      </c>
      <c r="D852" s="30" t="s">
        <v>71</v>
      </c>
      <c r="E852" s="30">
        <v>626014</v>
      </c>
      <c r="F852" s="30" t="s">
        <v>317</v>
      </c>
      <c r="G852" s="30">
        <v>55689466</v>
      </c>
      <c r="H852" s="30">
        <v>116756</v>
      </c>
      <c r="I852" s="30">
        <v>5788</v>
      </c>
      <c r="J852" s="30">
        <v>0</v>
      </c>
      <c r="K852" s="30">
        <v>0</v>
      </c>
      <c r="L852" s="30">
        <v>0</v>
      </c>
      <c r="M852" s="30">
        <v>0</v>
      </c>
      <c r="N852" s="30">
        <v>-1557</v>
      </c>
      <c r="O852" s="30">
        <v>1368912</v>
      </c>
      <c r="P852" s="30">
        <v>721717</v>
      </c>
      <c r="Q852" s="30">
        <v>2365604</v>
      </c>
      <c r="R852" s="30">
        <v>3315202</v>
      </c>
      <c r="S852" s="30">
        <v>1070875</v>
      </c>
      <c r="T852" s="30">
        <v>281212170</v>
      </c>
      <c r="U852" s="30">
        <v>10738810</v>
      </c>
      <c r="V852" s="30">
        <v>4800870</v>
      </c>
      <c r="W852" s="30">
        <v>1798380</v>
      </c>
      <c r="X852" s="30">
        <v>6599250</v>
      </c>
      <c r="Y852" s="30">
        <v>6170925</v>
      </c>
      <c r="Z852" s="30">
        <v>3365067</v>
      </c>
      <c r="AA852" s="30">
        <v>9535992</v>
      </c>
      <c r="AB852" s="30">
        <v>424547</v>
      </c>
      <c r="AC852" s="30">
        <v>12045244</v>
      </c>
      <c r="AD852" s="30">
        <v>43644222</v>
      </c>
      <c r="AE852" s="30">
        <v>21749247</v>
      </c>
      <c r="AF852" s="30">
        <v>28075804</v>
      </c>
      <c r="AG852" s="30">
        <v>2125653</v>
      </c>
      <c r="AH852" s="30">
        <v>72920798</v>
      </c>
      <c r="AI852" s="30">
        <v>204156</v>
      </c>
      <c r="AJ852" s="30">
        <v>73124954</v>
      </c>
      <c r="AK852" s="30">
        <v>1036534</v>
      </c>
      <c r="AL852" s="30">
        <v>-5189013</v>
      </c>
      <c r="AM852" s="30">
        <v>10569965</v>
      </c>
      <c r="AN852" s="30">
        <v>2678149</v>
      </c>
      <c r="AO852" s="30">
        <v>2617025</v>
      </c>
      <c r="AP852" s="30">
        <v>1426994</v>
      </c>
      <c r="AQ852" s="30">
        <v>365466</v>
      </c>
      <c r="AR852" s="30">
        <v>325421</v>
      </c>
      <c r="AS852" s="30">
        <v>36054</v>
      </c>
      <c r="AT852" s="30">
        <v>959</v>
      </c>
      <c r="AU852" s="30" t="s">
        <v>330</v>
      </c>
      <c r="AW852" s="48">
        <f t="shared" si="456"/>
        <v>6722168</v>
      </c>
      <c r="AX852" s="49">
        <f t="shared" si="457"/>
        <v>9111445</v>
      </c>
      <c r="AY852" s="50">
        <f t="shared" si="458"/>
        <v>1.3554325033233325</v>
      </c>
      <c r="AZ852" s="12"/>
      <c r="BA852" s="48">
        <f t="shared" si="459"/>
        <v>365466</v>
      </c>
      <c r="BB852" s="48">
        <f t="shared" si="460"/>
        <v>9111445</v>
      </c>
      <c r="BC852" s="51">
        <f t="shared" si="461"/>
        <v>24.931033256171574</v>
      </c>
      <c r="BD852" s="12"/>
      <c r="BE852" s="52">
        <f t="shared" si="462"/>
        <v>365466</v>
      </c>
      <c r="BF852" s="48">
        <f t="shared" si="485"/>
        <v>21749247</v>
      </c>
      <c r="BG852" s="48">
        <f t="shared" si="485"/>
        <v>28075804</v>
      </c>
      <c r="BH852" s="48">
        <f t="shared" si="485"/>
        <v>2125653</v>
      </c>
      <c r="BI852" s="48">
        <f t="shared" si="463"/>
        <v>51950704</v>
      </c>
      <c r="BJ852" s="51">
        <f t="shared" si="464"/>
        <v>142.14921223862137</v>
      </c>
      <c r="BK852" s="12"/>
      <c r="BL852" s="1">
        <f t="shared" si="465"/>
        <v>5295174</v>
      </c>
      <c r="BM852" s="53">
        <f t="shared" si="466"/>
        <v>6722168</v>
      </c>
      <c r="BN852" s="48">
        <f t="shared" si="486"/>
        <v>21749247</v>
      </c>
      <c r="BO852" s="48">
        <f t="shared" si="486"/>
        <v>28075804</v>
      </c>
      <c r="BP852" s="48">
        <f t="shared" si="486"/>
        <v>2125653</v>
      </c>
      <c r="BQ852" s="48">
        <f t="shared" si="467"/>
        <v>51950704</v>
      </c>
      <c r="BR852" s="12">
        <f t="shared" si="468"/>
        <v>6722168</v>
      </c>
      <c r="BS852" s="54">
        <f t="shared" si="469"/>
        <v>7.7282662379161007</v>
      </c>
      <c r="BT852" s="12"/>
      <c r="BU852" s="48">
        <f t="shared" si="470"/>
        <v>6722168</v>
      </c>
      <c r="BV852" s="48">
        <f t="shared" si="471"/>
        <v>77277433</v>
      </c>
      <c r="BW852" s="54">
        <f t="shared" si="472"/>
        <v>11.495909206672609</v>
      </c>
      <c r="BX852" s="12"/>
      <c r="BY852" s="52">
        <f t="shared" si="473"/>
        <v>365466</v>
      </c>
      <c r="BZ852" s="48">
        <f t="shared" si="474"/>
        <v>77277433</v>
      </c>
      <c r="CA852" s="55">
        <f t="shared" si="475"/>
        <v>211.44903493074594</v>
      </c>
      <c r="CB852" s="12"/>
      <c r="CC852" s="48">
        <f t="shared" si="476"/>
        <v>365466</v>
      </c>
      <c r="CD852" s="48">
        <f t="shared" si="477"/>
        <v>194453595</v>
      </c>
      <c r="CE852" s="55">
        <f t="shared" si="478"/>
        <v>532.07027466303293</v>
      </c>
      <c r="CF852" s="12"/>
      <c r="CG852" s="48">
        <f t="shared" si="479"/>
        <v>6722168</v>
      </c>
      <c r="CH852" s="48">
        <f t="shared" si="480"/>
        <v>5295174</v>
      </c>
      <c r="CI852" s="48">
        <f t="shared" si="481"/>
        <v>194453595</v>
      </c>
      <c r="CJ852" s="55">
        <f t="shared" si="482"/>
        <v>28.927214404638505</v>
      </c>
      <c r="CK852" s="46"/>
      <c r="CL852" s="48">
        <f t="shared" si="487"/>
        <v>6722168</v>
      </c>
      <c r="CM852" s="48">
        <f t="shared" si="487"/>
        <v>5295174</v>
      </c>
      <c r="CN852" s="48">
        <f t="shared" si="483"/>
        <v>198688798</v>
      </c>
      <c r="CO852" s="55">
        <f t="shared" si="484"/>
        <v>29.557249684923079</v>
      </c>
    </row>
    <row r="853" spans="1:93" x14ac:dyDescent="0.2">
      <c r="A853" s="30" t="s">
        <v>155</v>
      </c>
      <c r="B853" s="30">
        <v>1151</v>
      </c>
      <c r="C853" s="30">
        <v>2009</v>
      </c>
      <c r="D853" s="30" t="s">
        <v>71</v>
      </c>
      <c r="E853" s="30">
        <v>626014</v>
      </c>
      <c r="F853" s="30" t="s">
        <v>317</v>
      </c>
      <c r="G853" s="30">
        <v>38171354</v>
      </c>
      <c r="H853" s="30">
        <v>-217383</v>
      </c>
      <c r="I853" s="30">
        <v>0</v>
      </c>
      <c r="J853" s="30">
        <v>-630033</v>
      </c>
      <c r="K853" s="30">
        <v>0</v>
      </c>
      <c r="L853" s="30">
        <v>0</v>
      </c>
      <c r="M853" s="30">
        <v>0</v>
      </c>
      <c r="N853" s="30">
        <v>376648</v>
      </c>
      <c r="O853" s="30">
        <v>1393776</v>
      </c>
      <c r="P853" s="30">
        <v>630040</v>
      </c>
      <c r="Q853" s="30">
        <v>2625657</v>
      </c>
      <c r="R853" s="30">
        <v>3845654</v>
      </c>
      <c r="S853" s="30">
        <v>410687</v>
      </c>
      <c r="T853" s="30">
        <v>304913435</v>
      </c>
      <c r="U853" s="30">
        <v>9893821</v>
      </c>
      <c r="V853" s="30">
        <v>5022047</v>
      </c>
      <c r="W853" s="30">
        <v>1040727</v>
      </c>
      <c r="X853" s="30">
        <v>6062774</v>
      </c>
      <c r="Y853" s="30">
        <v>5220089</v>
      </c>
      <c r="Z853" s="30">
        <v>3239619</v>
      </c>
      <c r="AA853" s="30">
        <v>8459708</v>
      </c>
      <c r="AB853" s="30">
        <v>428529</v>
      </c>
      <c r="AC853" s="30">
        <v>14098369</v>
      </c>
      <c r="AD853" s="30">
        <v>24072985</v>
      </c>
      <c r="AE853" s="30">
        <v>24370824</v>
      </c>
      <c r="AF853" s="30">
        <v>22675883</v>
      </c>
      <c r="AG853" s="30">
        <v>2836651</v>
      </c>
      <c r="AH853" s="30">
        <v>75644830</v>
      </c>
      <c r="AI853" s="30">
        <v>66125</v>
      </c>
      <c r="AJ853" s="30">
        <v>75710955</v>
      </c>
      <c r="AK853" s="30">
        <v>1060878</v>
      </c>
      <c r="AL853" s="30">
        <v>-6292595</v>
      </c>
      <c r="AM853" s="30">
        <v>10153994</v>
      </c>
      <c r="AN853" s="30">
        <v>2563048</v>
      </c>
      <c r="AO853" s="30">
        <v>2543805</v>
      </c>
      <c r="AP853" s="30">
        <v>1430210</v>
      </c>
      <c r="AQ853" s="30">
        <v>362510</v>
      </c>
      <c r="AR853" s="30">
        <v>322796</v>
      </c>
      <c r="AS853" s="30">
        <v>35676</v>
      </c>
      <c r="AT853" s="30">
        <v>999</v>
      </c>
      <c r="AU853" s="30" t="s">
        <v>330</v>
      </c>
      <c r="AW853" s="48">
        <f t="shared" si="456"/>
        <v>6537063</v>
      </c>
      <c r="AX853" s="49">
        <f t="shared" si="457"/>
        <v>8031179</v>
      </c>
      <c r="AY853" s="50">
        <f t="shared" si="458"/>
        <v>1.228560746622757</v>
      </c>
      <c r="AZ853" s="12"/>
      <c r="BA853" s="48">
        <f t="shared" si="459"/>
        <v>362510</v>
      </c>
      <c r="BB853" s="48">
        <f t="shared" si="460"/>
        <v>8031179</v>
      </c>
      <c r="BC853" s="51">
        <f t="shared" si="461"/>
        <v>22.15436539681664</v>
      </c>
      <c r="BD853" s="12"/>
      <c r="BE853" s="52">
        <f t="shared" si="462"/>
        <v>362510</v>
      </c>
      <c r="BF853" s="48">
        <f t="shared" si="485"/>
        <v>24370824</v>
      </c>
      <c r="BG853" s="48">
        <f t="shared" si="485"/>
        <v>22675883</v>
      </c>
      <c r="BH853" s="48">
        <f t="shared" si="485"/>
        <v>2836651</v>
      </c>
      <c r="BI853" s="48">
        <f t="shared" si="463"/>
        <v>49883358</v>
      </c>
      <c r="BJ853" s="51">
        <f t="shared" si="464"/>
        <v>137.60546743538109</v>
      </c>
      <c r="BK853" s="12"/>
      <c r="BL853" s="1">
        <f t="shared" si="465"/>
        <v>5106853</v>
      </c>
      <c r="BM853" s="53">
        <f t="shared" si="466"/>
        <v>6537063</v>
      </c>
      <c r="BN853" s="48">
        <f t="shared" si="486"/>
        <v>24370824</v>
      </c>
      <c r="BO853" s="48">
        <f t="shared" si="486"/>
        <v>22675883</v>
      </c>
      <c r="BP853" s="48">
        <f t="shared" si="486"/>
        <v>2836651</v>
      </c>
      <c r="BQ853" s="48">
        <f t="shared" si="467"/>
        <v>49883358</v>
      </c>
      <c r="BR853" s="12">
        <f t="shared" si="468"/>
        <v>6537063</v>
      </c>
      <c r="BS853" s="54">
        <f t="shared" si="469"/>
        <v>7.6308516531047657</v>
      </c>
      <c r="BT853" s="12"/>
      <c r="BU853" s="48">
        <f t="shared" si="470"/>
        <v>6537063</v>
      </c>
      <c r="BV853" s="48">
        <f t="shared" si="471"/>
        <v>80942672</v>
      </c>
      <c r="BW853" s="54">
        <f t="shared" si="472"/>
        <v>12.382115944117412</v>
      </c>
      <c r="BX853" s="12"/>
      <c r="BY853" s="52">
        <f t="shared" si="473"/>
        <v>362510</v>
      </c>
      <c r="BZ853" s="48">
        <f t="shared" si="474"/>
        <v>80942672</v>
      </c>
      <c r="CA853" s="55">
        <f t="shared" si="475"/>
        <v>223.28397009737662</v>
      </c>
      <c r="CB853" s="12"/>
      <c r="CC853" s="48">
        <f t="shared" si="476"/>
        <v>362510</v>
      </c>
      <c r="CD853" s="48">
        <f t="shared" si="477"/>
        <v>177457092</v>
      </c>
      <c r="CE853" s="55">
        <f t="shared" si="478"/>
        <v>489.52330142616756</v>
      </c>
      <c r="CF853" s="12"/>
      <c r="CG853" s="48">
        <f t="shared" si="479"/>
        <v>6537063</v>
      </c>
      <c r="CH853" s="48">
        <f t="shared" si="480"/>
        <v>5106853</v>
      </c>
      <c r="CI853" s="48">
        <f t="shared" si="481"/>
        <v>177457092</v>
      </c>
      <c r="CJ853" s="55">
        <f t="shared" si="482"/>
        <v>27.146302858026608</v>
      </c>
      <c r="CK853" s="46"/>
      <c r="CL853" s="48">
        <f t="shared" si="487"/>
        <v>6537063</v>
      </c>
      <c r="CM853" s="48">
        <f t="shared" si="487"/>
        <v>5106853</v>
      </c>
      <c r="CN853" s="48">
        <f t="shared" si="483"/>
        <v>181147594</v>
      </c>
      <c r="CO853" s="55">
        <f t="shared" si="484"/>
        <v>27.710853329698672</v>
      </c>
    </row>
    <row r="854" spans="1:93" x14ac:dyDescent="0.2">
      <c r="A854" s="30" t="s">
        <v>155</v>
      </c>
      <c r="B854" s="30">
        <v>1151</v>
      </c>
      <c r="C854" s="30">
        <v>2008</v>
      </c>
      <c r="D854" s="30" t="s">
        <v>71</v>
      </c>
      <c r="E854" s="30">
        <v>626014</v>
      </c>
      <c r="F854" s="30" t="s">
        <v>317</v>
      </c>
      <c r="G854" s="30">
        <v>35783530</v>
      </c>
      <c r="H854" s="30">
        <v>10910929</v>
      </c>
      <c r="I854" s="30">
        <v>1862481</v>
      </c>
      <c r="J854" s="30">
        <v>6512446</v>
      </c>
      <c r="K854" s="30">
        <v>0</v>
      </c>
      <c r="L854" s="30">
        <v>0</v>
      </c>
      <c r="M854" s="30">
        <v>0</v>
      </c>
      <c r="N854" s="30">
        <v>398458</v>
      </c>
      <c r="O854" s="30">
        <v>1387031</v>
      </c>
      <c r="P854" s="30">
        <v>446916</v>
      </c>
      <c r="Q854" s="30">
        <v>2924556</v>
      </c>
      <c r="R854" s="30">
        <v>2971889</v>
      </c>
      <c r="S854" s="30">
        <v>1646448</v>
      </c>
      <c r="T854" s="30">
        <v>306916607</v>
      </c>
      <c r="U854" s="30">
        <v>9568971</v>
      </c>
      <c r="V854" s="30">
        <v>15269849</v>
      </c>
      <c r="W854" s="30">
        <v>3955845</v>
      </c>
      <c r="X854" s="30">
        <v>19225694</v>
      </c>
      <c r="Y854" s="30">
        <v>5550816</v>
      </c>
      <c r="Z854" s="30">
        <v>3113642</v>
      </c>
      <c r="AA854" s="30">
        <v>8664458</v>
      </c>
      <c r="AB854" s="30">
        <v>319896</v>
      </c>
      <c r="AC854" s="30">
        <v>13825628</v>
      </c>
      <c r="AD854" s="30">
        <v>21957902</v>
      </c>
      <c r="AE854" s="30">
        <v>23636856</v>
      </c>
      <c r="AF854" s="30">
        <v>13224017</v>
      </c>
      <c r="AG854" s="30">
        <v>6766702</v>
      </c>
      <c r="AH854" s="30">
        <v>66355290</v>
      </c>
      <c r="AI854" s="30">
        <v>236760</v>
      </c>
      <c r="AJ854" s="30">
        <v>66592050</v>
      </c>
      <c r="AK854" s="30">
        <v>-2142336</v>
      </c>
      <c r="AL854" s="30">
        <v>-5487845</v>
      </c>
      <c r="AM854" s="30">
        <v>10040135</v>
      </c>
      <c r="AN854" s="30">
        <v>2573816</v>
      </c>
      <c r="AO854" s="30">
        <v>2621899</v>
      </c>
      <c r="AP854" s="30">
        <v>1421762</v>
      </c>
      <c r="AQ854" s="30">
        <v>360987</v>
      </c>
      <c r="AR854" s="30">
        <v>321621</v>
      </c>
      <c r="AS854" s="30">
        <v>35323</v>
      </c>
      <c r="AT854" s="30">
        <v>1034</v>
      </c>
      <c r="AU854" s="30" t="s">
        <v>330</v>
      </c>
      <c r="AW854" s="48">
        <f t="shared" ref="AW854:AW898" si="488">+AN854+AO854+AP854</f>
        <v>6617477</v>
      </c>
      <c r="AX854" s="49">
        <f t="shared" ref="AX854:AX898" si="489">+AA854-AB854</f>
        <v>8344562</v>
      </c>
      <c r="AY854" s="50">
        <f t="shared" ref="AY854:AY898" si="490">IF(AW854=0,0,IF(AX854=0,0,AX854/AW854))</f>
        <v>1.260988440156271</v>
      </c>
      <c r="AZ854" s="12"/>
      <c r="BA854" s="48">
        <f t="shared" ref="BA854:BA898" si="491">+AQ854</f>
        <v>360987</v>
      </c>
      <c r="BB854" s="48">
        <f t="shared" ref="BB854:BB898" si="492">+AX854</f>
        <v>8344562</v>
      </c>
      <c r="BC854" s="51">
        <f t="shared" ref="BC854:BC898" si="493">IF(BA854=0,0,IF(BB854=0,0,BB854/BA854))</f>
        <v>23.115962624692855</v>
      </c>
      <c r="BD854" s="12"/>
      <c r="BE854" s="52">
        <f t="shared" ref="BE854:BE898" si="494">+AQ854</f>
        <v>360987</v>
      </c>
      <c r="BF854" s="48">
        <f t="shared" si="485"/>
        <v>23636856</v>
      </c>
      <c r="BG854" s="48">
        <f t="shared" si="485"/>
        <v>13224017</v>
      </c>
      <c r="BH854" s="48">
        <f t="shared" si="485"/>
        <v>6766702</v>
      </c>
      <c r="BI854" s="48">
        <f t="shared" ref="BI854:BI898" si="495">SUM(BF854:BH854)</f>
        <v>43627575</v>
      </c>
      <c r="BJ854" s="51">
        <f t="shared" ref="BJ854:BJ898" si="496">IF(BE854=0,0,IF(BI854=0,0,BI854/BE854))</f>
        <v>120.85636047835517</v>
      </c>
      <c r="BK854" s="12"/>
      <c r="BL854" s="1">
        <f t="shared" ref="BL854:BL898" si="497">AO854+AN854</f>
        <v>5195715</v>
      </c>
      <c r="BM854" s="53">
        <f t="shared" ref="BM854:BM898" si="498">+AN854+AO854+AP854</f>
        <v>6617477</v>
      </c>
      <c r="BN854" s="48">
        <f t="shared" si="486"/>
        <v>23636856</v>
      </c>
      <c r="BO854" s="48">
        <f t="shared" si="486"/>
        <v>13224017</v>
      </c>
      <c r="BP854" s="48">
        <f t="shared" si="486"/>
        <v>6766702</v>
      </c>
      <c r="BQ854" s="48">
        <f t="shared" ref="BQ854:BQ898" si="499">SUM(BN854:BP854)</f>
        <v>43627575</v>
      </c>
      <c r="BR854" s="12">
        <f t="shared" ref="BR854:BR898" si="500">+BM854</f>
        <v>6617477</v>
      </c>
      <c r="BS854" s="54">
        <f t="shared" ref="BS854:BS898" si="501">+IF(BQ854=0,0,IF(BR854=0,0,BQ854/BR854))</f>
        <v>6.5927807531480651</v>
      </c>
      <c r="BT854" s="12"/>
      <c r="BU854" s="48">
        <f t="shared" ref="BU854:BU898" si="502">+AN854+AO854+AP854</f>
        <v>6617477</v>
      </c>
      <c r="BV854" s="48">
        <f t="shared" ref="BV854:BV898" si="503">+(AJ854)-AK854-AL854</f>
        <v>74222231</v>
      </c>
      <c r="BW854" s="54">
        <f t="shared" ref="BW854:BW898" si="504">IF(BU854=0,0,IF(BV854=0,0,BV854/BU854))</f>
        <v>11.216092024195929</v>
      </c>
      <c r="BX854" s="12"/>
      <c r="BY854" s="52">
        <f t="shared" ref="BY854:BY898" si="505">+AQ854</f>
        <v>360987</v>
      </c>
      <c r="BZ854" s="48">
        <f t="shared" ref="BZ854:BZ898" si="506">+AJ854-AK854-AL854</f>
        <v>74222231</v>
      </c>
      <c r="CA854" s="55">
        <f t="shared" ref="CA854:CA898" si="507">IF(BY854=0,0,IF(BZ854=0,0,BZ854/BY854))</f>
        <v>205.60915213013212</v>
      </c>
      <c r="CB854" s="12"/>
      <c r="CC854" s="48">
        <f t="shared" ref="CC854:CC898" si="508">+AQ854</f>
        <v>360987</v>
      </c>
      <c r="CD854" s="48">
        <f t="shared" ref="CD854:CD898" si="509">+(AJ854-AK854-AL854)+(AC854+AD854)+(AA854)+(AE854+AF854+AG854)</f>
        <v>162297794</v>
      </c>
      <c r="CE854" s="55">
        <f t="shared" ref="CE854:CE898" si="510">IF(CC854=0,0,IF(CD854=0,0,CD854/CC854))</f>
        <v>449.59456711737539</v>
      </c>
      <c r="CF854" s="12"/>
      <c r="CG854" s="48">
        <f t="shared" ref="CG854:CG898" si="511">+AN854+AO854+AP854</f>
        <v>6617477</v>
      </c>
      <c r="CH854" s="48">
        <f t="shared" ref="CH854:CH898" si="512">+AN854+AO854</f>
        <v>5195715</v>
      </c>
      <c r="CI854" s="48">
        <f t="shared" ref="CI854:CI898" si="513">+(AJ854-AK854-AL854)+(AC854+AD854)+(AA854)+(AE854+AF854+AG854)</f>
        <v>162297794</v>
      </c>
      <c r="CJ854" s="55">
        <f t="shared" ref="CJ854:CJ898" si="514">IF(CG854=0,0,IF(CI854=0,0,CI854/CG854))</f>
        <v>24.525630236417896</v>
      </c>
      <c r="CK854" s="46"/>
      <c r="CL854" s="48">
        <f t="shared" si="487"/>
        <v>6617477</v>
      </c>
      <c r="CM854" s="48">
        <f t="shared" si="487"/>
        <v>5195715</v>
      </c>
      <c r="CN854" s="48">
        <f t="shared" ref="CN854:CN898" si="515">(AJ854-AK854-AL854)+(AC854+AD854)+(AA854)+(AE854+AF854+AG854)+(X854-Q854-N854-K854-J854)</f>
        <v>171688028</v>
      </c>
      <c r="CO854" s="55">
        <f t="shared" ref="CO854:CO898" si="516">IF(CL854=0,0,IF(CN854=0,0,CN854/CL854))</f>
        <v>25.944635395030463</v>
      </c>
    </row>
    <row r="855" spans="1:93" x14ac:dyDescent="0.2">
      <c r="A855" s="30" t="s">
        <v>155</v>
      </c>
      <c r="B855" s="30">
        <v>1151</v>
      </c>
      <c r="C855" s="30">
        <v>2007</v>
      </c>
      <c r="D855" s="30" t="s">
        <v>71</v>
      </c>
      <c r="E855" s="30">
        <v>626014</v>
      </c>
      <c r="F855" s="30" t="s">
        <v>317</v>
      </c>
      <c r="G855" s="30">
        <v>34058935</v>
      </c>
      <c r="H855" s="30">
        <v>50185061</v>
      </c>
      <c r="I855" s="30">
        <v>5879683</v>
      </c>
      <c r="J855" s="30">
        <v>34089562</v>
      </c>
      <c r="K855" s="30">
        <v>0</v>
      </c>
      <c r="L855" s="30">
        <v>0</v>
      </c>
      <c r="M855" s="30">
        <v>0</v>
      </c>
      <c r="N855" s="30">
        <v>53000</v>
      </c>
      <c r="O855" s="30">
        <v>896512</v>
      </c>
      <c r="P855" s="30">
        <v>825732</v>
      </c>
      <c r="Q855" s="30">
        <v>5423855</v>
      </c>
      <c r="R855" s="30">
        <v>5441489</v>
      </c>
      <c r="S855" s="30">
        <v>1529326</v>
      </c>
      <c r="T855" s="30">
        <v>302502274</v>
      </c>
      <c r="U855" s="30">
        <v>9343801</v>
      </c>
      <c r="V855" s="30">
        <v>56523062</v>
      </c>
      <c r="W855" s="30">
        <v>8234741</v>
      </c>
      <c r="X855" s="30">
        <v>64757803</v>
      </c>
      <c r="Y855" s="30">
        <v>7239511</v>
      </c>
      <c r="Z855" s="30">
        <v>4603153</v>
      </c>
      <c r="AA855" s="30">
        <v>11842664</v>
      </c>
      <c r="AB855" s="30">
        <v>2181496</v>
      </c>
      <c r="AC855" s="30">
        <v>13333897</v>
      </c>
      <c r="AD855" s="30">
        <v>20725038</v>
      </c>
      <c r="AE855" s="30">
        <v>18329551</v>
      </c>
      <c r="AF855" s="30">
        <v>9026959</v>
      </c>
      <c r="AG855" s="30">
        <v>6022583</v>
      </c>
      <c r="AH855" s="30">
        <v>79029091</v>
      </c>
      <c r="AI855" s="30">
        <v>39227</v>
      </c>
      <c r="AJ855" s="30">
        <v>79068318</v>
      </c>
      <c r="AK855" s="30">
        <v>-2274089</v>
      </c>
      <c r="AL855" s="30">
        <v>3205198</v>
      </c>
      <c r="AM855" s="30">
        <v>11758903</v>
      </c>
      <c r="AN855" s="30">
        <v>2665628</v>
      </c>
      <c r="AO855" s="30">
        <v>2707004</v>
      </c>
      <c r="AP855" s="30">
        <v>1593758</v>
      </c>
      <c r="AQ855" s="30">
        <v>359594</v>
      </c>
      <c r="AR855" s="30">
        <v>320607</v>
      </c>
      <c r="AS855" s="30">
        <v>34914</v>
      </c>
      <c r="AT855" s="30">
        <v>1068</v>
      </c>
      <c r="AU855" s="30" t="s">
        <v>330</v>
      </c>
      <c r="AW855" s="48">
        <f t="shared" si="488"/>
        <v>6966390</v>
      </c>
      <c r="AX855" s="49">
        <f t="shared" si="489"/>
        <v>9661168</v>
      </c>
      <c r="AY855" s="50">
        <f t="shared" si="490"/>
        <v>1.3868256012080862</v>
      </c>
      <c r="AZ855" s="12"/>
      <c r="BA855" s="48">
        <f t="shared" si="491"/>
        <v>359594</v>
      </c>
      <c r="BB855" s="48">
        <f t="shared" si="492"/>
        <v>9661168</v>
      </c>
      <c r="BC855" s="51">
        <f t="shared" si="493"/>
        <v>26.866877645344474</v>
      </c>
      <c r="BD855" s="12"/>
      <c r="BE855" s="52">
        <f t="shared" si="494"/>
        <v>359594</v>
      </c>
      <c r="BF855" s="48">
        <f t="shared" si="485"/>
        <v>18329551</v>
      </c>
      <c r="BG855" s="48">
        <f t="shared" si="485"/>
        <v>9026959</v>
      </c>
      <c r="BH855" s="48">
        <f t="shared" si="485"/>
        <v>6022583</v>
      </c>
      <c r="BI855" s="48">
        <f t="shared" si="495"/>
        <v>33379093</v>
      </c>
      <c r="BJ855" s="51">
        <f t="shared" si="496"/>
        <v>92.824388059867516</v>
      </c>
      <c r="BK855" s="12"/>
      <c r="BL855" s="1">
        <f t="shared" si="497"/>
        <v>5372632</v>
      </c>
      <c r="BM855" s="53">
        <f t="shared" si="498"/>
        <v>6966390</v>
      </c>
      <c r="BN855" s="48">
        <f t="shared" si="486"/>
        <v>18329551</v>
      </c>
      <c r="BO855" s="48">
        <f t="shared" si="486"/>
        <v>9026959</v>
      </c>
      <c r="BP855" s="48">
        <f t="shared" si="486"/>
        <v>6022583</v>
      </c>
      <c r="BQ855" s="48">
        <f t="shared" si="499"/>
        <v>33379093</v>
      </c>
      <c r="BR855" s="12">
        <f t="shared" si="500"/>
        <v>6966390</v>
      </c>
      <c r="BS855" s="54">
        <f t="shared" si="501"/>
        <v>4.7914476507918735</v>
      </c>
      <c r="BT855" s="12"/>
      <c r="BU855" s="48">
        <f t="shared" si="502"/>
        <v>6966390</v>
      </c>
      <c r="BV855" s="48">
        <f t="shared" si="503"/>
        <v>78137209</v>
      </c>
      <c r="BW855" s="54">
        <f t="shared" si="504"/>
        <v>11.216312753090195</v>
      </c>
      <c r="BX855" s="12"/>
      <c r="BY855" s="52">
        <f t="shared" si="505"/>
        <v>359594</v>
      </c>
      <c r="BZ855" s="48">
        <f t="shared" si="506"/>
        <v>78137209</v>
      </c>
      <c r="CA855" s="55">
        <f t="shared" si="507"/>
        <v>217.29286083750006</v>
      </c>
      <c r="CB855" s="12"/>
      <c r="CC855" s="48">
        <f t="shared" si="508"/>
        <v>359594</v>
      </c>
      <c r="CD855" s="48">
        <f t="shared" si="509"/>
        <v>157417901</v>
      </c>
      <c r="CE855" s="55">
        <f t="shared" si="510"/>
        <v>437.76564959370847</v>
      </c>
      <c r="CF855" s="12"/>
      <c r="CG855" s="48">
        <f t="shared" si="511"/>
        <v>6966390</v>
      </c>
      <c r="CH855" s="48">
        <f t="shared" si="512"/>
        <v>5372632</v>
      </c>
      <c r="CI855" s="48">
        <f t="shared" si="513"/>
        <v>157417901</v>
      </c>
      <c r="CJ855" s="55">
        <f t="shared" si="514"/>
        <v>22.596768340560892</v>
      </c>
      <c r="CK855" s="46"/>
      <c r="CL855" s="48">
        <f t="shared" si="487"/>
        <v>6966390</v>
      </c>
      <c r="CM855" s="48">
        <f t="shared" si="487"/>
        <v>5372632</v>
      </c>
      <c r="CN855" s="48">
        <f t="shared" si="515"/>
        <v>182609287</v>
      </c>
      <c r="CO855" s="55">
        <f t="shared" si="516"/>
        <v>26.212900368770626</v>
      </c>
    </row>
    <row r="856" spans="1:93" x14ac:dyDescent="0.2">
      <c r="A856" s="30" t="s">
        <v>155</v>
      </c>
      <c r="B856" s="30">
        <v>1151</v>
      </c>
      <c r="C856" s="30">
        <v>2006</v>
      </c>
      <c r="D856" s="30" t="s">
        <v>71</v>
      </c>
      <c r="E856" s="30">
        <v>626014</v>
      </c>
      <c r="F856" s="30" t="s">
        <v>317</v>
      </c>
      <c r="G856" s="30">
        <v>39555821</v>
      </c>
      <c r="H856" s="30">
        <v>54361768</v>
      </c>
      <c r="I856" s="30">
        <v>6745460</v>
      </c>
      <c r="J856" s="30">
        <v>33140878</v>
      </c>
      <c r="K856" s="30">
        <v>0</v>
      </c>
      <c r="L856" s="30">
        <v>0</v>
      </c>
      <c r="M856" s="30">
        <v>0</v>
      </c>
      <c r="N856" s="30">
        <v>79500</v>
      </c>
      <c r="O856" s="30">
        <v>909061</v>
      </c>
      <c r="P856" s="30">
        <v>629195</v>
      </c>
      <c r="Q856" s="30">
        <v>3943958</v>
      </c>
      <c r="R856" s="30">
        <v>4079436</v>
      </c>
      <c r="S856" s="30">
        <v>1652976</v>
      </c>
      <c r="T856" s="30">
        <v>277899052</v>
      </c>
      <c r="U856" s="30">
        <v>9342000</v>
      </c>
      <c r="V856" s="30">
        <v>59350265</v>
      </c>
      <c r="W856" s="30">
        <v>9027631</v>
      </c>
      <c r="X856" s="30">
        <v>68377896</v>
      </c>
      <c r="Y856" s="30">
        <v>6859903</v>
      </c>
      <c r="Z856" s="30">
        <v>3893796</v>
      </c>
      <c r="AA856" s="30">
        <v>10753699</v>
      </c>
      <c r="AB856" s="30">
        <v>3203092</v>
      </c>
      <c r="AC856" s="30">
        <v>16620545</v>
      </c>
      <c r="AD856" s="30">
        <v>22935276</v>
      </c>
      <c r="AE856" s="30">
        <v>9865520</v>
      </c>
      <c r="AF856" s="30">
        <v>10542228</v>
      </c>
      <c r="AG856" s="30">
        <v>3602526</v>
      </c>
      <c r="AH856" s="30">
        <v>70705522</v>
      </c>
      <c r="AI856" s="30">
        <v>44684</v>
      </c>
      <c r="AJ856" s="30">
        <v>70750206</v>
      </c>
      <c r="AK856" s="30">
        <v>2019637</v>
      </c>
      <c r="AL856" s="30">
        <v>711608</v>
      </c>
      <c r="AM856" s="30">
        <v>11062412</v>
      </c>
      <c r="AN856" s="30">
        <v>2577776</v>
      </c>
      <c r="AO856" s="30">
        <v>2515341</v>
      </c>
      <c r="AP856" s="30">
        <v>1548899</v>
      </c>
      <c r="AQ856" s="30">
        <v>359450</v>
      </c>
      <c r="AR856" s="30">
        <v>320205</v>
      </c>
      <c r="AS856" s="30">
        <v>35062</v>
      </c>
      <c r="AT856" s="30">
        <v>1108</v>
      </c>
      <c r="AU856" s="30" t="s">
        <v>330</v>
      </c>
      <c r="AW856" s="48">
        <f t="shared" si="488"/>
        <v>6642016</v>
      </c>
      <c r="AX856" s="49">
        <f t="shared" si="489"/>
        <v>7550607</v>
      </c>
      <c r="AY856" s="50">
        <f t="shared" si="490"/>
        <v>1.136794461199732</v>
      </c>
      <c r="AZ856" s="12"/>
      <c r="BA856" s="48">
        <f t="shared" si="491"/>
        <v>359450</v>
      </c>
      <c r="BB856" s="48">
        <f t="shared" si="492"/>
        <v>7550607</v>
      </c>
      <c r="BC856" s="51">
        <f t="shared" si="493"/>
        <v>21.006000834608429</v>
      </c>
      <c r="BD856" s="12"/>
      <c r="BE856" s="52">
        <f t="shared" si="494"/>
        <v>359450</v>
      </c>
      <c r="BF856" s="48">
        <f t="shared" si="485"/>
        <v>9865520</v>
      </c>
      <c r="BG856" s="48">
        <f t="shared" si="485"/>
        <v>10542228</v>
      </c>
      <c r="BH856" s="48">
        <f t="shared" si="485"/>
        <v>3602526</v>
      </c>
      <c r="BI856" s="48">
        <f t="shared" si="495"/>
        <v>24010274</v>
      </c>
      <c r="BJ856" s="51">
        <f t="shared" si="496"/>
        <v>66.797256920294899</v>
      </c>
      <c r="BK856" s="12"/>
      <c r="BL856" s="1">
        <f t="shared" si="497"/>
        <v>5093117</v>
      </c>
      <c r="BM856" s="53">
        <f t="shared" si="498"/>
        <v>6642016</v>
      </c>
      <c r="BN856" s="48">
        <f t="shared" si="486"/>
        <v>9865520</v>
      </c>
      <c r="BO856" s="48">
        <f t="shared" si="486"/>
        <v>10542228</v>
      </c>
      <c r="BP856" s="48">
        <f t="shared" si="486"/>
        <v>3602526</v>
      </c>
      <c r="BQ856" s="48">
        <f t="shared" si="499"/>
        <v>24010274</v>
      </c>
      <c r="BR856" s="12">
        <f t="shared" si="500"/>
        <v>6642016</v>
      </c>
      <c r="BS856" s="54">
        <f t="shared" si="501"/>
        <v>3.6149075822762247</v>
      </c>
      <c r="BT856" s="12"/>
      <c r="BU856" s="48">
        <f t="shared" si="502"/>
        <v>6642016</v>
      </c>
      <c r="BV856" s="48">
        <f t="shared" si="503"/>
        <v>68018961</v>
      </c>
      <c r="BW856" s="54">
        <f t="shared" si="504"/>
        <v>10.240710200035652</v>
      </c>
      <c r="BX856" s="12"/>
      <c r="BY856" s="52">
        <f t="shared" si="505"/>
        <v>359450</v>
      </c>
      <c r="BZ856" s="48">
        <f t="shared" si="506"/>
        <v>68018961</v>
      </c>
      <c r="CA856" s="55">
        <f t="shared" si="507"/>
        <v>189.2306607316734</v>
      </c>
      <c r="CB856" s="12"/>
      <c r="CC856" s="48">
        <f t="shared" si="508"/>
        <v>359450</v>
      </c>
      <c r="CD856" s="48">
        <f t="shared" si="509"/>
        <v>142338755</v>
      </c>
      <c r="CE856" s="55">
        <f t="shared" si="510"/>
        <v>395.99041591320071</v>
      </c>
      <c r="CF856" s="12"/>
      <c r="CG856" s="48">
        <f t="shared" si="511"/>
        <v>6642016</v>
      </c>
      <c r="CH856" s="48">
        <f t="shared" si="512"/>
        <v>5093117</v>
      </c>
      <c r="CI856" s="48">
        <f t="shared" si="513"/>
        <v>142338755</v>
      </c>
      <c r="CJ856" s="55">
        <f t="shared" si="514"/>
        <v>21.430053014024658</v>
      </c>
      <c r="CK856" s="46"/>
      <c r="CL856" s="48">
        <f t="shared" si="487"/>
        <v>6642016</v>
      </c>
      <c r="CM856" s="48">
        <f t="shared" si="487"/>
        <v>5093117</v>
      </c>
      <c r="CN856" s="48">
        <f t="shared" si="515"/>
        <v>173552315</v>
      </c>
      <c r="CO856" s="55">
        <f t="shared" si="516"/>
        <v>26.129463554438892</v>
      </c>
    </row>
    <row r="857" spans="1:93" x14ac:dyDescent="0.2">
      <c r="A857" s="30" t="s">
        <v>155</v>
      </c>
      <c r="B857" s="30">
        <v>1151</v>
      </c>
      <c r="C857" s="30">
        <v>2005</v>
      </c>
      <c r="D857" s="30" t="s">
        <v>71</v>
      </c>
      <c r="E857" s="30">
        <v>626014</v>
      </c>
      <c r="F857" s="30" t="s">
        <v>317</v>
      </c>
      <c r="G857" s="30">
        <v>41274584</v>
      </c>
      <c r="H857" s="30">
        <v>44525226</v>
      </c>
      <c r="I857" s="30">
        <v>8708760</v>
      </c>
      <c r="J857" s="30">
        <v>30642043</v>
      </c>
      <c r="K857" s="30">
        <v>0</v>
      </c>
      <c r="L857" s="30">
        <v>-60474</v>
      </c>
      <c r="M857" s="30">
        <v>0</v>
      </c>
      <c r="N857" s="30">
        <v>26500</v>
      </c>
      <c r="O857" s="30">
        <v>683242</v>
      </c>
      <c r="P857" s="30">
        <v>1049293</v>
      </c>
      <c r="Q857" s="30">
        <v>624529</v>
      </c>
      <c r="R857" s="30">
        <v>634145</v>
      </c>
      <c r="S857" s="30">
        <v>68455</v>
      </c>
      <c r="T857" s="30">
        <v>267845437</v>
      </c>
      <c r="U857" s="30">
        <v>11332556</v>
      </c>
      <c r="V857" s="30">
        <v>45782139</v>
      </c>
      <c r="W857" s="30">
        <v>9826508</v>
      </c>
      <c r="X857" s="30">
        <v>55608647</v>
      </c>
      <c r="Y857" s="30">
        <v>7493810</v>
      </c>
      <c r="Z857" s="30">
        <v>3896685</v>
      </c>
      <c r="AA857" s="30">
        <v>11390495</v>
      </c>
      <c r="AB857" s="30">
        <v>3460469</v>
      </c>
      <c r="AC857" s="30">
        <v>15827699</v>
      </c>
      <c r="AD857" s="30">
        <v>25446885</v>
      </c>
      <c r="AE857" s="30">
        <v>6805423</v>
      </c>
      <c r="AF857" s="30">
        <v>7992117</v>
      </c>
      <c r="AG857" s="30">
        <v>3058642</v>
      </c>
      <c r="AH857" s="30">
        <v>80962041</v>
      </c>
      <c r="AI857" s="30">
        <v>98939</v>
      </c>
      <c r="AJ857" s="30">
        <v>81060980</v>
      </c>
      <c r="AK857" s="30">
        <v>1688348</v>
      </c>
      <c r="AL857" s="30">
        <v>3696707</v>
      </c>
      <c r="AM857" s="30">
        <v>10706292</v>
      </c>
      <c r="AN857" s="30">
        <v>2774322</v>
      </c>
      <c r="AO857" s="30">
        <v>2688878</v>
      </c>
      <c r="AP857" s="30">
        <v>1530537</v>
      </c>
      <c r="AQ857" s="30">
        <v>358785</v>
      </c>
      <c r="AR857" s="30">
        <v>319429</v>
      </c>
      <c r="AS857" s="30">
        <v>35132</v>
      </c>
      <c r="AT857" s="30">
        <v>1143</v>
      </c>
      <c r="AU857" s="30" t="s">
        <v>330</v>
      </c>
      <c r="AW857" s="48">
        <f t="shared" si="488"/>
        <v>6993737</v>
      </c>
      <c r="AX857" s="49">
        <f t="shared" si="489"/>
        <v>7930026</v>
      </c>
      <c r="AY857" s="50">
        <f t="shared" si="490"/>
        <v>1.1338753516181692</v>
      </c>
      <c r="AZ857" s="12"/>
      <c r="BA857" s="48">
        <f t="shared" si="491"/>
        <v>358785</v>
      </c>
      <c r="BB857" s="48">
        <f t="shared" si="492"/>
        <v>7930026</v>
      </c>
      <c r="BC857" s="51">
        <f t="shared" si="493"/>
        <v>22.102445754421172</v>
      </c>
      <c r="BD857" s="12"/>
      <c r="BE857" s="52">
        <f t="shared" si="494"/>
        <v>358785</v>
      </c>
      <c r="BF857" s="48">
        <f t="shared" si="485"/>
        <v>6805423</v>
      </c>
      <c r="BG857" s="48">
        <f t="shared" si="485"/>
        <v>7992117</v>
      </c>
      <c r="BH857" s="48">
        <f t="shared" si="485"/>
        <v>3058642</v>
      </c>
      <c r="BI857" s="48">
        <f t="shared" si="495"/>
        <v>17856182</v>
      </c>
      <c r="BJ857" s="51">
        <f t="shared" si="496"/>
        <v>49.768474155831484</v>
      </c>
      <c r="BK857" s="12"/>
      <c r="BL857" s="1">
        <f t="shared" si="497"/>
        <v>5463200</v>
      </c>
      <c r="BM857" s="53">
        <f t="shared" si="498"/>
        <v>6993737</v>
      </c>
      <c r="BN857" s="48">
        <f t="shared" si="486"/>
        <v>6805423</v>
      </c>
      <c r="BO857" s="48">
        <f t="shared" si="486"/>
        <v>7992117</v>
      </c>
      <c r="BP857" s="48">
        <f t="shared" si="486"/>
        <v>3058642</v>
      </c>
      <c r="BQ857" s="48">
        <f t="shared" si="499"/>
        <v>17856182</v>
      </c>
      <c r="BR857" s="12">
        <f t="shared" si="500"/>
        <v>6993737</v>
      </c>
      <c r="BS857" s="54">
        <f t="shared" si="501"/>
        <v>2.5531674982916859</v>
      </c>
      <c r="BT857" s="12"/>
      <c r="BU857" s="48">
        <f t="shared" si="502"/>
        <v>6993737</v>
      </c>
      <c r="BV857" s="48">
        <f t="shared" si="503"/>
        <v>75675925</v>
      </c>
      <c r="BW857" s="54">
        <f t="shared" si="504"/>
        <v>10.8205277092919</v>
      </c>
      <c r="BX857" s="12"/>
      <c r="BY857" s="52">
        <f t="shared" si="505"/>
        <v>358785</v>
      </c>
      <c r="BZ857" s="48">
        <f t="shared" si="506"/>
        <v>75675925</v>
      </c>
      <c r="CA857" s="55">
        <f t="shared" si="507"/>
        <v>210.92276711679696</v>
      </c>
      <c r="CB857" s="12"/>
      <c r="CC857" s="48">
        <f t="shared" si="508"/>
        <v>358785</v>
      </c>
      <c r="CD857" s="48">
        <f t="shared" si="509"/>
        <v>146197186</v>
      </c>
      <c r="CE857" s="55">
        <f t="shared" si="510"/>
        <v>407.47853449837646</v>
      </c>
      <c r="CF857" s="12"/>
      <c r="CG857" s="48">
        <f t="shared" si="511"/>
        <v>6993737</v>
      </c>
      <c r="CH857" s="48">
        <f t="shared" si="512"/>
        <v>5463200</v>
      </c>
      <c r="CI857" s="48">
        <f t="shared" si="513"/>
        <v>146197186</v>
      </c>
      <c r="CJ857" s="55">
        <f t="shared" si="514"/>
        <v>20.904015406927655</v>
      </c>
      <c r="CK857" s="46"/>
      <c r="CL857" s="48">
        <f t="shared" si="487"/>
        <v>6993737</v>
      </c>
      <c r="CM857" s="48">
        <f t="shared" si="487"/>
        <v>5463200</v>
      </c>
      <c r="CN857" s="48">
        <f t="shared" si="515"/>
        <v>170512761</v>
      </c>
      <c r="CO857" s="55">
        <f t="shared" si="516"/>
        <v>24.380779689027484</v>
      </c>
    </row>
    <row r="858" spans="1:93" x14ac:dyDescent="0.2">
      <c r="A858" s="30" t="s">
        <v>156</v>
      </c>
      <c r="B858" s="30">
        <v>1152</v>
      </c>
      <c r="C858" s="30">
        <v>2014</v>
      </c>
      <c r="D858" s="30" t="s">
        <v>81</v>
      </c>
      <c r="E858" s="30">
        <v>442919</v>
      </c>
      <c r="F858" s="30" t="s">
        <v>317</v>
      </c>
      <c r="G858" s="30">
        <v>11980050</v>
      </c>
      <c r="H858" s="30">
        <v>0</v>
      </c>
      <c r="I858" s="30">
        <v>0</v>
      </c>
      <c r="J858" s="30">
        <v>0</v>
      </c>
      <c r="K858" s="30">
        <v>0</v>
      </c>
      <c r="L858" s="30">
        <v>0</v>
      </c>
      <c r="M858" s="30">
        <v>0</v>
      </c>
      <c r="N858" s="30">
        <v>0</v>
      </c>
      <c r="O858" s="30">
        <v>0</v>
      </c>
      <c r="P858" s="30">
        <v>0</v>
      </c>
      <c r="Q858" s="30">
        <v>0</v>
      </c>
      <c r="R858" s="30">
        <v>0</v>
      </c>
      <c r="S858" s="30">
        <v>0</v>
      </c>
      <c r="T858" s="30">
        <v>93434294</v>
      </c>
      <c r="U858" s="30">
        <v>0</v>
      </c>
      <c r="V858" s="30">
        <v>0</v>
      </c>
      <c r="W858" s="30">
        <v>0</v>
      </c>
      <c r="X858" s="30">
        <v>0</v>
      </c>
      <c r="Y858" s="30">
        <v>1910176</v>
      </c>
      <c r="Z858" s="30">
        <v>996610</v>
      </c>
      <c r="AA858" s="30">
        <v>2906786</v>
      </c>
      <c r="AB858" s="30">
        <v>0</v>
      </c>
      <c r="AC858" s="30">
        <v>3923183</v>
      </c>
      <c r="AD858" s="30">
        <v>8056867</v>
      </c>
      <c r="AE858" s="30">
        <v>4421019</v>
      </c>
      <c r="AF858" s="30">
        <v>11830853</v>
      </c>
      <c r="AG858" s="30">
        <v>2158</v>
      </c>
      <c r="AH858" s="30">
        <v>20664730</v>
      </c>
      <c r="AI858" s="30">
        <v>260418</v>
      </c>
      <c r="AJ858" s="30">
        <v>20925148</v>
      </c>
      <c r="AK858" s="30">
        <v>316505</v>
      </c>
      <c r="AL858" s="30">
        <v>10322708</v>
      </c>
      <c r="AM858" s="30">
        <v>1610904</v>
      </c>
      <c r="AN858" s="30">
        <v>723482</v>
      </c>
      <c r="AO858" s="30">
        <v>862574</v>
      </c>
      <c r="AP858" s="30">
        <v>18535</v>
      </c>
      <c r="AQ858" s="30">
        <v>72769</v>
      </c>
      <c r="AR858" s="30">
        <v>63410</v>
      </c>
      <c r="AS858" s="30">
        <v>9243</v>
      </c>
      <c r="AT858" s="30">
        <v>89</v>
      </c>
      <c r="AU858" s="30" t="s">
        <v>330</v>
      </c>
      <c r="AW858" s="48">
        <f t="shared" si="488"/>
        <v>1604591</v>
      </c>
      <c r="AX858" s="49">
        <f t="shared" si="489"/>
        <v>2906786</v>
      </c>
      <c r="AY858" s="50">
        <f t="shared" si="490"/>
        <v>1.8115432530781987</v>
      </c>
      <c r="AZ858" s="12"/>
      <c r="BA858" s="48">
        <f t="shared" si="491"/>
        <v>72769</v>
      </c>
      <c r="BB858" s="48">
        <f t="shared" si="492"/>
        <v>2906786</v>
      </c>
      <c r="BC858" s="51">
        <f t="shared" si="493"/>
        <v>39.945388833156976</v>
      </c>
      <c r="BD858" s="12"/>
      <c r="BE858" s="52">
        <f t="shared" si="494"/>
        <v>72769</v>
      </c>
      <c r="BF858" s="48">
        <f t="shared" si="485"/>
        <v>4421019</v>
      </c>
      <c r="BG858" s="48">
        <f t="shared" si="485"/>
        <v>11830853</v>
      </c>
      <c r="BH858" s="48">
        <f t="shared" si="485"/>
        <v>2158</v>
      </c>
      <c r="BI858" s="48">
        <f t="shared" si="495"/>
        <v>16254030</v>
      </c>
      <c r="BJ858" s="51">
        <f t="shared" si="496"/>
        <v>223.36475697068806</v>
      </c>
      <c r="BK858" s="12"/>
      <c r="BL858" s="1">
        <f t="shared" si="497"/>
        <v>1586056</v>
      </c>
      <c r="BM858" s="53">
        <f t="shared" si="498"/>
        <v>1604591</v>
      </c>
      <c r="BN858" s="48">
        <f t="shared" si="486"/>
        <v>4421019</v>
      </c>
      <c r="BO858" s="48">
        <f t="shared" si="486"/>
        <v>11830853</v>
      </c>
      <c r="BP858" s="48">
        <f t="shared" si="486"/>
        <v>2158</v>
      </c>
      <c r="BQ858" s="48">
        <f t="shared" si="499"/>
        <v>16254030</v>
      </c>
      <c r="BR858" s="12">
        <f t="shared" si="500"/>
        <v>1604591</v>
      </c>
      <c r="BS858" s="54">
        <f t="shared" si="501"/>
        <v>10.129702833930889</v>
      </c>
      <c r="BT858" s="12"/>
      <c r="BU858" s="48">
        <f t="shared" si="502"/>
        <v>1604591</v>
      </c>
      <c r="BV858" s="48">
        <f t="shared" si="503"/>
        <v>10285935</v>
      </c>
      <c r="BW858" s="54">
        <f t="shared" si="504"/>
        <v>6.4103157751726139</v>
      </c>
      <c r="BX858" s="12"/>
      <c r="BY858" s="52">
        <f t="shared" si="505"/>
        <v>72769</v>
      </c>
      <c r="BZ858" s="48">
        <f t="shared" si="506"/>
        <v>10285935</v>
      </c>
      <c r="CA858" s="55">
        <f t="shared" si="507"/>
        <v>141.35050639695476</v>
      </c>
      <c r="CB858" s="12"/>
      <c r="CC858" s="48">
        <f t="shared" si="508"/>
        <v>72769</v>
      </c>
      <c r="CD858" s="48">
        <f t="shared" si="509"/>
        <v>41426801</v>
      </c>
      <c r="CE858" s="55">
        <f t="shared" si="510"/>
        <v>569.29188253239704</v>
      </c>
      <c r="CF858" s="12"/>
      <c r="CG858" s="48">
        <f t="shared" si="511"/>
        <v>1604591</v>
      </c>
      <c r="CH858" s="48">
        <f t="shared" si="512"/>
        <v>1586056</v>
      </c>
      <c r="CI858" s="48">
        <f t="shared" si="513"/>
        <v>41426801</v>
      </c>
      <c r="CJ858" s="55">
        <f t="shared" si="514"/>
        <v>25.817670048006004</v>
      </c>
      <c r="CK858" s="46"/>
      <c r="CL858" s="48">
        <f t="shared" si="487"/>
        <v>1604591</v>
      </c>
      <c r="CM858" s="48">
        <f t="shared" si="487"/>
        <v>1586056</v>
      </c>
      <c r="CN858" s="48">
        <f t="shared" si="515"/>
        <v>41426801</v>
      </c>
      <c r="CO858" s="55">
        <f t="shared" si="516"/>
        <v>25.817670048006004</v>
      </c>
    </row>
    <row r="859" spans="1:93" x14ac:dyDescent="0.2">
      <c r="A859" s="30" t="s">
        <v>156</v>
      </c>
      <c r="B859" s="30">
        <v>1152</v>
      </c>
      <c r="C859" s="30">
        <v>2013</v>
      </c>
      <c r="D859" s="30" t="s">
        <v>81</v>
      </c>
      <c r="E859" s="30">
        <v>442919</v>
      </c>
      <c r="F859" s="30" t="s">
        <v>317</v>
      </c>
      <c r="G859" s="30">
        <v>11458558</v>
      </c>
      <c r="H859" s="30">
        <v>0</v>
      </c>
      <c r="I859" s="30">
        <v>0</v>
      </c>
      <c r="J859" s="30">
        <v>0</v>
      </c>
      <c r="K859" s="30">
        <v>0</v>
      </c>
      <c r="L859" s="30">
        <v>0</v>
      </c>
      <c r="M859" s="30">
        <v>0</v>
      </c>
      <c r="N859" s="30">
        <v>0</v>
      </c>
      <c r="O859" s="30">
        <v>0</v>
      </c>
      <c r="P859" s="30">
        <v>0</v>
      </c>
      <c r="Q859" s="30">
        <v>0</v>
      </c>
      <c r="R859" s="30">
        <v>0</v>
      </c>
      <c r="S859" s="30">
        <v>0</v>
      </c>
      <c r="T859" s="30">
        <v>96077777</v>
      </c>
      <c r="U859" s="30">
        <v>0</v>
      </c>
      <c r="V859" s="30">
        <v>0</v>
      </c>
      <c r="W859" s="30">
        <v>0</v>
      </c>
      <c r="X859" s="30">
        <v>0</v>
      </c>
      <c r="Y859" s="30">
        <v>1439398</v>
      </c>
      <c r="Z859" s="30">
        <v>405374</v>
      </c>
      <c r="AA859" s="30">
        <v>1844772</v>
      </c>
      <c r="AB859" s="30">
        <v>0</v>
      </c>
      <c r="AC859" s="30">
        <v>4584006</v>
      </c>
      <c r="AD859" s="30">
        <v>6874552</v>
      </c>
      <c r="AE859" s="30">
        <v>4967224</v>
      </c>
      <c r="AF859" s="30">
        <v>10555982</v>
      </c>
      <c r="AG859" s="30">
        <v>1721</v>
      </c>
      <c r="AH859" s="30">
        <v>23422518</v>
      </c>
      <c r="AI859" s="30">
        <v>260836</v>
      </c>
      <c r="AJ859" s="30">
        <v>23683354</v>
      </c>
      <c r="AK859" s="30">
        <v>224331</v>
      </c>
      <c r="AL859" s="30">
        <v>12778037</v>
      </c>
      <c r="AM859" s="30">
        <v>1642857</v>
      </c>
      <c r="AN859" s="30">
        <v>750816</v>
      </c>
      <c r="AO859" s="30">
        <v>866793</v>
      </c>
      <c r="AP859" s="30">
        <v>18776</v>
      </c>
      <c r="AQ859" s="30">
        <v>0</v>
      </c>
      <c r="AR859" s="30">
        <v>0</v>
      </c>
      <c r="AS859" s="30">
        <v>0</v>
      </c>
      <c r="AT859" s="30">
        <v>0</v>
      </c>
      <c r="AU859" s="30" t="s">
        <v>330</v>
      </c>
      <c r="AW859" s="48">
        <f t="shared" si="488"/>
        <v>1636385</v>
      </c>
      <c r="AX859" s="49">
        <f t="shared" si="489"/>
        <v>1844772</v>
      </c>
      <c r="AY859" s="50">
        <f t="shared" si="490"/>
        <v>1.1273459485390052</v>
      </c>
      <c r="AZ859" s="12"/>
      <c r="BA859" s="48">
        <f t="shared" si="491"/>
        <v>0</v>
      </c>
      <c r="BB859" s="48">
        <f t="shared" si="492"/>
        <v>1844772</v>
      </c>
      <c r="BC859" s="51">
        <f t="shared" si="493"/>
        <v>0</v>
      </c>
      <c r="BD859" s="12"/>
      <c r="BE859" s="52">
        <f t="shared" si="494"/>
        <v>0</v>
      </c>
      <c r="BF859" s="48">
        <f t="shared" si="485"/>
        <v>4967224</v>
      </c>
      <c r="BG859" s="48">
        <f t="shared" si="485"/>
        <v>10555982</v>
      </c>
      <c r="BH859" s="48">
        <f t="shared" si="485"/>
        <v>1721</v>
      </c>
      <c r="BI859" s="48">
        <f t="shared" si="495"/>
        <v>15524927</v>
      </c>
      <c r="BJ859" s="51">
        <f t="shared" si="496"/>
        <v>0</v>
      </c>
      <c r="BK859" s="12"/>
      <c r="BL859" s="1">
        <f t="shared" si="497"/>
        <v>1617609</v>
      </c>
      <c r="BM859" s="53">
        <f t="shared" si="498"/>
        <v>1636385</v>
      </c>
      <c r="BN859" s="48">
        <f t="shared" si="486"/>
        <v>4967224</v>
      </c>
      <c r="BO859" s="48">
        <f t="shared" si="486"/>
        <v>10555982</v>
      </c>
      <c r="BP859" s="48">
        <f t="shared" si="486"/>
        <v>1721</v>
      </c>
      <c r="BQ859" s="48">
        <f t="shared" si="499"/>
        <v>15524927</v>
      </c>
      <c r="BR859" s="12">
        <f t="shared" si="500"/>
        <v>1636385</v>
      </c>
      <c r="BS859" s="54">
        <f t="shared" si="501"/>
        <v>9.4873315265050699</v>
      </c>
      <c r="BT859" s="12"/>
      <c r="BU859" s="48">
        <f t="shared" si="502"/>
        <v>1636385</v>
      </c>
      <c r="BV859" s="48">
        <f t="shared" si="503"/>
        <v>10680986</v>
      </c>
      <c r="BW859" s="54">
        <f t="shared" si="504"/>
        <v>6.5271840062088078</v>
      </c>
      <c r="BX859" s="12"/>
      <c r="BY859" s="52">
        <f t="shared" si="505"/>
        <v>0</v>
      </c>
      <c r="BZ859" s="48">
        <f t="shared" si="506"/>
        <v>10680986</v>
      </c>
      <c r="CA859" s="55">
        <f t="shared" si="507"/>
        <v>0</v>
      </c>
      <c r="CB859" s="12"/>
      <c r="CC859" s="48">
        <f t="shared" si="508"/>
        <v>0</v>
      </c>
      <c r="CD859" s="48">
        <f t="shared" si="509"/>
        <v>39509243</v>
      </c>
      <c r="CE859" s="55">
        <f t="shared" si="510"/>
        <v>0</v>
      </c>
      <c r="CF859" s="12"/>
      <c r="CG859" s="48">
        <f t="shared" si="511"/>
        <v>1636385</v>
      </c>
      <c r="CH859" s="48">
        <f t="shared" si="512"/>
        <v>1617609</v>
      </c>
      <c r="CI859" s="48">
        <f t="shared" si="513"/>
        <v>39509243</v>
      </c>
      <c r="CJ859" s="55">
        <f t="shared" si="514"/>
        <v>24.144222172654967</v>
      </c>
      <c r="CK859" s="46"/>
      <c r="CL859" s="48">
        <f t="shared" si="487"/>
        <v>1636385</v>
      </c>
      <c r="CM859" s="48">
        <f t="shared" si="487"/>
        <v>1617609</v>
      </c>
      <c r="CN859" s="48">
        <f t="shared" si="515"/>
        <v>39509243</v>
      </c>
      <c r="CO859" s="55">
        <f t="shared" si="516"/>
        <v>24.144222172654967</v>
      </c>
    </row>
    <row r="860" spans="1:93" x14ac:dyDescent="0.2">
      <c r="A860" s="30" t="s">
        <v>156</v>
      </c>
      <c r="B860" s="30">
        <v>1152</v>
      </c>
      <c r="C860" s="30">
        <v>2012</v>
      </c>
      <c r="D860" s="30" t="s">
        <v>81</v>
      </c>
      <c r="E860" s="30">
        <v>442919</v>
      </c>
      <c r="F860" s="30" t="s">
        <v>317</v>
      </c>
      <c r="G860" s="30">
        <v>10430182</v>
      </c>
      <c r="H860" s="30">
        <v>0</v>
      </c>
      <c r="I860" s="30">
        <v>0</v>
      </c>
      <c r="J860" s="30">
        <v>0</v>
      </c>
      <c r="K860" s="30">
        <v>0</v>
      </c>
      <c r="L860" s="30">
        <v>0</v>
      </c>
      <c r="M860" s="30">
        <v>0</v>
      </c>
      <c r="N860" s="30">
        <v>0</v>
      </c>
      <c r="O860" s="30">
        <v>0</v>
      </c>
      <c r="P860" s="30">
        <v>0</v>
      </c>
      <c r="Q860" s="30">
        <v>0</v>
      </c>
      <c r="R860" s="30">
        <v>0</v>
      </c>
      <c r="S860" s="30">
        <v>0</v>
      </c>
      <c r="T860" s="30">
        <v>101215114</v>
      </c>
      <c r="U860" s="30">
        <v>0</v>
      </c>
      <c r="V860" s="30">
        <v>0</v>
      </c>
      <c r="W860" s="30">
        <v>0</v>
      </c>
      <c r="X860" s="30">
        <v>0</v>
      </c>
      <c r="Y860" s="30">
        <v>1271591</v>
      </c>
      <c r="Z860" s="30">
        <v>422212</v>
      </c>
      <c r="AA860" s="30">
        <v>1693803</v>
      </c>
      <c r="AB860" s="30">
        <v>0</v>
      </c>
      <c r="AC860" s="30">
        <v>3805545</v>
      </c>
      <c r="AD860" s="30">
        <v>6624637</v>
      </c>
      <c r="AE860" s="30">
        <v>5152441</v>
      </c>
      <c r="AF860" s="30">
        <v>11483848</v>
      </c>
      <c r="AG860" s="30">
        <v>944</v>
      </c>
      <c r="AH860" s="30">
        <v>23552120</v>
      </c>
      <c r="AI860" s="30">
        <v>92304</v>
      </c>
      <c r="AJ860" s="30">
        <v>23644424</v>
      </c>
      <c r="AK860" s="30">
        <v>296485</v>
      </c>
      <c r="AL860" s="30">
        <v>13228693</v>
      </c>
      <c r="AM860" s="30">
        <v>1639807</v>
      </c>
      <c r="AN860" s="30">
        <v>744598</v>
      </c>
      <c r="AO860" s="30">
        <v>867808</v>
      </c>
      <c r="AP860" s="30">
        <v>20942</v>
      </c>
      <c r="AQ860" s="30">
        <v>72546</v>
      </c>
      <c r="AR860" s="30">
        <v>63297</v>
      </c>
      <c r="AS860" s="30">
        <v>9128</v>
      </c>
      <c r="AT860" s="30">
        <v>94</v>
      </c>
      <c r="AU860" s="30" t="s">
        <v>330</v>
      </c>
      <c r="AW860" s="48">
        <f t="shared" si="488"/>
        <v>1633348</v>
      </c>
      <c r="AX860" s="49">
        <f t="shared" si="489"/>
        <v>1693803</v>
      </c>
      <c r="AY860" s="50">
        <f t="shared" si="490"/>
        <v>1.0370129329450919</v>
      </c>
      <c r="AZ860" s="12"/>
      <c r="BA860" s="48">
        <f t="shared" si="491"/>
        <v>72546</v>
      </c>
      <c r="BB860" s="48">
        <f t="shared" si="492"/>
        <v>1693803</v>
      </c>
      <c r="BC860" s="51">
        <f t="shared" si="493"/>
        <v>23.347986105367628</v>
      </c>
      <c r="BD860" s="12"/>
      <c r="BE860" s="52">
        <f t="shared" si="494"/>
        <v>72546</v>
      </c>
      <c r="BF860" s="48">
        <f t="shared" si="485"/>
        <v>5152441</v>
      </c>
      <c r="BG860" s="48">
        <f t="shared" si="485"/>
        <v>11483848</v>
      </c>
      <c r="BH860" s="48">
        <f t="shared" si="485"/>
        <v>944</v>
      </c>
      <c r="BI860" s="48">
        <f t="shared" si="495"/>
        <v>16637233</v>
      </c>
      <c r="BJ860" s="51">
        <f t="shared" si="496"/>
        <v>229.33356766741102</v>
      </c>
      <c r="BK860" s="12"/>
      <c r="BL860" s="1">
        <f t="shared" si="497"/>
        <v>1612406</v>
      </c>
      <c r="BM860" s="53">
        <f t="shared" si="498"/>
        <v>1633348</v>
      </c>
      <c r="BN860" s="48">
        <f t="shared" si="486"/>
        <v>5152441</v>
      </c>
      <c r="BO860" s="48">
        <f t="shared" si="486"/>
        <v>11483848</v>
      </c>
      <c r="BP860" s="48">
        <f t="shared" si="486"/>
        <v>944</v>
      </c>
      <c r="BQ860" s="48">
        <f t="shared" si="499"/>
        <v>16637233</v>
      </c>
      <c r="BR860" s="12">
        <f t="shared" si="500"/>
        <v>1633348</v>
      </c>
      <c r="BS860" s="54">
        <f t="shared" si="501"/>
        <v>10.185969554559103</v>
      </c>
      <c r="BT860" s="12"/>
      <c r="BU860" s="48">
        <f t="shared" si="502"/>
        <v>1633348</v>
      </c>
      <c r="BV860" s="48">
        <f t="shared" si="503"/>
        <v>10119246</v>
      </c>
      <c r="BW860" s="54">
        <f t="shared" si="504"/>
        <v>6.1954011025207123</v>
      </c>
      <c r="BX860" s="12"/>
      <c r="BY860" s="52">
        <f t="shared" si="505"/>
        <v>72546</v>
      </c>
      <c r="BZ860" s="48">
        <f t="shared" si="506"/>
        <v>10119246</v>
      </c>
      <c r="CA860" s="55">
        <f t="shared" si="507"/>
        <v>139.48730460673227</v>
      </c>
      <c r="CB860" s="12"/>
      <c r="CC860" s="48">
        <f t="shared" si="508"/>
        <v>72546</v>
      </c>
      <c r="CD860" s="48">
        <f t="shared" si="509"/>
        <v>38880464</v>
      </c>
      <c r="CE860" s="55">
        <f t="shared" si="510"/>
        <v>535.94221597331352</v>
      </c>
      <c r="CF860" s="12"/>
      <c r="CG860" s="48">
        <f t="shared" si="511"/>
        <v>1633348</v>
      </c>
      <c r="CH860" s="48">
        <f t="shared" si="512"/>
        <v>1612406</v>
      </c>
      <c r="CI860" s="48">
        <f t="shared" si="513"/>
        <v>38880464</v>
      </c>
      <c r="CJ860" s="55">
        <f t="shared" si="514"/>
        <v>23.804151962717068</v>
      </c>
      <c r="CK860" s="46"/>
      <c r="CL860" s="48">
        <f t="shared" si="487"/>
        <v>1633348</v>
      </c>
      <c r="CM860" s="48">
        <f t="shared" si="487"/>
        <v>1612406</v>
      </c>
      <c r="CN860" s="48">
        <f t="shared" si="515"/>
        <v>38880464</v>
      </c>
      <c r="CO860" s="55">
        <f t="shared" si="516"/>
        <v>23.804151962717068</v>
      </c>
    </row>
    <row r="861" spans="1:93" x14ac:dyDescent="0.2">
      <c r="A861" s="30" t="s">
        <v>156</v>
      </c>
      <c r="B861" s="30">
        <v>1152</v>
      </c>
      <c r="C861" s="30">
        <v>2011</v>
      </c>
      <c r="D861" s="30" t="s">
        <v>81</v>
      </c>
      <c r="E861" s="30">
        <v>442919</v>
      </c>
      <c r="F861" s="30" t="s">
        <v>317</v>
      </c>
      <c r="G861" s="30">
        <v>9449279</v>
      </c>
      <c r="H861" s="30">
        <v>0</v>
      </c>
      <c r="I861" s="30">
        <v>0</v>
      </c>
      <c r="J861" s="30">
        <v>0</v>
      </c>
      <c r="K861" s="30">
        <v>0</v>
      </c>
      <c r="L861" s="30">
        <v>0</v>
      </c>
      <c r="M861" s="30">
        <v>0</v>
      </c>
      <c r="N861" s="30">
        <v>0</v>
      </c>
      <c r="O861" s="30">
        <v>0</v>
      </c>
      <c r="P861" s="30">
        <v>0</v>
      </c>
      <c r="Q861" s="30">
        <v>0</v>
      </c>
      <c r="R861" s="30">
        <v>0</v>
      </c>
      <c r="S861" s="30">
        <v>0</v>
      </c>
      <c r="T861" s="30">
        <v>117471829</v>
      </c>
      <c r="U861" s="30">
        <v>0</v>
      </c>
      <c r="V861" s="30">
        <v>0</v>
      </c>
      <c r="W861" s="30">
        <v>0</v>
      </c>
      <c r="X861" s="30">
        <v>0</v>
      </c>
      <c r="Y861" s="30">
        <v>970799</v>
      </c>
      <c r="Z861" s="30">
        <v>449070</v>
      </c>
      <c r="AA861" s="30">
        <v>1419869</v>
      </c>
      <c r="AB861" s="30">
        <v>0</v>
      </c>
      <c r="AC861" s="30">
        <v>2444535</v>
      </c>
      <c r="AD861" s="30">
        <v>7004744</v>
      </c>
      <c r="AE861" s="30">
        <v>4856813</v>
      </c>
      <c r="AF861" s="30">
        <v>10229880</v>
      </c>
      <c r="AG861" s="30">
        <v>33044</v>
      </c>
      <c r="AH861" s="30">
        <v>25239909</v>
      </c>
      <c r="AI861" s="30">
        <v>188035</v>
      </c>
      <c r="AJ861" s="30">
        <v>25427944</v>
      </c>
      <c r="AK861" s="30">
        <v>476828</v>
      </c>
      <c r="AL861" s="30">
        <v>14911575</v>
      </c>
      <c r="AM861" s="30">
        <v>1665452</v>
      </c>
      <c r="AN861" s="30">
        <v>758680</v>
      </c>
      <c r="AO861" s="30">
        <v>863722</v>
      </c>
      <c r="AP861" s="30">
        <v>36622</v>
      </c>
      <c r="AQ861" s="30">
        <v>72473</v>
      </c>
      <c r="AR861" s="30">
        <v>63235</v>
      </c>
      <c r="AS861" s="30">
        <v>9114</v>
      </c>
      <c r="AT861" s="30">
        <v>97</v>
      </c>
      <c r="AU861" s="30" t="s">
        <v>330</v>
      </c>
      <c r="AW861" s="48">
        <f t="shared" si="488"/>
        <v>1659024</v>
      </c>
      <c r="AX861" s="49">
        <f t="shared" si="489"/>
        <v>1419869</v>
      </c>
      <c r="AY861" s="50">
        <f t="shared" si="490"/>
        <v>0.85584596726750184</v>
      </c>
      <c r="AZ861" s="12"/>
      <c r="BA861" s="48">
        <f t="shared" si="491"/>
        <v>72473</v>
      </c>
      <c r="BB861" s="48">
        <f t="shared" si="492"/>
        <v>1419869</v>
      </c>
      <c r="BC861" s="51">
        <f t="shared" si="493"/>
        <v>19.591696217901838</v>
      </c>
      <c r="BD861" s="12"/>
      <c r="BE861" s="52">
        <f t="shared" si="494"/>
        <v>72473</v>
      </c>
      <c r="BF861" s="48">
        <f t="shared" si="485"/>
        <v>4856813</v>
      </c>
      <c r="BG861" s="48">
        <f t="shared" si="485"/>
        <v>10229880</v>
      </c>
      <c r="BH861" s="48">
        <f t="shared" si="485"/>
        <v>33044</v>
      </c>
      <c r="BI861" s="48">
        <f t="shared" si="495"/>
        <v>15119737</v>
      </c>
      <c r="BJ861" s="51">
        <f t="shared" si="496"/>
        <v>208.62579167414071</v>
      </c>
      <c r="BK861" s="12"/>
      <c r="BL861" s="1">
        <f t="shared" si="497"/>
        <v>1622402</v>
      </c>
      <c r="BM861" s="53">
        <f t="shared" si="498"/>
        <v>1659024</v>
      </c>
      <c r="BN861" s="48">
        <f t="shared" si="486"/>
        <v>4856813</v>
      </c>
      <c r="BO861" s="48">
        <f t="shared" si="486"/>
        <v>10229880</v>
      </c>
      <c r="BP861" s="48">
        <f t="shared" si="486"/>
        <v>33044</v>
      </c>
      <c r="BQ861" s="48">
        <f t="shared" si="499"/>
        <v>15119737</v>
      </c>
      <c r="BR861" s="12">
        <f t="shared" si="500"/>
        <v>1659024</v>
      </c>
      <c r="BS861" s="54">
        <f t="shared" si="501"/>
        <v>9.1136336785965728</v>
      </c>
      <c r="BT861" s="12"/>
      <c r="BU861" s="48">
        <f t="shared" si="502"/>
        <v>1659024</v>
      </c>
      <c r="BV861" s="48">
        <f t="shared" si="503"/>
        <v>10039541</v>
      </c>
      <c r="BW861" s="54">
        <f t="shared" si="504"/>
        <v>6.0514742402762103</v>
      </c>
      <c r="BX861" s="12"/>
      <c r="BY861" s="52">
        <f t="shared" si="505"/>
        <v>72473</v>
      </c>
      <c r="BZ861" s="48">
        <f t="shared" si="506"/>
        <v>10039541</v>
      </c>
      <c r="CA861" s="55">
        <f t="shared" si="507"/>
        <v>138.52801733059209</v>
      </c>
      <c r="CB861" s="12"/>
      <c r="CC861" s="48">
        <f t="shared" si="508"/>
        <v>72473</v>
      </c>
      <c r="CD861" s="48">
        <f t="shared" si="509"/>
        <v>36028426</v>
      </c>
      <c r="CE861" s="55">
        <f t="shared" si="510"/>
        <v>497.12894457246148</v>
      </c>
      <c r="CF861" s="12"/>
      <c r="CG861" s="48">
        <f t="shared" si="511"/>
        <v>1659024</v>
      </c>
      <c r="CH861" s="48">
        <f t="shared" si="512"/>
        <v>1622402</v>
      </c>
      <c r="CI861" s="48">
        <f t="shared" si="513"/>
        <v>36028426</v>
      </c>
      <c r="CJ861" s="55">
        <f t="shared" si="514"/>
        <v>21.716639421732296</v>
      </c>
      <c r="CK861" s="46"/>
      <c r="CL861" s="48">
        <f t="shared" si="487"/>
        <v>1659024</v>
      </c>
      <c r="CM861" s="48">
        <f t="shared" si="487"/>
        <v>1622402</v>
      </c>
      <c r="CN861" s="48">
        <f t="shared" si="515"/>
        <v>36028426</v>
      </c>
      <c r="CO861" s="55">
        <f t="shared" si="516"/>
        <v>21.716639421732296</v>
      </c>
    </row>
    <row r="862" spans="1:93" x14ac:dyDescent="0.2">
      <c r="A862" s="30" t="s">
        <v>156</v>
      </c>
      <c r="B862" s="30">
        <v>1152</v>
      </c>
      <c r="C862" s="30">
        <v>2010</v>
      </c>
      <c r="D862" s="30" t="s">
        <v>81</v>
      </c>
      <c r="E862" s="30">
        <v>442919</v>
      </c>
      <c r="F862" s="30" t="s">
        <v>317</v>
      </c>
      <c r="G862" s="30">
        <v>9919005</v>
      </c>
      <c r="H862" s="30">
        <v>0</v>
      </c>
      <c r="I862" s="30">
        <v>0</v>
      </c>
      <c r="J862" s="30">
        <v>0</v>
      </c>
      <c r="K862" s="30">
        <v>0</v>
      </c>
      <c r="L862" s="30">
        <v>0</v>
      </c>
      <c r="M862" s="30">
        <v>0</v>
      </c>
      <c r="N862" s="30">
        <v>0</v>
      </c>
      <c r="O862" s="30">
        <v>0</v>
      </c>
      <c r="P862" s="30">
        <v>0</v>
      </c>
      <c r="Q862" s="30">
        <v>0</v>
      </c>
      <c r="R862" s="30">
        <v>0</v>
      </c>
      <c r="S862" s="30">
        <v>0</v>
      </c>
      <c r="T862" s="30">
        <v>143117824</v>
      </c>
      <c r="U862" s="30">
        <v>0</v>
      </c>
      <c r="V862" s="30">
        <v>0</v>
      </c>
      <c r="W862" s="30">
        <v>0</v>
      </c>
      <c r="X862" s="30">
        <v>0</v>
      </c>
      <c r="Y862" s="30">
        <v>908724</v>
      </c>
      <c r="Z862" s="30">
        <v>561109</v>
      </c>
      <c r="AA862" s="30">
        <v>1469833</v>
      </c>
      <c r="AB862" s="30">
        <v>0</v>
      </c>
      <c r="AC862" s="30">
        <v>2316538</v>
      </c>
      <c r="AD862" s="30">
        <v>7602467</v>
      </c>
      <c r="AE862" s="30">
        <v>4902589</v>
      </c>
      <c r="AF862" s="30">
        <v>9477666</v>
      </c>
      <c r="AG862" s="30">
        <v>711</v>
      </c>
      <c r="AH862" s="30">
        <v>21346168</v>
      </c>
      <c r="AI862" s="30">
        <v>158818</v>
      </c>
      <c r="AJ862" s="30">
        <v>21504986</v>
      </c>
      <c r="AK862" s="30">
        <v>429380</v>
      </c>
      <c r="AL862" s="30">
        <v>12251432</v>
      </c>
      <c r="AM862" s="30">
        <v>1678669</v>
      </c>
      <c r="AN862" s="30">
        <v>774596</v>
      </c>
      <c r="AO862" s="30">
        <v>859724</v>
      </c>
      <c r="AP862" s="30">
        <v>37660</v>
      </c>
      <c r="AQ862" s="30">
        <v>72437</v>
      </c>
      <c r="AR862" s="30">
        <v>63217</v>
      </c>
      <c r="AS862" s="30">
        <v>9083</v>
      </c>
      <c r="AT862" s="30">
        <v>110</v>
      </c>
      <c r="AU862" s="30" t="s">
        <v>330</v>
      </c>
      <c r="AW862" s="48">
        <f t="shared" si="488"/>
        <v>1671980</v>
      </c>
      <c r="AX862" s="49">
        <f t="shared" si="489"/>
        <v>1469833</v>
      </c>
      <c r="AY862" s="50">
        <f t="shared" si="490"/>
        <v>0.87909723800523931</v>
      </c>
      <c r="AZ862" s="12"/>
      <c r="BA862" s="48">
        <f t="shared" si="491"/>
        <v>72437</v>
      </c>
      <c r="BB862" s="48">
        <f t="shared" si="492"/>
        <v>1469833</v>
      </c>
      <c r="BC862" s="51">
        <f t="shared" si="493"/>
        <v>20.291190965942818</v>
      </c>
      <c r="BD862" s="12"/>
      <c r="BE862" s="52">
        <f t="shared" si="494"/>
        <v>72437</v>
      </c>
      <c r="BF862" s="48">
        <f t="shared" si="485"/>
        <v>4902589</v>
      </c>
      <c r="BG862" s="48">
        <f t="shared" si="485"/>
        <v>9477666</v>
      </c>
      <c r="BH862" s="48">
        <f t="shared" si="485"/>
        <v>711</v>
      </c>
      <c r="BI862" s="48">
        <f t="shared" si="495"/>
        <v>14380966</v>
      </c>
      <c r="BJ862" s="51">
        <f t="shared" si="496"/>
        <v>198.53066802876984</v>
      </c>
      <c r="BK862" s="12"/>
      <c r="BL862" s="1">
        <f t="shared" si="497"/>
        <v>1634320</v>
      </c>
      <c r="BM862" s="53">
        <f t="shared" si="498"/>
        <v>1671980</v>
      </c>
      <c r="BN862" s="48">
        <f t="shared" si="486"/>
        <v>4902589</v>
      </c>
      <c r="BO862" s="48">
        <f t="shared" si="486"/>
        <v>9477666</v>
      </c>
      <c r="BP862" s="48">
        <f t="shared" si="486"/>
        <v>711</v>
      </c>
      <c r="BQ862" s="48">
        <f t="shared" si="499"/>
        <v>14380966</v>
      </c>
      <c r="BR862" s="12">
        <f t="shared" si="500"/>
        <v>1671980</v>
      </c>
      <c r="BS862" s="54">
        <f t="shared" si="501"/>
        <v>8.6011591047739806</v>
      </c>
      <c r="BT862" s="12"/>
      <c r="BU862" s="48">
        <f t="shared" si="502"/>
        <v>1671980</v>
      </c>
      <c r="BV862" s="48">
        <f t="shared" si="503"/>
        <v>8824174</v>
      </c>
      <c r="BW862" s="54">
        <f t="shared" si="504"/>
        <v>5.2776791588416128</v>
      </c>
      <c r="BX862" s="12"/>
      <c r="BY862" s="52">
        <f t="shared" si="505"/>
        <v>72437</v>
      </c>
      <c r="BZ862" s="48">
        <f t="shared" si="506"/>
        <v>8824174</v>
      </c>
      <c r="CA862" s="55">
        <f t="shared" si="507"/>
        <v>121.81860099120615</v>
      </c>
      <c r="CB862" s="12"/>
      <c r="CC862" s="48">
        <f t="shared" si="508"/>
        <v>72437</v>
      </c>
      <c r="CD862" s="48">
        <f t="shared" si="509"/>
        <v>34593978</v>
      </c>
      <c r="CE862" s="55">
        <f t="shared" si="510"/>
        <v>477.57331198144595</v>
      </c>
      <c r="CF862" s="12"/>
      <c r="CG862" s="48">
        <f t="shared" si="511"/>
        <v>1671980</v>
      </c>
      <c r="CH862" s="48">
        <f t="shared" si="512"/>
        <v>1634320</v>
      </c>
      <c r="CI862" s="48">
        <f t="shared" si="513"/>
        <v>34593978</v>
      </c>
      <c r="CJ862" s="55">
        <f t="shared" si="514"/>
        <v>20.690425722795727</v>
      </c>
      <c r="CK862" s="46"/>
      <c r="CL862" s="48">
        <f t="shared" si="487"/>
        <v>1671980</v>
      </c>
      <c r="CM862" s="48">
        <f t="shared" si="487"/>
        <v>1634320</v>
      </c>
      <c r="CN862" s="48">
        <f t="shared" si="515"/>
        <v>34593978</v>
      </c>
      <c r="CO862" s="55">
        <f t="shared" si="516"/>
        <v>20.690425722795727</v>
      </c>
    </row>
    <row r="863" spans="1:93" x14ac:dyDescent="0.2">
      <c r="A863" s="30" t="s">
        <v>156</v>
      </c>
      <c r="B863" s="30">
        <v>1152</v>
      </c>
      <c r="C863" s="30">
        <v>2009</v>
      </c>
      <c r="D863" s="30" t="s">
        <v>81</v>
      </c>
      <c r="E863" s="30">
        <v>442919</v>
      </c>
      <c r="F863" s="30" t="s">
        <v>317</v>
      </c>
      <c r="G863" s="30">
        <v>8697431</v>
      </c>
      <c r="H863" s="30">
        <v>0</v>
      </c>
      <c r="I863" s="30">
        <v>0</v>
      </c>
      <c r="J863" s="30">
        <v>0</v>
      </c>
      <c r="K863" s="30">
        <v>0</v>
      </c>
      <c r="L863" s="30">
        <v>0</v>
      </c>
      <c r="M863" s="30">
        <v>0</v>
      </c>
      <c r="N863" s="30">
        <v>0</v>
      </c>
      <c r="O863" s="30">
        <v>0</v>
      </c>
      <c r="P863" s="30">
        <v>0</v>
      </c>
      <c r="Q863" s="30">
        <v>0</v>
      </c>
      <c r="R863" s="30">
        <v>0</v>
      </c>
      <c r="S863" s="30">
        <v>0</v>
      </c>
      <c r="T863" s="30">
        <v>145592586</v>
      </c>
      <c r="U863" s="30">
        <v>0</v>
      </c>
      <c r="V863" s="30">
        <v>0</v>
      </c>
      <c r="W863" s="30">
        <v>0</v>
      </c>
      <c r="X863" s="30">
        <v>0</v>
      </c>
      <c r="Y863" s="30">
        <v>901271</v>
      </c>
      <c r="Z863" s="30">
        <v>429115</v>
      </c>
      <c r="AA863" s="30">
        <v>1330386</v>
      </c>
      <c r="AB863" s="30">
        <v>0</v>
      </c>
      <c r="AC863" s="30">
        <v>2091652</v>
      </c>
      <c r="AD863" s="30">
        <v>6605779</v>
      </c>
      <c r="AE863" s="30">
        <v>5839468</v>
      </c>
      <c r="AF863" s="30">
        <v>8485491</v>
      </c>
      <c r="AG863" s="30">
        <v>8062</v>
      </c>
      <c r="AH863" s="30">
        <v>22767704</v>
      </c>
      <c r="AI863" s="30">
        <v>180748</v>
      </c>
      <c r="AJ863" s="30">
        <v>22948452</v>
      </c>
      <c r="AK863" s="30">
        <v>448852</v>
      </c>
      <c r="AL863" s="30">
        <v>14173032</v>
      </c>
      <c r="AM863" s="30">
        <v>1587447</v>
      </c>
      <c r="AN863" s="30">
        <v>716895</v>
      </c>
      <c r="AO863" s="30">
        <v>827810</v>
      </c>
      <c r="AP863" s="30">
        <v>36012</v>
      </c>
      <c r="AQ863" s="30">
        <v>72358</v>
      </c>
      <c r="AR863" s="30">
        <v>63164</v>
      </c>
      <c r="AS863" s="30">
        <v>9046</v>
      </c>
      <c r="AT863" s="30">
        <v>121</v>
      </c>
      <c r="AU863" s="30" t="s">
        <v>330</v>
      </c>
      <c r="AW863" s="48">
        <f t="shared" si="488"/>
        <v>1580717</v>
      </c>
      <c r="AX863" s="49">
        <f t="shared" si="489"/>
        <v>1330386</v>
      </c>
      <c r="AY863" s="50">
        <f t="shared" si="490"/>
        <v>0.84163452407989536</v>
      </c>
      <c r="AZ863" s="12"/>
      <c r="BA863" s="48">
        <f t="shared" si="491"/>
        <v>72358</v>
      </c>
      <c r="BB863" s="48">
        <f t="shared" si="492"/>
        <v>1330386</v>
      </c>
      <c r="BC863" s="51">
        <f t="shared" si="493"/>
        <v>18.386163243870755</v>
      </c>
      <c r="BD863" s="12"/>
      <c r="BE863" s="52">
        <f t="shared" si="494"/>
        <v>72358</v>
      </c>
      <c r="BF863" s="48">
        <f t="shared" si="485"/>
        <v>5839468</v>
      </c>
      <c r="BG863" s="48">
        <f t="shared" si="485"/>
        <v>8485491</v>
      </c>
      <c r="BH863" s="48">
        <f t="shared" si="485"/>
        <v>8062</v>
      </c>
      <c r="BI863" s="48">
        <f t="shared" si="495"/>
        <v>14333021</v>
      </c>
      <c r="BJ863" s="51">
        <f t="shared" si="496"/>
        <v>198.08481439509109</v>
      </c>
      <c r="BK863" s="12"/>
      <c r="BL863" s="1">
        <f t="shared" si="497"/>
        <v>1544705</v>
      </c>
      <c r="BM863" s="53">
        <f t="shared" si="498"/>
        <v>1580717</v>
      </c>
      <c r="BN863" s="48">
        <f t="shared" si="486"/>
        <v>5839468</v>
      </c>
      <c r="BO863" s="48">
        <f t="shared" si="486"/>
        <v>8485491</v>
      </c>
      <c r="BP863" s="48">
        <f t="shared" si="486"/>
        <v>8062</v>
      </c>
      <c r="BQ863" s="48">
        <f t="shared" si="499"/>
        <v>14333021</v>
      </c>
      <c r="BR863" s="12">
        <f t="shared" si="500"/>
        <v>1580717</v>
      </c>
      <c r="BS863" s="54">
        <f t="shared" si="501"/>
        <v>9.0674175073716548</v>
      </c>
      <c r="BT863" s="12"/>
      <c r="BU863" s="48">
        <f t="shared" si="502"/>
        <v>1580717</v>
      </c>
      <c r="BV863" s="48">
        <f t="shared" si="503"/>
        <v>8326568</v>
      </c>
      <c r="BW863" s="54">
        <f t="shared" si="504"/>
        <v>5.2675893281340054</v>
      </c>
      <c r="BX863" s="12"/>
      <c r="BY863" s="52">
        <f t="shared" si="505"/>
        <v>72358</v>
      </c>
      <c r="BZ863" s="48">
        <f t="shared" si="506"/>
        <v>8326568</v>
      </c>
      <c r="CA863" s="55">
        <f t="shared" si="507"/>
        <v>115.07460128804003</v>
      </c>
      <c r="CB863" s="12"/>
      <c r="CC863" s="48">
        <f t="shared" si="508"/>
        <v>72358</v>
      </c>
      <c r="CD863" s="48">
        <f t="shared" si="509"/>
        <v>32687406</v>
      </c>
      <c r="CE863" s="55">
        <f t="shared" si="510"/>
        <v>451.74557063489868</v>
      </c>
      <c r="CF863" s="12"/>
      <c r="CG863" s="48">
        <f t="shared" si="511"/>
        <v>1580717</v>
      </c>
      <c r="CH863" s="48">
        <f t="shared" si="512"/>
        <v>1544705</v>
      </c>
      <c r="CI863" s="48">
        <f t="shared" si="513"/>
        <v>32687406</v>
      </c>
      <c r="CJ863" s="55">
        <f t="shared" si="514"/>
        <v>20.678847636863523</v>
      </c>
      <c r="CK863" s="46"/>
      <c r="CL863" s="48">
        <f t="shared" si="487"/>
        <v>1580717</v>
      </c>
      <c r="CM863" s="48">
        <f t="shared" si="487"/>
        <v>1544705</v>
      </c>
      <c r="CN863" s="48">
        <f t="shared" si="515"/>
        <v>32687406</v>
      </c>
      <c r="CO863" s="55">
        <f t="shared" si="516"/>
        <v>20.678847636863523</v>
      </c>
    </row>
    <row r="864" spans="1:93" x14ac:dyDescent="0.2">
      <c r="A864" s="30" t="s">
        <v>156</v>
      </c>
      <c r="B864" s="30">
        <v>1152</v>
      </c>
      <c r="C864" s="30">
        <v>2008</v>
      </c>
      <c r="D864" s="30" t="s">
        <v>81</v>
      </c>
      <c r="E864" s="30">
        <v>442919</v>
      </c>
      <c r="F864" s="30" t="s">
        <v>317</v>
      </c>
      <c r="G864" s="30">
        <v>7292812</v>
      </c>
      <c r="H864" s="30">
        <v>0</v>
      </c>
      <c r="I864" s="30">
        <v>0</v>
      </c>
      <c r="J864" s="30">
        <v>0</v>
      </c>
      <c r="K864" s="30">
        <v>0</v>
      </c>
      <c r="L864" s="30">
        <v>0</v>
      </c>
      <c r="M864" s="30">
        <v>0</v>
      </c>
      <c r="N864" s="30">
        <v>0</v>
      </c>
      <c r="O864" s="30">
        <v>0</v>
      </c>
      <c r="P864" s="30">
        <v>0</v>
      </c>
      <c r="Q864" s="30">
        <v>0</v>
      </c>
      <c r="R864" s="30">
        <v>0</v>
      </c>
      <c r="S864" s="30">
        <v>0</v>
      </c>
      <c r="T864" s="30">
        <v>162078354</v>
      </c>
      <c r="U864" s="30">
        <v>0</v>
      </c>
      <c r="V864" s="30">
        <v>0</v>
      </c>
      <c r="W864" s="30">
        <v>0</v>
      </c>
      <c r="X864" s="30">
        <v>0</v>
      </c>
      <c r="Y864" s="30">
        <v>1131847</v>
      </c>
      <c r="Z864" s="30">
        <v>1012496</v>
      </c>
      <c r="AA864" s="30">
        <v>2144343</v>
      </c>
      <c r="AB864" s="30">
        <v>0</v>
      </c>
      <c r="AC864" s="30">
        <v>3310098</v>
      </c>
      <c r="AD864" s="30">
        <v>3982714</v>
      </c>
      <c r="AE864" s="30">
        <v>5378979</v>
      </c>
      <c r="AF864" s="30">
        <v>7829114</v>
      </c>
      <c r="AG864" s="30">
        <v>0</v>
      </c>
      <c r="AH864" s="30">
        <v>23898634</v>
      </c>
      <c r="AI864" s="30">
        <v>188688</v>
      </c>
      <c r="AJ864" s="30">
        <v>24087322</v>
      </c>
      <c r="AK864" s="30">
        <v>728972</v>
      </c>
      <c r="AL864" s="30">
        <v>14353366</v>
      </c>
      <c r="AM864" s="30">
        <v>1676035</v>
      </c>
      <c r="AN864" s="30">
        <v>758015</v>
      </c>
      <c r="AO864" s="30">
        <v>864138</v>
      </c>
      <c r="AP864" s="30">
        <v>47051</v>
      </c>
      <c r="AQ864" s="30">
        <v>72310</v>
      </c>
      <c r="AR864" s="30">
        <v>63115</v>
      </c>
      <c r="AS864" s="30">
        <v>9049</v>
      </c>
      <c r="AT864" s="30">
        <v>119</v>
      </c>
      <c r="AU864" s="30" t="s">
        <v>330</v>
      </c>
      <c r="AW864" s="48">
        <f t="shared" si="488"/>
        <v>1669204</v>
      </c>
      <c r="AX864" s="49">
        <f t="shared" si="489"/>
        <v>2144343</v>
      </c>
      <c r="AY864" s="50">
        <f t="shared" si="490"/>
        <v>1.2846500487657591</v>
      </c>
      <c r="AZ864" s="12"/>
      <c r="BA864" s="48">
        <f t="shared" si="491"/>
        <v>72310</v>
      </c>
      <c r="BB864" s="48">
        <f t="shared" si="492"/>
        <v>2144343</v>
      </c>
      <c r="BC864" s="51">
        <f t="shared" si="493"/>
        <v>29.654861015073987</v>
      </c>
      <c r="BD864" s="12"/>
      <c r="BE864" s="52">
        <f t="shared" si="494"/>
        <v>72310</v>
      </c>
      <c r="BF864" s="48">
        <f t="shared" si="485"/>
        <v>5378979</v>
      </c>
      <c r="BG864" s="48">
        <f t="shared" si="485"/>
        <v>7829114</v>
      </c>
      <c r="BH864" s="48">
        <f t="shared" si="485"/>
        <v>0</v>
      </c>
      <c r="BI864" s="48">
        <f t="shared" si="495"/>
        <v>13208093</v>
      </c>
      <c r="BJ864" s="51">
        <f t="shared" si="496"/>
        <v>182.65928640575299</v>
      </c>
      <c r="BK864" s="12"/>
      <c r="BL864" s="1">
        <f t="shared" si="497"/>
        <v>1622153</v>
      </c>
      <c r="BM864" s="53">
        <f t="shared" si="498"/>
        <v>1669204</v>
      </c>
      <c r="BN864" s="48">
        <f t="shared" si="486"/>
        <v>5378979</v>
      </c>
      <c r="BO864" s="48">
        <f t="shared" si="486"/>
        <v>7829114</v>
      </c>
      <c r="BP864" s="48">
        <f t="shared" si="486"/>
        <v>0</v>
      </c>
      <c r="BQ864" s="48">
        <f t="shared" si="499"/>
        <v>13208093</v>
      </c>
      <c r="BR864" s="12">
        <f t="shared" si="500"/>
        <v>1669204</v>
      </c>
      <c r="BS864" s="54">
        <f t="shared" si="501"/>
        <v>7.9128093390622114</v>
      </c>
      <c r="BT864" s="12"/>
      <c r="BU864" s="48">
        <f t="shared" si="502"/>
        <v>1669204</v>
      </c>
      <c r="BV864" s="48">
        <f t="shared" si="503"/>
        <v>9004984</v>
      </c>
      <c r="BW864" s="54">
        <f t="shared" si="504"/>
        <v>5.394777390900094</v>
      </c>
      <c r="BX864" s="12"/>
      <c r="BY864" s="52">
        <f t="shared" si="505"/>
        <v>72310</v>
      </c>
      <c r="BZ864" s="48">
        <f t="shared" si="506"/>
        <v>9004984</v>
      </c>
      <c r="CA864" s="55">
        <f t="shared" si="507"/>
        <v>124.53303830728807</v>
      </c>
      <c r="CB864" s="12"/>
      <c r="CC864" s="48">
        <f t="shared" si="508"/>
        <v>72310</v>
      </c>
      <c r="CD864" s="48">
        <f t="shared" si="509"/>
        <v>31650232</v>
      </c>
      <c r="CE864" s="55">
        <f t="shared" si="510"/>
        <v>437.70200525515145</v>
      </c>
      <c r="CF864" s="12"/>
      <c r="CG864" s="48">
        <f t="shared" si="511"/>
        <v>1669204</v>
      </c>
      <c r="CH864" s="48">
        <f t="shared" si="512"/>
        <v>1622153</v>
      </c>
      <c r="CI864" s="48">
        <f t="shared" si="513"/>
        <v>31650232</v>
      </c>
      <c r="CJ864" s="55">
        <f t="shared" si="514"/>
        <v>18.961272558656702</v>
      </c>
      <c r="CK864" s="46"/>
      <c r="CL864" s="48">
        <f t="shared" si="487"/>
        <v>1669204</v>
      </c>
      <c r="CM864" s="48">
        <f t="shared" si="487"/>
        <v>1622153</v>
      </c>
      <c r="CN864" s="48">
        <f t="shared" si="515"/>
        <v>31650232</v>
      </c>
      <c r="CO864" s="55">
        <f t="shared" si="516"/>
        <v>18.961272558656702</v>
      </c>
    </row>
    <row r="865" spans="1:93" x14ac:dyDescent="0.2">
      <c r="A865" s="30" t="s">
        <v>156</v>
      </c>
      <c r="B865" s="30">
        <v>1152</v>
      </c>
      <c r="C865" s="30">
        <v>2007</v>
      </c>
      <c r="D865" s="30" t="s">
        <v>81</v>
      </c>
      <c r="E865" s="30">
        <v>442919</v>
      </c>
      <c r="F865" s="30" t="s">
        <v>317</v>
      </c>
      <c r="G865" s="30">
        <v>7305063</v>
      </c>
      <c r="H865" s="30">
        <v>0</v>
      </c>
      <c r="I865" s="30">
        <v>0</v>
      </c>
      <c r="J865" s="30">
        <v>0</v>
      </c>
      <c r="K865" s="30">
        <v>0</v>
      </c>
      <c r="L865" s="30">
        <v>0</v>
      </c>
      <c r="M865" s="30">
        <v>0</v>
      </c>
      <c r="N865" s="30">
        <v>0</v>
      </c>
      <c r="O865" s="30">
        <v>0</v>
      </c>
      <c r="P865" s="30">
        <v>0</v>
      </c>
      <c r="Q865" s="30">
        <v>0</v>
      </c>
      <c r="R865" s="30">
        <v>0</v>
      </c>
      <c r="S865" s="30">
        <v>0</v>
      </c>
      <c r="T865" s="30">
        <v>134273875</v>
      </c>
      <c r="U865" s="30">
        <v>0</v>
      </c>
      <c r="V865" s="30">
        <v>0</v>
      </c>
      <c r="W865" s="30">
        <v>0</v>
      </c>
      <c r="X865" s="30">
        <v>0</v>
      </c>
      <c r="Y865" s="30">
        <v>941545</v>
      </c>
      <c r="Z865" s="30">
        <v>409391</v>
      </c>
      <c r="AA865" s="30">
        <v>1350936</v>
      </c>
      <c r="AB865" s="30">
        <v>0</v>
      </c>
      <c r="AC865" s="30">
        <v>3309724</v>
      </c>
      <c r="AD865" s="30">
        <v>3995339</v>
      </c>
      <c r="AE865" s="30">
        <v>4107531</v>
      </c>
      <c r="AF865" s="30">
        <v>5346564</v>
      </c>
      <c r="AG865" s="30">
        <v>136</v>
      </c>
      <c r="AH865" s="30">
        <v>21990881</v>
      </c>
      <c r="AI865" s="30">
        <v>176234</v>
      </c>
      <c r="AJ865" s="30">
        <v>22167115</v>
      </c>
      <c r="AK865" s="30">
        <v>575671</v>
      </c>
      <c r="AL865" s="30">
        <v>12595033</v>
      </c>
      <c r="AM865" s="30">
        <v>1703952</v>
      </c>
      <c r="AN865" s="30">
        <v>778754</v>
      </c>
      <c r="AO865" s="30">
        <v>862158</v>
      </c>
      <c r="AP865" s="30">
        <v>50859</v>
      </c>
      <c r="AQ865" s="30">
        <v>72274</v>
      </c>
      <c r="AR865" s="30">
        <v>63084</v>
      </c>
      <c r="AS865" s="30">
        <v>8341</v>
      </c>
      <c r="AT865" s="30">
        <v>27</v>
      </c>
      <c r="AU865" s="30" t="s">
        <v>330</v>
      </c>
      <c r="AW865" s="48">
        <f t="shared" si="488"/>
        <v>1691771</v>
      </c>
      <c r="AX865" s="49">
        <f t="shared" si="489"/>
        <v>1350936</v>
      </c>
      <c r="AY865" s="50">
        <f t="shared" si="490"/>
        <v>0.79853360768094495</v>
      </c>
      <c r="AZ865" s="12"/>
      <c r="BA865" s="48">
        <f t="shared" si="491"/>
        <v>72274</v>
      </c>
      <c r="BB865" s="48">
        <f t="shared" si="492"/>
        <v>1350936</v>
      </c>
      <c r="BC865" s="51">
        <f t="shared" si="493"/>
        <v>18.691867061460552</v>
      </c>
      <c r="BD865" s="12"/>
      <c r="BE865" s="52">
        <f t="shared" si="494"/>
        <v>72274</v>
      </c>
      <c r="BF865" s="48">
        <f t="shared" si="485"/>
        <v>4107531</v>
      </c>
      <c r="BG865" s="48">
        <f t="shared" si="485"/>
        <v>5346564</v>
      </c>
      <c r="BH865" s="48">
        <f t="shared" si="485"/>
        <v>136</v>
      </c>
      <c r="BI865" s="48">
        <f t="shared" si="495"/>
        <v>9454231</v>
      </c>
      <c r="BJ865" s="51">
        <f t="shared" si="496"/>
        <v>130.81095553034285</v>
      </c>
      <c r="BK865" s="12"/>
      <c r="BL865" s="1">
        <f t="shared" si="497"/>
        <v>1640912</v>
      </c>
      <c r="BM865" s="53">
        <f t="shared" si="498"/>
        <v>1691771</v>
      </c>
      <c r="BN865" s="48">
        <f t="shared" si="486"/>
        <v>4107531</v>
      </c>
      <c r="BO865" s="48">
        <f t="shared" si="486"/>
        <v>5346564</v>
      </c>
      <c r="BP865" s="48">
        <f t="shared" si="486"/>
        <v>136</v>
      </c>
      <c r="BQ865" s="48">
        <f t="shared" si="499"/>
        <v>9454231</v>
      </c>
      <c r="BR865" s="12">
        <f t="shared" si="500"/>
        <v>1691771</v>
      </c>
      <c r="BS865" s="54">
        <f t="shared" si="501"/>
        <v>5.5883633186761088</v>
      </c>
      <c r="BT865" s="12"/>
      <c r="BU865" s="48">
        <f t="shared" si="502"/>
        <v>1691771</v>
      </c>
      <c r="BV865" s="48">
        <f t="shared" si="503"/>
        <v>8996411</v>
      </c>
      <c r="BW865" s="54">
        <f t="shared" si="504"/>
        <v>5.31774749655834</v>
      </c>
      <c r="BX865" s="12"/>
      <c r="BY865" s="52">
        <f t="shared" si="505"/>
        <v>72274</v>
      </c>
      <c r="BZ865" s="48">
        <f t="shared" si="506"/>
        <v>8996411</v>
      </c>
      <c r="CA865" s="55">
        <f t="shared" si="507"/>
        <v>124.47645072916954</v>
      </c>
      <c r="CB865" s="12"/>
      <c r="CC865" s="48">
        <f t="shared" si="508"/>
        <v>72274</v>
      </c>
      <c r="CD865" s="48">
        <f t="shared" si="509"/>
        <v>27106641</v>
      </c>
      <c r="CE865" s="55">
        <f t="shared" si="510"/>
        <v>375.05383678777986</v>
      </c>
      <c r="CF865" s="12"/>
      <c r="CG865" s="48">
        <f t="shared" si="511"/>
        <v>1691771</v>
      </c>
      <c r="CH865" s="48">
        <f t="shared" si="512"/>
        <v>1640912</v>
      </c>
      <c r="CI865" s="48">
        <f t="shared" si="513"/>
        <v>27106641</v>
      </c>
      <c r="CJ865" s="55">
        <f t="shared" si="514"/>
        <v>16.022641953314011</v>
      </c>
      <c r="CK865" s="46"/>
      <c r="CL865" s="48">
        <f t="shared" si="487"/>
        <v>1691771</v>
      </c>
      <c r="CM865" s="48">
        <f t="shared" si="487"/>
        <v>1640912</v>
      </c>
      <c r="CN865" s="48">
        <f t="shared" si="515"/>
        <v>27106641</v>
      </c>
      <c r="CO865" s="55">
        <f t="shared" si="516"/>
        <v>16.022641953314011</v>
      </c>
    </row>
    <row r="866" spans="1:93" x14ac:dyDescent="0.2">
      <c r="A866" s="30" t="s">
        <v>156</v>
      </c>
      <c r="B866" s="30">
        <v>1152</v>
      </c>
      <c r="C866" s="30">
        <v>2006</v>
      </c>
      <c r="D866" s="30" t="s">
        <v>81</v>
      </c>
      <c r="E866" s="30">
        <v>442919</v>
      </c>
      <c r="F866" s="30" t="s">
        <v>317</v>
      </c>
      <c r="G866" s="30">
        <v>6057515</v>
      </c>
      <c r="H866" s="30">
        <v>0</v>
      </c>
      <c r="I866" s="30">
        <v>0</v>
      </c>
      <c r="J866" s="30">
        <v>0</v>
      </c>
      <c r="K866" s="30">
        <v>0</v>
      </c>
      <c r="L866" s="30">
        <v>0</v>
      </c>
      <c r="M866" s="30">
        <v>0</v>
      </c>
      <c r="N866" s="30">
        <v>0</v>
      </c>
      <c r="O866" s="30">
        <v>0</v>
      </c>
      <c r="P866" s="30">
        <v>0</v>
      </c>
      <c r="Q866" s="30">
        <v>0</v>
      </c>
      <c r="R866" s="30">
        <v>0</v>
      </c>
      <c r="S866" s="30">
        <v>0</v>
      </c>
      <c r="T866" s="30">
        <v>102099705</v>
      </c>
      <c r="U866" s="30">
        <v>0</v>
      </c>
      <c r="V866" s="30">
        <v>0</v>
      </c>
      <c r="W866" s="30">
        <v>0</v>
      </c>
      <c r="X866" s="30">
        <v>0</v>
      </c>
      <c r="Y866" s="30">
        <v>1027104</v>
      </c>
      <c r="Z866" s="30">
        <v>95440</v>
      </c>
      <c r="AA866" s="30">
        <v>1122544</v>
      </c>
      <c r="AB866" s="30">
        <v>0</v>
      </c>
      <c r="AC866" s="30">
        <v>2084859</v>
      </c>
      <c r="AD866" s="30">
        <v>3972656</v>
      </c>
      <c r="AE866" s="30">
        <v>4610018</v>
      </c>
      <c r="AF866" s="30">
        <v>7730750</v>
      </c>
      <c r="AG866" s="30">
        <v>3677</v>
      </c>
      <c r="AH866" s="30">
        <v>22057891</v>
      </c>
      <c r="AI866" s="30">
        <v>149020</v>
      </c>
      <c r="AJ866" s="30">
        <v>22206911</v>
      </c>
      <c r="AK866" s="30">
        <v>619903</v>
      </c>
      <c r="AL866" s="30">
        <v>12688468</v>
      </c>
      <c r="AM866" s="30">
        <v>1664601</v>
      </c>
      <c r="AN866" s="30">
        <v>755276</v>
      </c>
      <c r="AO866" s="30">
        <v>837362</v>
      </c>
      <c r="AP866" s="30">
        <v>65172</v>
      </c>
      <c r="AQ866" s="30">
        <v>71726</v>
      </c>
      <c r="AR866" s="30">
        <v>62609</v>
      </c>
      <c r="AS866" s="30">
        <v>8971</v>
      </c>
      <c r="AT866" s="30">
        <v>119</v>
      </c>
      <c r="AU866" s="30" t="s">
        <v>330</v>
      </c>
      <c r="AW866" s="48">
        <f t="shared" si="488"/>
        <v>1657810</v>
      </c>
      <c r="AX866" s="49">
        <f t="shared" si="489"/>
        <v>1122544</v>
      </c>
      <c r="AY866" s="50">
        <f t="shared" si="490"/>
        <v>0.67712464033876019</v>
      </c>
      <c r="AZ866" s="12"/>
      <c r="BA866" s="48">
        <f t="shared" si="491"/>
        <v>71726</v>
      </c>
      <c r="BB866" s="48">
        <f t="shared" si="492"/>
        <v>1122544</v>
      </c>
      <c r="BC866" s="51">
        <f t="shared" si="493"/>
        <v>15.650447536458188</v>
      </c>
      <c r="BD866" s="12"/>
      <c r="BE866" s="52">
        <f t="shared" si="494"/>
        <v>71726</v>
      </c>
      <c r="BF866" s="48">
        <f t="shared" si="485"/>
        <v>4610018</v>
      </c>
      <c r="BG866" s="48">
        <f t="shared" si="485"/>
        <v>7730750</v>
      </c>
      <c r="BH866" s="48">
        <f t="shared" si="485"/>
        <v>3677</v>
      </c>
      <c r="BI866" s="48">
        <f t="shared" si="495"/>
        <v>12344445</v>
      </c>
      <c r="BJ866" s="51">
        <f t="shared" si="496"/>
        <v>172.10558235507347</v>
      </c>
      <c r="BK866" s="12"/>
      <c r="BL866" s="1">
        <f t="shared" si="497"/>
        <v>1592638</v>
      </c>
      <c r="BM866" s="53">
        <f t="shared" si="498"/>
        <v>1657810</v>
      </c>
      <c r="BN866" s="48">
        <f t="shared" si="486"/>
        <v>4610018</v>
      </c>
      <c r="BO866" s="48">
        <f t="shared" si="486"/>
        <v>7730750</v>
      </c>
      <c r="BP866" s="48">
        <f t="shared" si="486"/>
        <v>3677</v>
      </c>
      <c r="BQ866" s="48">
        <f t="shared" si="499"/>
        <v>12344445</v>
      </c>
      <c r="BR866" s="12">
        <f t="shared" si="500"/>
        <v>1657810</v>
      </c>
      <c r="BS866" s="54">
        <f t="shared" si="501"/>
        <v>7.4462362996965874</v>
      </c>
      <c r="BT866" s="12"/>
      <c r="BU866" s="48">
        <f t="shared" si="502"/>
        <v>1657810</v>
      </c>
      <c r="BV866" s="48">
        <f t="shared" si="503"/>
        <v>8898540</v>
      </c>
      <c r="BW866" s="54">
        <f t="shared" si="504"/>
        <v>5.3676476797702994</v>
      </c>
      <c r="BX866" s="12"/>
      <c r="BY866" s="52">
        <f t="shared" si="505"/>
        <v>71726</v>
      </c>
      <c r="BZ866" s="48">
        <f t="shared" si="506"/>
        <v>8898540</v>
      </c>
      <c r="CA866" s="55">
        <f t="shared" si="507"/>
        <v>124.06296182695257</v>
      </c>
      <c r="CB866" s="12"/>
      <c r="CC866" s="48">
        <f t="shared" si="508"/>
        <v>71726</v>
      </c>
      <c r="CD866" s="48">
        <f t="shared" si="509"/>
        <v>28423044</v>
      </c>
      <c r="CE866" s="55">
        <f t="shared" si="510"/>
        <v>396.27253715528542</v>
      </c>
      <c r="CF866" s="12"/>
      <c r="CG866" s="48">
        <f t="shared" si="511"/>
        <v>1657810</v>
      </c>
      <c r="CH866" s="48">
        <f t="shared" si="512"/>
        <v>1592638</v>
      </c>
      <c r="CI866" s="48">
        <f t="shared" si="513"/>
        <v>28423044</v>
      </c>
      <c r="CJ866" s="55">
        <f t="shared" si="514"/>
        <v>17.14493458237072</v>
      </c>
      <c r="CK866" s="46"/>
      <c r="CL866" s="48">
        <f t="shared" si="487"/>
        <v>1657810</v>
      </c>
      <c r="CM866" s="48">
        <f t="shared" si="487"/>
        <v>1592638</v>
      </c>
      <c r="CN866" s="48">
        <f t="shared" si="515"/>
        <v>28423044</v>
      </c>
      <c r="CO866" s="55">
        <f t="shared" si="516"/>
        <v>17.14493458237072</v>
      </c>
    </row>
    <row r="867" spans="1:93" x14ac:dyDescent="0.2">
      <c r="A867" s="30" t="s">
        <v>156</v>
      </c>
      <c r="B867" s="30">
        <v>1152</v>
      </c>
      <c r="C867" s="30">
        <v>2005</v>
      </c>
      <c r="D867" s="30" t="s">
        <v>81</v>
      </c>
      <c r="E867" s="30">
        <v>442919</v>
      </c>
      <c r="F867" s="30" t="s">
        <v>317</v>
      </c>
      <c r="G867" s="30">
        <v>7440692</v>
      </c>
      <c r="H867" s="30">
        <v>0</v>
      </c>
      <c r="I867" s="30">
        <v>0</v>
      </c>
      <c r="J867" s="30">
        <v>0</v>
      </c>
      <c r="K867" s="30">
        <v>0</v>
      </c>
      <c r="L867" s="30">
        <v>0</v>
      </c>
      <c r="M867" s="30">
        <v>0</v>
      </c>
      <c r="N867" s="30">
        <v>0</v>
      </c>
      <c r="O867" s="30">
        <v>0</v>
      </c>
      <c r="P867" s="30">
        <v>0</v>
      </c>
      <c r="Q867" s="30">
        <v>0</v>
      </c>
      <c r="R867" s="30">
        <v>0</v>
      </c>
      <c r="S867" s="30">
        <v>0</v>
      </c>
      <c r="T867" s="30">
        <v>96480044</v>
      </c>
      <c r="U867" s="30">
        <v>0</v>
      </c>
      <c r="V867" s="30">
        <v>0</v>
      </c>
      <c r="W867" s="30">
        <v>0</v>
      </c>
      <c r="X867" s="30">
        <v>0</v>
      </c>
      <c r="Y867" s="30">
        <v>1449390</v>
      </c>
      <c r="Z867" s="30">
        <v>151176</v>
      </c>
      <c r="AA867" s="30">
        <v>1600566</v>
      </c>
      <c r="AB867" s="30">
        <v>0</v>
      </c>
      <c r="AC867" s="30">
        <v>3342570</v>
      </c>
      <c r="AD867" s="30">
        <v>4098122</v>
      </c>
      <c r="AE867" s="30">
        <v>4594949</v>
      </c>
      <c r="AF867" s="30">
        <v>5846571</v>
      </c>
      <c r="AG867" s="30">
        <v>7127</v>
      </c>
      <c r="AH867" s="30">
        <v>20515764</v>
      </c>
      <c r="AI867" s="30">
        <v>165250</v>
      </c>
      <c r="AJ867" s="30">
        <v>20681014</v>
      </c>
      <c r="AK867" s="30">
        <v>604570</v>
      </c>
      <c r="AL867" s="30">
        <v>11348816</v>
      </c>
      <c r="AM867" s="30">
        <v>1738407</v>
      </c>
      <c r="AN867" s="30">
        <v>802531</v>
      </c>
      <c r="AO867" s="30">
        <v>862297</v>
      </c>
      <c r="AP867" s="30">
        <v>66759</v>
      </c>
      <c r="AQ867" s="30">
        <v>71533</v>
      </c>
      <c r="AR867" s="30">
        <v>62454</v>
      </c>
      <c r="AS867" s="30">
        <v>8933</v>
      </c>
      <c r="AT867" s="30">
        <v>119</v>
      </c>
      <c r="AU867" s="30" t="s">
        <v>330</v>
      </c>
      <c r="AW867" s="48">
        <f t="shared" si="488"/>
        <v>1731587</v>
      </c>
      <c r="AX867" s="49">
        <f t="shared" si="489"/>
        <v>1600566</v>
      </c>
      <c r="AY867" s="50">
        <f t="shared" si="490"/>
        <v>0.92433472877770506</v>
      </c>
      <c r="AZ867" s="12"/>
      <c r="BA867" s="48">
        <f t="shared" si="491"/>
        <v>71533</v>
      </c>
      <c r="BB867" s="48">
        <f t="shared" si="492"/>
        <v>1600566</v>
      </c>
      <c r="BC867" s="51">
        <f t="shared" si="493"/>
        <v>22.375211440873443</v>
      </c>
      <c r="BD867" s="12"/>
      <c r="BE867" s="52">
        <f t="shared" si="494"/>
        <v>71533</v>
      </c>
      <c r="BF867" s="48">
        <f t="shared" si="485"/>
        <v>4594949</v>
      </c>
      <c r="BG867" s="48">
        <f t="shared" si="485"/>
        <v>5846571</v>
      </c>
      <c r="BH867" s="48">
        <f t="shared" si="485"/>
        <v>7127</v>
      </c>
      <c r="BI867" s="48">
        <f t="shared" si="495"/>
        <v>10448647</v>
      </c>
      <c r="BJ867" s="51">
        <f t="shared" si="496"/>
        <v>146.06750730432108</v>
      </c>
      <c r="BK867" s="12"/>
      <c r="BL867" s="1">
        <f t="shared" si="497"/>
        <v>1664828</v>
      </c>
      <c r="BM867" s="53">
        <f t="shared" si="498"/>
        <v>1731587</v>
      </c>
      <c r="BN867" s="48">
        <f t="shared" si="486"/>
        <v>4594949</v>
      </c>
      <c r="BO867" s="48">
        <f t="shared" si="486"/>
        <v>5846571</v>
      </c>
      <c r="BP867" s="48">
        <f t="shared" si="486"/>
        <v>7127</v>
      </c>
      <c r="BQ867" s="48">
        <f t="shared" si="499"/>
        <v>10448647</v>
      </c>
      <c r="BR867" s="12">
        <f t="shared" si="500"/>
        <v>1731587</v>
      </c>
      <c r="BS867" s="54">
        <f t="shared" si="501"/>
        <v>6.0341449779884</v>
      </c>
      <c r="BT867" s="12"/>
      <c r="BU867" s="48">
        <f t="shared" si="502"/>
        <v>1731587</v>
      </c>
      <c r="BV867" s="48">
        <f t="shared" si="503"/>
        <v>8727628</v>
      </c>
      <c r="BW867" s="54">
        <f t="shared" si="504"/>
        <v>5.0402480499102849</v>
      </c>
      <c r="BX867" s="12"/>
      <c r="BY867" s="52">
        <f t="shared" si="505"/>
        <v>71533</v>
      </c>
      <c r="BZ867" s="48">
        <f t="shared" si="506"/>
        <v>8727628</v>
      </c>
      <c r="CA867" s="55">
        <f t="shared" si="507"/>
        <v>122.00841569625209</v>
      </c>
      <c r="CB867" s="12"/>
      <c r="CC867" s="48">
        <f t="shared" si="508"/>
        <v>71533</v>
      </c>
      <c r="CD867" s="48">
        <f t="shared" si="509"/>
        <v>28217533</v>
      </c>
      <c r="CE867" s="55">
        <f t="shared" si="510"/>
        <v>394.46874868941609</v>
      </c>
      <c r="CF867" s="12"/>
      <c r="CG867" s="48">
        <f t="shared" si="511"/>
        <v>1731587</v>
      </c>
      <c r="CH867" s="48">
        <f t="shared" si="512"/>
        <v>1664828</v>
      </c>
      <c r="CI867" s="48">
        <f t="shared" si="513"/>
        <v>28217533</v>
      </c>
      <c r="CJ867" s="55">
        <f t="shared" si="514"/>
        <v>16.295763943711751</v>
      </c>
      <c r="CK867" s="46"/>
      <c r="CL867" s="48">
        <f t="shared" si="487"/>
        <v>1731587</v>
      </c>
      <c r="CM867" s="48">
        <f t="shared" si="487"/>
        <v>1664828</v>
      </c>
      <c r="CN867" s="48">
        <f t="shared" si="515"/>
        <v>28217533</v>
      </c>
      <c r="CO867" s="55">
        <f t="shared" si="516"/>
        <v>16.295763943711751</v>
      </c>
    </row>
    <row r="868" spans="1:93" x14ac:dyDescent="0.2">
      <c r="A868" s="30" t="s">
        <v>157</v>
      </c>
      <c r="B868" s="30">
        <v>1155</v>
      </c>
      <c r="C868" s="30">
        <v>2014</v>
      </c>
      <c r="D868" s="30" t="s">
        <v>35</v>
      </c>
      <c r="E868" s="30">
        <v>446379</v>
      </c>
      <c r="F868" s="30" t="s">
        <v>317</v>
      </c>
      <c r="G868" s="30">
        <v>112218557</v>
      </c>
      <c r="H868" s="30">
        <v>160847704</v>
      </c>
      <c r="I868" s="30">
        <v>19431625</v>
      </c>
      <c r="J868" s="30">
        <v>152206869</v>
      </c>
      <c r="K868" s="30">
        <v>0</v>
      </c>
      <c r="L868" s="30">
        <v>40403526</v>
      </c>
      <c r="M868" s="30">
        <v>7945493</v>
      </c>
      <c r="N868" s="30">
        <v>0</v>
      </c>
      <c r="O868" s="30">
        <v>0</v>
      </c>
      <c r="P868" s="30">
        <v>0</v>
      </c>
      <c r="Q868" s="30">
        <v>4584263</v>
      </c>
      <c r="R868" s="30">
        <v>11463471</v>
      </c>
      <c r="S868" s="30">
        <v>15620874</v>
      </c>
      <c r="T868" s="30">
        <v>1940422941</v>
      </c>
      <c r="U868" s="30">
        <v>6627998</v>
      </c>
      <c r="V868" s="30">
        <v>212714701</v>
      </c>
      <c r="W868" s="30">
        <v>42997992</v>
      </c>
      <c r="X868" s="30">
        <v>255712693</v>
      </c>
      <c r="Y868" s="30">
        <v>49603604</v>
      </c>
      <c r="Z868" s="30">
        <v>31489913</v>
      </c>
      <c r="AA868" s="30">
        <v>81093517</v>
      </c>
      <c r="AB868" s="30">
        <v>0</v>
      </c>
      <c r="AC868" s="30">
        <v>56673652</v>
      </c>
      <c r="AD868" s="30">
        <v>55544905</v>
      </c>
      <c r="AE868" s="30">
        <v>43897006</v>
      </c>
      <c r="AF868" s="30">
        <v>157666553</v>
      </c>
      <c r="AG868" s="30">
        <v>0</v>
      </c>
      <c r="AH868" s="30">
        <v>581932141</v>
      </c>
      <c r="AI868" s="30">
        <v>8526308</v>
      </c>
      <c r="AJ868" s="30">
        <v>590458449</v>
      </c>
      <c r="AK868" s="30">
        <v>233101860</v>
      </c>
      <c r="AL868" s="30">
        <v>55582677</v>
      </c>
      <c r="AM868" s="30">
        <v>30952957</v>
      </c>
      <c r="AN868" s="30">
        <v>7330498</v>
      </c>
      <c r="AO868" s="30">
        <v>6967806</v>
      </c>
      <c r="AP868" s="30">
        <v>2064553</v>
      </c>
      <c r="AQ868" s="30">
        <v>1407604</v>
      </c>
      <c r="AR868" s="30">
        <v>1256446</v>
      </c>
      <c r="AS868" s="30">
        <v>148648</v>
      </c>
      <c r="AT868" s="30">
        <v>454</v>
      </c>
      <c r="AU868" s="30" t="s">
        <v>356</v>
      </c>
      <c r="AW868" s="48">
        <f t="shared" si="488"/>
        <v>16362857</v>
      </c>
      <c r="AX868" s="49">
        <f t="shared" si="489"/>
        <v>81093517</v>
      </c>
      <c r="AY868" s="50">
        <f t="shared" si="490"/>
        <v>4.9559509687091934</v>
      </c>
      <c r="AZ868" s="12"/>
      <c r="BA868" s="48">
        <f t="shared" si="491"/>
        <v>1407604</v>
      </c>
      <c r="BB868" s="48">
        <f t="shared" si="492"/>
        <v>81093517</v>
      </c>
      <c r="BC868" s="51">
        <f t="shared" si="493"/>
        <v>57.611030517105661</v>
      </c>
      <c r="BD868" s="12"/>
      <c r="BE868" s="52">
        <f t="shared" si="494"/>
        <v>1407604</v>
      </c>
      <c r="BF868" s="48">
        <f t="shared" si="485"/>
        <v>43897006</v>
      </c>
      <c r="BG868" s="48">
        <f t="shared" si="485"/>
        <v>157666553</v>
      </c>
      <c r="BH868" s="48">
        <f t="shared" si="485"/>
        <v>0</v>
      </c>
      <c r="BI868" s="48">
        <f t="shared" si="495"/>
        <v>201563559</v>
      </c>
      <c r="BJ868" s="51">
        <f t="shared" si="496"/>
        <v>143.19621072403885</v>
      </c>
      <c r="BK868" s="12"/>
      <c r="BL868" s="1">
        <f t="shared" si="497"/>
        <v>14298304</v>
      </c>
      <c r="BM868" s="53">
        <f t="shared" si="498"/>
        <v>16362857</v>
      </c>
      <c r="BN868" s="48">
        <f t="shared" si="486"/>
        <v>43897006</v>
      </c>
      <c r="BO868" s="48">
        <f t="shared" si="486"/>
        <v>157666553</v>
      </c>
      <c r="BP868" s="48">
        <f t="shared" si="486"/>
        <v>0</v>
      </c>
      <c r="BQ868" s="48">
        <f t="shared" si="499"/>
        <v>201563559</v>
      </c>
      <c r="BR868" s="12">
        <f t="shared" si="500"/>
        <v>16362857</v>
      </c>
      <c r="BS868" s="54">
        <f t="shared" si="501"/>
        <v>12.318359746100574</v>
      </c>
      <c r="BT868" s="12"/>
      <c r="BU868" s="48">
        <f t="shared" si="502"/>
        <v>16362857</v>
      </c>
      <c r="BV868" s="48">
        <f t="shared" si="503"/>
        <v>301773912</v>
      </c>
      <c r="BW868" s="54">
        <f t="shared" si="504"/>
        <v>18.442617447552099</v>
      </c>
      <c r="BX868" s="12"/>
      <c r="BY868" s="52">
        <f t="shared" si="505"/>
        <v>1407604</v>
      </c>
      <c r="BZ868" s="48">
        <f t="shared" si="506"/>
        <v>301773912</v>
      </c>
      <c r="CA868" s="55">
        <f t="shared" si="507"/>
        <v>214.38835922603232</v>
      </c>
      <c r="CB868" s="12"/>
      <c r="CC868" s="48">
        <f t="shared" si="508"/>
        <v>1407604</v>
      </c>
      <c r="CD868" s="48">
        <f t="shared" si="509"/>
        <v>696649545</v>
      </c>
      <c r="CE868" s="55">
        <f t="shared" si="510"/>
        <v>494.9187022770609</v>
      </c>
      <c r="CF868" s="12"/>
      <c r="CG868" s="48">
        <f t="shared" si="511"/>
        <v>16362857</v>
      </c>
      <c r="CH868" s="48">
        <f t="shared" si="512"/>
        <v>14298304</v>
      </c>
      <c r="CI868" s="48">
        <f t="shared" si="513"/>
        <v>696649545</v>
      </c>
      <c r="CJ868" s="55">
        <f t="shared" si="514"/>
        <v>42.575055505282485</v>
      </c>
      <c r="CK868" s="46"/>
      <c r="CL868" s="48">
        <f t="shared" si="487"/>
        <v>16362857</v>
      </c>
      <c r="CM868" s="48">
        <f t="shared" si="487"/>
        <v>14298304</v>
      </c>
      <c r="CN868" s="48">
        <f t="shared" si="515"/>
        <v>795571106</v>
      </c>
      <c r="CO868" s="55">
        <f t="shared" si="516"/>
        <v>48.62054994430374</v>
      </c>
    </row>
    <row r="869" spans="1:93" x14ac:dyDescent="0.2">
      <c r="A869" s="30" t="s">
        <v>157</v>
      </c>
      <c r="B869" s="30">
        <v>1155</v>
      </c>
      <c r="C869" s="30">
        <v>2013</v>
      </c>
      <c r="D869" s="30" t="s">
        <v>35</v>
      </c>
      <c r="E869" s="30">
        <v>446379</v>
      </c>
      <c r="F869" s="30" t="s">
        <v>317</v>
      </c>
      <c r="G869" s="30">
        <v>128782256</v>
      </c>
      <c r="H869" s="30">
        <v>203810032</v>
      </c>
      <c r="I869" s="30">
        <v>9754740</v>
      </c>
      <c r="J869" s="30">
        <v>193446586</v>
      </c>
      <c r="K869" s="30">
        <v>0</v>
      </c>
      <c r="L869" s="30">
        <v>274593310</v>
      </c>
      <c r="M869" s="30">
        <v>21346397</v>
      </c>
      <c r="N869" s="30">
        <v>0</v>
      </c>
      <c r="O869" s="30">
        <v>0</v>
      </c>
      <c r="P869" s="30">
        <v>0</v>
      </c>
      <c r="Q869" s="30">
        <v>6178463</v>
      </c>
      <c r="R869" s="30">
        <v>12211917</v>
      </c>
      <c r="S869" s="30">
        <v>29653808</v>
      </c>
      <c r="T869" s="30">
        <v>1677191108</v>
      </c>
      <c r="U869" s="30">
        <v>6729710</v>
      </c>
      <c r="V869" s="30">
        <v>490615259</v>
      </c>
      <c r="W869" s="30">
        <v>60754945</v>
      </c>
      <c r="X869" s="30">
        <v>551370204</v>
      </c>
      <c r="Y869" s="30">
        <v>56139939</v>
      </c>
      <c r="Z869" s="30">
        <v>39718602</v>
      </c>
      <c r="AA869" s="30">
        <v>95858541</v>
      </c>
      <c r="AB869" s="30">
        <v>5140091</v>
      </c>
      <c r="AC869" s="30">
        <v>72101472</v>
      </c>
      <c r="AD869" s="30">
        <v>56680784</v>
      </c>
      <c r="AE869" s="30">
        <v>53797010</v>
      </c>
      <c r="AF869" s="30">
        <v>148373341</v>
      </c>
      <c r="AG869" s="30">
        <v>0</v>
      </c>
      <c r="AH869" s="30">
        <v>622013028</v>
      </c>
      <c r="AI869" s="30">
        <v>6724821</v>
      </c>
      <c r="AJ869" s="30">
        <v>628737849</v>
      </c>
      <c r="AK869" s="30">
        <v>312716691</v>
      </c>
      <c r="AL869" s="30">
        <v>57170990</v>
      </c>
      <c r="AM869" s="30">
        <v>32916382</v>
      </c>
      <c r="AN869" s="30">
        <v>7253852</v>
      </c>
      <c r="AO869" s="30">
        <v>6597404</v>
      </c>
      <c r="AP869" s="30">
        <v>1925016</v>
      </c>
      <c r="AQ869" s="30">
        <v>1399745</v>
      </c>
      <c r="AR869" s="30">
        <v>1249530</v>
      </c>
      <c r="AS869" s="30">
        <v>147674</v>
      </c>
      <c r="AT869" s="30">
        <v>461</v>
      </c>
      <c r="AU869" s="30" t="s">
        <v>356</v>
      </c>
      <c r="AW869" s="48">
        <f t="shared" si="488"/>
        <v>15776272</v>
      </c>
      <c r="AX869" s="49">
        <f t="shared" si="489"/>
        <v>90718450</v>
      </c>
      <c r="AY869" s="50">
        <f t="shared" si="490"/>
        <v>5.7503097056135948</v>
      </c>
      <c r="AZ869" s="12"/>
      <c r="BA869" s="48">
        <f t="shared" si="491"/>
        <v>1399745</v>
      </c>
      <c r="BB869" s="48">
        <f t="shared" si="492"/>
        <v>90718450</v>
      </c>
      <c r="BC869" s="51">
        <f t="shared" si="493"/>
        <v>64.810697662788584</v>
      </c>
      <c r="BD869" s="12"/>
      <c r="BE869" s="52">
        <f t="shared" si="494"/>
        <v>1399745</v>
      </c>
      <c r="BF869" s="48">
        <f t="shared" si="485"/>
        <v>53797010</v>
      </c>
      <c r="BG869" s="48">
        <f t="shared" si="485"/>
        <v>148373341</v>
      </c>
      <c r="BH869" s="48">
        <f t="shared" si="485"/>
        <v>0</v>
      </c>
      <c r="BI869" s="48">
        <f t="shared" si="495"/>
        <v>202170351</v>
      </c>
      <c r="BJ869" s="51">
        <f t="shared" si="496"/>
        <v>144.43370113842164</v>
      </c>
      <c r="BK869" s="12"/>
      <c r="BL869" s="1">
        <f t="shared" si="497"/>
        <v>13851256</v>
      </c>
      <c r="BM869" s="53">
        <f t="shared" si="498"/>
        <v>15776272</v>
      </c>
      <c r="BN869" s="48">
        <f t="shared" si="486"/>
        <v>53797010</v>
      </c>
      <c r="BO869" s="48">
        <f t="shared" si="486"/>
        <v>148373341</v>
      </c>
      <c r="BP869" s="48">
        <f t="shared" si="486"/>
        <v>0</v>
      </c>
      <c r="BQ869" s="48">
        <f t="shared" si="499"/>
        <v>202170351</v>
      </c>
      <c r="BR869" s="12">
        <f t="shared" si="500"/>
        <v>15776272</v>
      </c>
      <c r="BS869" s="54">
        <f t="shared" si="501"/>
        <v>12.814836800481128</v>
      </c>
      <c r="BT869" s="12"/>
      <c r="BU869" s="48">
        <f t="shared" si="502"/>
        <v>15776272</v>
      </c>
      <c r="BV869" s="48">
        <f t="shared" si="503"/>
        <v>258850168</v>
      </c>
      <c r="BW869" s="54">
        <f t="shared" si="504"/>
        <v>16.407562445677915</v>
      </c>
      <c r="BX869" s="12"/>
      <c r="BY869" s="52">
        <f t="shared" si="505"/>
        <v>1399745</v>
      </c>
      <c r="BZ869" s="48">
        <f t="shared" si="506"/>
        <v>258850168</v>
      </c>
      <c r="CA869" s="55">
        <f t="shared" si="507"/>
        <v>184.92666021311024</v>
      </c>
      <c r="CB869" s="12"/>
      <c r="CC869" s="48">
        <f t="shared" si="508"/>
        <v>1399745</v>
      </c>
      <c r="CD869" s="48">
        <f t="shared" si="509"/>
        <v>685661316</v>
      </c>
      <c r="CE869" s="55">
        <f t="shared" si="510"/>
        <v>489.84730504484747</v>
      </c>
      <c r="CF869" s="12"/>
      <c r="CG869" s="48">
        <f t="shared" si="511"/>
        <v>15776272</v>
      </c>
      <c r="CH869" s="48">
        <f t="shared" si="512"/>
        <v>13851256</v>
      </c>
      <c r="CI869" s="48">
        <f t="shared" si="513"/>
        <v>685661316</v>
      </c>
      <c r="CJ869" s="55">
        <f t="shared" si="514"/>
        <v>43.46155517602638</v>
      </c>
      <c r="CK869" s="46"/>
      <c r="CL869" s="48">
        <f t="shared" si="487"/>
        <v>15776272</v>
      </c>
      <c r="CM869" s="48">
        <f t="shared" si="487"/>
        <v>13851256</v>
      </c>
      <c r="CN869" s="48">
        <f t="shared" si="515"/>
        <v>1037406471</v>
      </c>
      <c r="CO869" s="55">
        <f t="shared" si="516"/>
        <v>65.757390022180147</v>
      </c>
    </row>
    <row r="870" spans="1:93" x14ac:dyDescent="0.2">
      <c r="A870" s="30" t="s">
        <v>157</v>
      </c>
      <c r="B870" s="30">
        <v>1155</v>
      </c>
      <c r="C870" s="30">
        <v>2012</v>
      </c>
      <c r="D870" s="30" t="s">
        <v>35</v>
      </c>
      <c r="E870" s="30">
        <v>446379</v>
      </c>
      <c r="F870" s="30" t="s">
        <v>317</v>
      </c>
      <c r="G870" s="30">
        <v>140918044</v>
      </c>
      <c r="H870" s="30">
        <v>135964892</v>
      </c>
      <c r="I870" s="30">
        <v>14874470</v>
      </c>
      <c r="J870" s="30">
        <v>128552003</v>
      </c>
      <c r="K870" s="30">
        <v>1223292</v>
      </c>
      <c r="L870" s="30">
        <v>88479912</v>
      </c>
      <c r="M870" s="30">
        <v>44480714</v>
      </c>
      <c r="N870" s="30">
        <v>0</v>
      </c>
      <c r="O870" s="30">
        <v>0</v>
      </c>
      <c r="P870" s="30">
        <v>0</v>
      </c>
      <c r="Q870" s="30">
        <v>5951204</v>
      </c>
      <c r="R870" s="30">
        <v>12350524</v>
      </c>
      <c r="S870" s="30">
        <v>27846437</v>
      </c>
      <c r="T870" s="30">
        <v>1361983753</v>
      </c>
      <c r="U870" s="30">
        <v>6640310</v>
      </c>
      <c r="V870" s="30">
        <v>236795328</v>
      </c>
      <c r="W870" s="30">
        <v>87201621</v>
      </c>
      <c r="X870" s="30">
        <v>323996949</v>
      </c>
      <c r="Y870" s="30">
        <v>53476343</v>
      </c>
      <c r="Z870" s="30">
        <v>22059108</v>
      </c>
      <c r="AA870" s="30">
        <v>75535451</v>
      </c>
      <c r="AB870" s="30">
        <v>5164793</v>
      </c>
      <c r="AC870" s="30">
        <v>78030174</v>
      </c>
      <c r="AD870" s="30">
        <v>62887870</v>
      </c>
      <c r="AE870" s="30">
        <v>57105892</v>
      </c>
      <c r="AF870" s="30">
        <v>159183210</v>
      </c>
      <c r="AG870" s="30">
        <v>0</v>
      </c>
      <c r="AH870" s="30">
        <v>400171082</v>
      </c>
      <c r="AI870" s="30">
        <v>8639949</v>
      </c>
      <c r="AJ870" s="30">
        <v>408811031</v>
      </c>
      <c r="AK870" s="30">
        <v>142243094</v>
      </c>
      <c r="AL870" s="30">
        <v>51586591</v>
      </c>
      <c r="AM870" s="30">
        <v>30630139</v>
      </c>
      <c r="AN870" s="30">
        <v>6869693</v>
      </c>
      <c r="AO870" s="30">
        <v>6249773</v>
      </c>
      <c r="AP870" s="30">
        <v>1849233</v>
      </c>
      <c r="AQ870" s="30">
        <v>1392424</v>
      </c>
      <c r="AR870" s="30">
        <v>1242395</v>
      </c>
      <c r="AS870" s="30">
        <v>147481</v>
      </c>
      <c r="AT870" s="30">
        <v>465</v>
      </c>
      <c r="AU870" s="30" t="s">
        <v>356</v>
      </c>
      <c r="AW870" s="48">
        <f t="shared" si="488"/>
        <v>14968699</v>
      </c>
      <c r="AX870" s="49">
        <f t="shared" si="489"/>
        <v>70370658</v>
      </c>
      <c r="AY870" s="50">
        <f t="shared" si="490"/>
        <v>4.7011873242958524</v>
      </c>
      <c r="AZ870" s="12"/>
      <c r="BA870" s="48">
        <f t="shared" si="491"/>
        <v>1392424</v>
      </c>
      <c r="BB870" s="48">
        <f t="shared" si="492"/>
        <v>70370658</v>
      </c>
      <c r="BC870" s="51">
        <f t="shared" si="493"/>
        <v>50.538239789029781</v>
      </c>
      <c r="BD870" s="12"/>
      <c r="BE870" s="52">
        <f t="shared" si="494"/>
        <v>1392424</v>
      </c>
      <c r="BF870" s="48">
        <f t="shared" si="485"/>
        <v>57105892</v>
      </c>
      <c r="BG870" s="48">
        <f t="shared" si="485"/>
        <v>159183210</v>
      </c>
      <c r="BH870" s="48">
        <f t="shared" si="485"/>
        <v>0</v>
      </c>
      <c r="BI870" s="48">
        <f t="shared" si="495"/>
        <v>216289102</v>
      </c>
      <c r="BJ870" s="51">
        <f t="shared" si="496"/>
        <v>155.33278800135591</v>
      </c>
      <c r="BK870" s="12"/>
      <c r="BL870" s="1">
        <f t="shared" si="497"/>
        <v>13119466</v>
      </c>
      <c r="BM870" s="53">
        <f t="shared" si="498"/>
        <v>14968699</v>
      </c>
      <c r="BN870" s="48">
        <f t="shared" si="486"/>
        <v>57105892</v>
      </c>
      <c r="BO870" s="48">
        <f t="shared" si="486"/>
        <v>159183210</v>
      </c>
      <c r="BP870" s="48">
        <f t="shared" si="486"/>
        <v>0</v>
      </c>
      <c r="BQ870" s="48">
        <f t="shared" si="499"/>
        <v>216289102</v>
      </c>
      <c r="BR870" s="12">
        <f t="shared" si="500"/>
        <v>14968699</v>
      </c>
      <c r="BS870" s="54">
        <f t="shared" si="501"/>
        <v>14.44942556463992</v>
      </c>
      <c r="BT870" s="12"/>
      <c r="BU870" s="48">
        <f t="shared" si="502"/>
        <v>14968699</v>
      </c>
      <c r="BV870" s="48">
        <f t="shared" si="503"/>
        <v>214981346</v>
      </c>
      <c r="BW870" s="54">
        <f t="shared" si="504"/>
        <v>14.362059521672524</v>
      </c>
      <c r="BX870" s="12"/>
      <c r="BY870" s="52">
        <f t="shared" si="505"/>
        <v>1392424</v>
      </c>
      <c r="BZ870" s="48">
        <f t="shared" si="506"/>
        <v>214981346</v>
      </c>
      <c r="CA870" s="55">
        <f t="shared" si="507"/>
        <v>154.39359419257352</v>
      </c>
      <c r="CB870" s="12"/>
      <c r="CC870" s="48">
        <f t="shared" si="508"/>
        <v>1392424</v>
      </c>
      <c r="CD870" s="48">
        <f t="shared" si="509"/>
        <v>647723943</v>
      </c>
      <c r="CE870" s="55">
        <f t="shared" si="510"/>
        <v>465.17723265327226</v>
      </c>
      <c r="CF870" s="12"/>
      <c r="CG870" s="48">
        <f t="shared" si="511"/>
        <v>14968699</v>
      </c>
      <c r="CH870" s="48">
        <f t="shared" si="512"/>
        <v>13119466</v>
      </c>
      <c r="CI870" s="48">
        <f t="shared" si="513"/>
        <v>647723943</v>
      </c>
      <c r="CJ870" s="55">
        <f t="shared" si="514"/>
        <v>43.27189310173182</v>
      </c>
      <c r="CK870" s="46"/>
      <c r="CL870" s="48">
        <f t="shared" si="487"/>
        <v>14968699</v>
      </c>
      <c r="CM870" s="48">
        <f t="shared" si="487"/>
        <v>13119466</v>
      </c>
      <c r="CN870" s="48">
        <f t="shared" si="515"/>
        <v>835994393</v>
      </c>
      <c r="CO870" s="55">
        <f t="shared" si="516"/>
        <v>55.849502551958594</v>
      </c>
    </row>
    <row r="871" spans="1:93" x14ac:dyDescent="0.2">
      <c r="A871" s="30" t="s">
        <v>157</v>
      </c>
      <c r="B871" s="30">
        <v>1155</v>
      </c>
      <c r="C871" s="30">
        <v>2011</v>
      </c>
      <c r="D871" s="30" t="s">
        <v>35</v>
      </c>
      <c r="E871" s="30">
        <v>446379</v>
      </c>
      <c r="F871" s="30" t="s">
        <v>317</v>
      </c>
      <c r="G871" s="30">
        <v>127596494</v>
      </c>
      <c r="H871" s="30">
        <v>88671331</v>
      </c>
      <c r="I871" s="30">
        <v>4125483</v>
      </c>
      <c r="J871" s="30">
        <v>77638408</v>
      </c>
      <c r="K871" s="30">
        <v>21879039</v>
      </c>
      <c r="L871" s="30">
        <v>104645202</v>
      </c>
      <c r="M871" s="30">
        <v>36358274</v>
      </c>
      <c r="N871" s="30">
        <v>0</v>
      </c>
      <c r="O871" s="30">
        <v>0</v>
      </c>
      <c r="P871" s="30">
        <v>0</v>
      </c>
      <c r="Q871" s="30">
        <v>6500695</v>
      </c>
      <c r="R871" s="30">
        <v>10469985</v>
      </c>
      <c r="S871" s="30">
        <v>25087051</v>
      </c>
      <c r="T871" s="30">
        <v>1192439651</v>
      </c>
      <c r="U871" s="30">
        <v>6321264</v>
      </c>
      <c r="V871" s="30">
        <v>203786518</v>
      </c>
      <c r="W871" s="30">
        <v>65570808</v>
      </c>
      <c r="X871" s="30">
        <v>269357326</v>
      </c>
      <c r="Y871" s="30">
        <v>39868457</v>
      </c>
      <c r="Z871" s="30">
        <v>21533587</v>
      </c>
      <c r="AA871" s="30">
        <v>61402044</v>
      </c>
      <c r="AB871" s="30">
        <v>4261984</v>
      </c>
      <c r="AC871" s="30">
        <v>67838299</v>
      </c>
      <c r="AD871" s="30">
        <v>59758195</v>
      </c>
      <c r="AE871" s="30">
        <v>57097798</v>
      </c>
      <c r="AF871" s="30">
        <v>154668180</v>
      </c>
      <c r="AG871" s="30">
        <v>0</v>
      </c>
      <c r="AH871" s="30">
        <v>437623309</v>
      </c>
      <c r="AI871" s="30">
        <v>7842008</v>
      </c>
      <c r="AJ871" s="30">
        <v>445465317</v>
      </c>
      <c r="AK871" s="30">
        <v>163950485</v>
      </c>
      <c r="AL871" s="30">
        <v>59183873</v>
      </c>
      <c r="AM871" s="30">
        <v>28303970</v>
      </c>
      <c r="AN871" s="30">
        <v>6531943</v>
      </c>
      <c r="AO871" s="30">
        <v>5968363</v>
      </c>
      <c r="AP871" s="30">
        <v>1804182</v>
      </c>
      <c r="AQ871" s="30">
        <v>1385784</v>
      </c>
      <c r="AR871" s="30">
        <v>1235917</v>
      </c>
      <c r="AS871" s="30">
        <v>147313</v>
      </c>
      <c r="AT871" s="30">
        <v>481</v>
      </c>
      <c r="AU871" s="30" t="s">
        <v>356</v>
      </c>
      <c r="AW871" s="48">
        <f t="shared" si="488"/>
        <v>14304488</v>
      </c>
      <c r="AX871" s="49">
        <f t="shared" si="489"/>
        <v>57140060</v>
      </c>
      <c r="AY871" s="50">
        <f t="shared" si="490"/>
        <v>3.9945547159744552</v>
      </c>
      <c r="AZ871" s="12"/>
      <c r="BA871" s="48">
        <f t="shared" si="491"/>
        <v>1385784</v>
      </c>
      <c r="BB871" s="48">
        <f t="shared" si="492"/>
        <v>57140060</v>
      </c>
      <c r="BC871" s="51">
        <f t="shared" si="493"/>
        <v>41.23302044185818</v>
      </c>
      <c r="BD871" s="12"/>
      <c r="BE871" s="52">
        <f t="shared" si="494"/>
        <v>1385784</v>
      </c>
      <c r="BF871" s="48">
        <f t="shared" si="485"/>
        <v>57097798</v>
      </c>
      <c r="BG871" s="48">
        <f t="shared" si="485"/>
        <v>154668180</v>
      </c>
      <c r="BH871" s="48">
        <f t="shared" si="485"/>
        <v>0</v>
      </c>
      <c r="BI871" s="48">
        <f t="shared" si="495"/>
        <v>211765978</v>
      </c>
      <c r="BJ871" s="51">
        <f t="shared" si="496"/>
        <v>152.813120948142</v>
      </c>
      <c r="BK871" s="12"/>
      <c r="BL871" s="1">
        <f t="shared" si="497"/>
        <v>12500306</v>
      </c>
      <c r="BM871" s="53">
        <f t="shared" si="498"/>
        <v>14304488</v>
      </c>
      <c r="BN871" s="48">
        <f t="shared" si="486"/>
        <v>57097798</v>
      </c>
      <c r="BO871" s="48">
        <f t="shared" si="486"/>
        <v>154668180</v>
      </c>
      <c r="BP871" s="48">
        <f t="shared" si="486"/>
        <v>0</v>
      </c>
      <c r="BQ871" s="48">
        <f t="shared" si="499"/>
        <v>211765978</v>
      </c>
      <c r="BR871" s="12">
        <f t="shared" si="500"/>
        <v>14304488</v>
      </c>
      <c r="BS871" s="54">
        <f t="shared" si="501"/>
        <v>14.804163420599185</v>
      </c>
      <c r="BT871" s="12"/>
      <c r="BU871" s="48">
        <f t="shared" si="502"/>
        <v>14304488</v>
      </c>
      <c r="BV871" s="48">
        <f t="shared" si="503"/>
        <v>222330959</v>
      </c>
      <c r="BW871" s="54">
        <f t="shared" si="504"/>
        <v>15.542741480855518</v>
      </c>
      <c r="BX871" s="12"/>
      <c r="BY871" s="52">
        <f t="shared" si="505"/>
        <v>1385784</v>
      </c>
      <c r="BZ871" s="48">
        <f t="shared" si="506"/>
        <v>222330959</v>
      </c>
      <c r="CA871" s="55">
        <f t="shared" si="507"/>
        <v>160.4369504915629</v>
      </c>
      <c r="CB871" s="12"/>
      <c r="CC871" s="48">
        <f t="shared" si="508"/>
        <v>1385784</v>
      </c>
      <c r="CD871" s="48">
        <f t="shared" si="509"/>
        <v>623095475</v>
      </c>
      <c r="CE871" s="55">
        <f t="shared" si="510"/>
        <v>449.63390759310255</v>
      </c>
      <c r="CF871" s="12"/>
      <c r="CG871" s="48">
        <f t="shared" si="511"/>
        <v>14304488</v>
      </c>
      <c r="CH871" s="48">
        <f t="shared" si="512"/>
        <v>12500306</v>
      </c>
      <c r="CI871" s="48">
        <f t="shared" si="513"/>
        <v>623095475</v>
      </c>
      <c r="CJ871" s="55">
        <f t="shared" si="514"/>
        <v>43.559439177410617</v>
      </c>
      <c r="CK871" s="46"/>
      <c r="CL871" s="48">
        <f t="shared" si="487"/>
        <v>14304488</v>
      </c>
      <c r="CM871" s="48">
        <f t="shared" si="487"/>
        <v>12500306</v>
      </c>
      <c r="CN871" s="48">
        <f t="shared" si="515"/>
        <v>786434659</v>
      </c>
      <c r="CO871" s="55">
        <f t="shared" si="516"/>
        <v>54.978176010214419</v>
      </c>
    </row>
    <row r="872" spans="1:93" x14ac:dyDescent="0.2">
      <c r="A872" s="30" t="s">
        <v>157</v>
      </c>
      <c r="B872" s="30">
        <v>1155</v>
      </c>
      <c r="C872" s="30">
        <v>2010</v>
      </c>
      <c r="D872" s="30" t="s">
        <v>35</v>
      </c>
      <c r="E872" s="30">
        <v>446379</v>
      </c>
      <c r="F872" s="30" t="s">
        <v>317</v>
      </c>
      <c r="G872" s="30">
        <v>109413498</v>
      </c>
      <c r="H872" s="30">
        <v>109541555</v>
      </c>
      <c r="I872" s="30">
        <v>3006625</v>
      </c>
      <c r="J872" s="30">
        <v>104850729</v>
      </c>
      <c r="K872" s="30">
        <v>15714454</v>
      </c>
      <c r="L872" s="30">
        <v>96057659</v>
      </c>
      <c r="M872" s="30">
        <v>49329726</v>
      </c>
      <c r="N872" s="30">
        <v>0</v>
      </c>
      <c r="O872" s="30">
        <v>0</v>
      </c>
      <c r="P872" s="30">
        <v>0</v>
      </c>
      <c r="Q872" s="30">
        <v>3371613</v>
      </c>
      <c r="R872" s="30">
        <v>7406476</v>
      </c>
      <c r="S872" s="30">
        <v>12093969</v>
      </c>
      <c r="T872" s="30">
        <v>711240403</v>
      </c>
      <c r="U872" s="30">
        <v>5835928</v>
      </c>
      <c r="V872" s="30">
        <v>213005690</v>
      </c>
      <c r="W872" s="30">
        <v>64430320</v>
      </c>
      <c r="X872" s="30">
        <v>277436010</v>
      </c>
      <c r="Y872" s="30">
        <v>71051129</v>
      </c>
      <c r="Z872" s="30">
        <v>21066750</v>
      </c>
      <c r="AA872" s="30">
        <v>92117879</v>
      </c>
      <c r="AB872" s="30">
        <v>5324016</v>
      </c>
      <c r="AC872" s="30">
        <v>51072188</v>
      </c>
      <c r="AD872" s="30">
        <v>58341310</v>
      </c>
      <c r="AE872" s="30">
        <v>59250249</v>
      </c>
      <c r="AF872" s="30">
        <v>128639169</v>
      </c>
      <c r="AG872" s="30">
        <v>0</v>
      </c>
      <c r="AH872" s="30">
        <v>354745103</v>
      </c>
      <c r="AI872" s="30">
        <v>7570736</v>
      </c>
      <c r="AJ872" s="30">
        <v>362315839</v>
      </c>
      <c r="AK872" s="30">
        <v>89418454</v>
      </c>
      <c r="AL872" s="30">
        <v>51223161</v>
      </c>
      <c r="AM872" s="30">
        <v>14969805</v>
      </c>
      <c r="AN872" s="30">
        <v>5114568</v>
      </c>
      <c r="AO872" s="30">
        <v>4719229</v>
      </c>
      <c r="AP872" s="30">
        <v>1492481</v>
      </c>
      <c r="AQ872" s="30">
        <v>1378468</v>
      </c>
      <c r="AR872" s="30">
        <v>1228941</v>
      </c>
      <c r="AS872" s="30">
        <v>146964</v>
      </c>
      <c r="AT872" s="30">
        <v>506</v>
      </c>
      <c r="AU872" s="30" t="s">
        <v>356</v>
      </c>
      <c r="AW872" s="48">
        <f t="shared" si="488"/>
        <v>11326278</v>
      </c>
      <c r="AX872" s="49">
        <f t="shared" si="489"/>
        <v>86793863</v>
      </c>
      <c r="AY872" s="50">
        <f t="shared" si="490"/>
        <v>7.663052504980012</v>
      </c>
      <c r="AZ872" s="12"/>
      <c r="BA872" s="48">
        <f t="shared" si="491"/>
        <v>1378468</v>
      </c>
      <c r="BB872" s="48">
        <f t="shared" si="492"/>
        <v>86793863</v>
      </c>
      <c r="BC872" s="51">
        <f t="shared" si="493"/>
        <v>62.964002791504775</v>
      </c>
      <c r="BD872" s="12"/>
      <c r="BE872" s="52">
        <f t="shared" si="494"/>
        <v>1378468</v>
      </c>
      <c r="BF872" s="48">
        <f t="shared" si="485"/>
        <v>59250249</v>
      </c>
      <c r="BG872" s="48">
        <f t="shared" si="485"/>
        <v>128639169</v>
      </c>
      <c r="BH872" s="48">
        <f t="shared" si="485"/>
        <v>0</v>
      </c>
      <c r="BI872" s="48">
        <f t="shared" si="495"/>
        <v>187889418</v>
      </c>
      <c r="BJ872" s="51">
        <f t="shared" si="496"/>
        <v>136.30306833383148</v>
      </c>
      <c r="BK872" s="12"/>
      <c r="BL872" s="1">
        <f t="shared" si="497"/>
        <v>9833797</v>
      </c>
      <c r="BM872" s="53">
        <f t="shared" si="498"/>
        <v>11326278</v>
      </c>
      <c r="BN872" s="48">
        <f t="shared" si="486"/>
        <v>59250249</v>
      </c>
      <c r="BO872" s="48">
        <f t="shared" si="486"/>
        <v>128639169</v>
      </c>
      <c r="BP872" s="48">
        <f t="shared" si="486"/>
        <v>0</v>
      </c>
      <c r="BQ872" s="48">
        <f t="shared" si="499"/>
        <v>187889418</v>
      </c>
      <c r="BR872" s="12">
        <f t="shared" si="500"/>
        <v>11326278</v>
      </c>
      <c r="BS872" s="54">
        <f t="shared" si="501"/>
        <v>16.588805077890548</v>
      </c>
      <c r="BT872" s="12"/>
      <c r="BU872" s="48">
        <f t="shared" si="502"/>
        <v>11326278</v>
      </c>
      <c r="BV872" s="48">
        <f t="shared" si="503"/>
        <v>221674224</v>
      </c>
      <c r="BW872" s="54">
        <f t="shared" si="504"/>
        <v>19.571674295827808</v>
      </c>
      <c r="BX872" s="12"/>
      <c r="BY872" s="52">
        <f t="shared" si="505"/>
        <v>1378468</v>
      </c>
      <c r="BZ872" s="48">
        <f t="shared" si="506"/>
        <v>221674224</v>
      </c>
      <c r="CA872" s="55">
        <f t="shared" si="507"/>
        <v>160.81202030079768</v>
      </c>
      <c r="CB872" s="12"/>
      <c r="CC872" s="48">
        <f t="shared" si="508"/>
        <v>1378468</v>
      </c>
      <c r="CD872" s="48">
        <f t="shared" si="509"/>
        <v>611095019</v>
      </c>
      <c r="CE872" s="55">
        <f t="shared" si="510"/>
        <v>443.31462101405327</v>
      </c>
      <c r="CF872" s="12"/>
      <c r="CG872" s="48">
        <f t="shared" si="511"/>
        <v>11326278</v>
      </c>
      <c r="CH872" s="48">
        <f t="shared" si="512"/>
        <v>9833797</v>
      </c>
      <c r="CI872" s="48">
        <f t="shared" si="513"/>
        <v>611095019</v>
      </c>
      <c r="CJ872" s="55">
        <f t="shared" si="514"/>
        <v>53.953736523154383</v>
      </c>
      <c r="CK872" s="46"/>
      <c r="CL872" s="48">
        <f t="shared" si="487"/>
        <v>11326278</v>
      </c>
      <c r="CM872" s="48">
        <f t="shared" si="487"/>
        <v>9833797</v>
      </c>
      <c r="CN872" s="48">
        <f t="shared" si="515"/>
        <v>764594233</v>
      </c>
      <c r="CO872" s="55">
        <f t="shared" si="516"/>
        <v>67.506221637858445</v>
      </c>
    </row>
    <row r="873" spans="1:93" x14ac:dyDescent="0.2">
      <c r="A873" s="30" t="s">
        <v>157</v>
      </c>
      <c r="B873" s="30">
        <v>1155</v>
      </c>
      <c r="C873" s="30">
        <v>2009</v>
      </c>
      <c r="D873" s="30" t="s">
        <v>35</v>
      </c>
      <c r="E873" s="30">
        <v>446379</v>
      </c>
      <c r="F873" s="30" t="s">
        <v>317</v>
      </c>
      <c r="G873" s="30">
        <v>145443275</v>
      </c>
      <c r="H873" s="30">
        <v>99135810</v>
      </c>
      <c r="I873" s="30">
        <v>4424367</v>
      </c>
      <c r="J873" s="30">
        <v>94413562</v>
      </c>
      <c r="K873" s="30">
        <v>16398160</v>
      </c>
      <c r="L873" s="30">
        <v>102764941</v>
      </c>
      <c r="M873" s="30">
        <v>42388787</v>
      </c>
      <c r="N873" s="30">
        <v>0</v>
      </c>
      <c r="O873" s="30">
        <v>0</v>
      </c>
      <c r="P873" s="30">
        <v>0</v>
      </c>
      <c r="Q873" s="30">
        <v>2275603</v>
      </c>
      <c r="R873" s="30">
        <v>6141827</v>
      </c>
      <c r="S873" s="30">
        <v>16958006</v>
      </c>
      <c r="T873" s="30">
        <v>659567164</v>
      </c>
      <c r="U873" s="30">
        <v>5734224</v>
      </c>
      <c r="V873" s="30">
        <v>208042578</v>
      </c>
      <c r="W873" s="30">
        <v>63771160</v>
      </c>
      <c r="X873" s="30">
        <v>271813738</v>
      </c>
      <c r="Y873" s="30">
        <v>64718865</v>
      </c>
      <c r="Z873" s="30">
        <v>21125576</v>
      </c>
      <c r="AA873" s="30">
        <v>85844441</v>
      </c>
      <c r="AB873" s="30">
        <v>5140091</v>
      </c>
      <c r="AC873" s="30">
        <v>81616073</v>
      </c>
      <c r="AD873" s="30">
        <v>63827202</v>
      </c>
      <c r="AE873" s="30">
        <v>57424294</v>
      </c>
      <c r="AF873" s="30">
        <v>153405804</v>
      </c>
      <c r="AG873" s="30">
        <v>0</v>
      </c>
      <c r="AH873" s="30">
        <v>253592076</v>
      </c>
      <c r="AI873" s="30">
        <v>8239277</v>
      </c>
      <c r="AJ873" s="30">
        <v>261831353</v>
      </c>
      <c r="AK873" s="30">
        <v>10774639</v>
      </c>
      <c r="AL873" s="30">
        <v>51996223</v>
      </c>
      <c r="AM873" s="30">
        <v>13915627</v>
      </c>
      <c r="AN873" s="30">
        <v>5279609</v>
      </c>
      <c r="AO873" s="30">
        <v>4946650</v>
      </c>
      <c r="AP873" s="30">
        <v>1602323</v>
      </c>
      <c r="AQ873" s="30">
        <v>1370621</v>
      </c>
      <c r="AR873" s="30">
        <v>1221178</v>
      </c>
      <c r="AS873" s="30">
        <v>146885</v>
      </c>
      <c r="AT873" s="30">
        <v>515</v>
      </c>
      <c r="AU873" s="30" t="s">
        <v>356</v>
      </c>
      <c r="AW873" s="48">
        <f t="shared" si="488"/>
        <v>11828582</v>
      </c>
      <c r="AX873" s="49">
        <f t="shared" si="489"/>
        <v>80704350</v>
      </c>
      <c r="AY873" s="50">
        <f t="shared" si="490"/>
        <v>6.8228254240449111</v>
      </c>
      <c r="AZ873" s="12"/>
      <c r="BA873" s="48">
        <f t="shared" si="491"/>
        <v>1370621</v>
      </c>
      <c r="BB873" s="48">
        <f t="shared" si="492"/>
        <v>80704350</v>
      </c>
      <c r="BC873" s="51">
        <f t="shared" si="493"/>
        <v>58.881594547289147</v>
      </c>
      <c r="BD873" s="12"/>
      <c r="BE873" s="52">
        <f t="shared" si="494"/>
        <v>1370621</v>
      </c>
      <c r="BF873" s="48">
        <f t="shared" si="485"/>
        <v>57424294</v>
      </c>
      <c r="BG873" s="48">
        <f t="shared" si="485"/>
        <v>153405804</v>
      </c>
      <c r="BH873" s="48">
        <f t="shared" si="485"/>
        <v>0</v>
      </c>
      <c r="BI873" s="48">
        <f t="shared" si="495"/>
        <v>210830098</v>
      </c>
      <c r="BJ873" s="51">
        <f t="shared" si="496"/>
        <v>153.82085784472878</v>
      </c>
      <c r="BK873" s="12"/>
      <c r="BL873" s="1">
        <f t="shared" si="497"/>
        <v>10226259</v>
      </c>
      <c r="BM873" s="53">
        <f t="shared" si="498"/>
        <v>11828582</v>
      </c>
      <c r="BN873" s="48">
        <f t="shared" si="486"/>
        <v>57424294</v>
      </c>
      <c r="BO873" s="48">
        <f t="shared" si="486"/>
        <v>153405804</v>
      </c>
      <c r="BP873" s="48">
        <f t="shared" si="486"/>
        <v>0</v>
      </c>
      <c r="BQ873" s="48">
        <f t="shared" si="499"/>
        <v>210830098</v>
      </c>
      <c r="BR873" s="12">
        <f t="shared" si="500"/>
        <v>11828582</v>
      </c>
      <c r="BS873" s="54">
        <f t="shared" si="501"/>
        <v>17.823784626086205</v>
      </c>
      <c r="BT873" s="12"/>
      <c r="BU873" s="48">
        <f t="shared" si="502"/>
        <v>11828582</v>
      </c>
      <c r="BV873" s="48">
        <f t="shared" si="503"/>
        <v>199060491</v>
      </c>
      <c r="BW873" s="54">
        <f t="shared" si="504"/>
        <v>16.828770430809037</v>
      </c>
      <c r="BX873" s="12"/>
      <c r="BY873" s="52">
        <f t="shared" si="505"/>
        <v>1370621</v>
      </c>
      <c r="BZ873" s="48">
        <f t="shared" si="506"/>
        <v>199060491</v>
      </c>
      <c r="CA873" s="55">
        <f t="shared" si="507"/>
        <v>145.23379621354115</v>
      </c>
      <c r="CB873" s="12"/>
      <c r="CC873" s="48">
        <f t="shared" si="508"/>
        <v>1370621</v>
      </c>
      <c r="CD873" s="48">
        <f t="shared" si="509"/>
        <v>641178305</v>
      </c>
      <c r="CE873" s="55">
        <f t="shared" si="510"/>
        <v>467.80131414884204</v>
      </c>
      <c r="CF873" s="12"/>
      <c r="CG873" s="48">
        <f t="shared" si="511"/>
        <v>11828582</v>
      </c>
      <c r="CH873" s="48">
        <f t="shared" si="512"/>
        <v>10226259</v>
      </c>
      <c r="CI873" s="48">
        <f t="shared" si="513"/>
        <v>641178305</v>
      </c>
      <c r="CJ873" s="55">
        <f t="shared" si="514"/>
        <v>54.205846905402524</v>
      </c>
      <c r="CK873" s="46"/>
      <c r="CL873" s="48">
        <f t="shared" si="487"/>
        <v>11828582</v>
      </c>
      <c r="CM873" s="48">
        <f t="shared" si="487"/>
        <v>10226259</v>
      </c>
      <c r="CN873" s="48">
        <f t="shared" si="515"/>
        <v>799904718</v>
      </c>
      <c r="CO873" s="55">
        <f t="shared" si="516"/>
        <v>67.624734562435293</v>
      </c>
    </row>
    <row r="874" spans="1:93" x14ac:dyDescent="0.2">
      <c r="A874" s="30" t="s">
        <v>157</v>
      </c>
      <c r="B874" s="30">
        <v>1155</v>
      </c>
      <c r="C874" s="30">
        <v>2008</v>
      </c>
      <c r="D874" s="30" t="s">
        <v>35</v>
      </c>
      <c r="E874" s="30">
        <v>446379</v>
      </c>
      <c r="F874" s="30" t="s">
        <v>317</v>
      </c>
      <c r="G874" s="30">
        <v>119420861</v>
      </c>
      <c r="H874" s="30">
        <v>211118209</v>
      </c>
      <c r="I874" s="30">
        <v>3343235</v>
      </c>
      <c r="J874" s="30">
        <v>207112203</v>
      </c>
      <c r="K874" s="30">
        <v>15559814</v>
      </c>
      <c r="L874" s="30">
        <v>86598213</v>
      </c>
      <c r="M874" s="30">
        <v>35537342</v>
      </c>
      <c r="N874" s="30">
        <v>0</v>
      </c>
      <c r="O874" s="30">
        <v>0</v>
      </c>
      <c r="P874" s="30">
        <v>0</v>
      </c>
      <c r="Q874" s="30">
        <v>2059440</v>
      </c>
      <c r="R874" s="30">
        <v>4786847</v>
      </c>
      <c r="S874" s="30">
        <v>12971369</v>
      </c>
      <c r="T874" s="30">
        <v>740648300</v>
      </c>
      <c r="U874" s="30">
        <v>5155752</v>
      </c>
      <c r="V874" s="30">
        <v>302503269</v>
      </c>
      <c r="W874" s="30">
        <v>51851946</v>
      </c>
      <c r="X874" s="30">
        <v>354355215</v>
      </c>
      <c r="Y874" s="30">
        <v>93009110</v>
      </c>
      <c r="Z874" s="30">
        <v>19229675</v>
      </c>
      <c r="AA874" s="30">
        <v>112238785</v>
      </c>
      <c r="AB874" s="30">
        <v>5146751</v>
      </c>
      <c r="AC874" s="30">
        <v>66548901</v>
      </c>
      <c r="AD874" s="30">
        <v>52871960</v>
      </c>
      <c r="AE874" s="30">
        <v>53738140</v>
      </c>
      <c r="AF874" s="30">
        <v>160367000</v>
      </c>
      <c r="AG874" s="30">
        <v>0</v>
      </c>
      <c r="AH874" s="30">
        <v>241461781</v>
      </c>
      <c r="AI874" s="30">
        <v>6798293</v>
      </c>
      <c r="AJ874" s="30">
        <v>248260074</v>
      </c>
      <c r="AK874" s="30">
        <v>13267996</v>
      </c>
      <c r="AL874" s="30">
        <v>45418173</v>
      </c>
      <c r="AM874" s="30">
        <v>13546890</v>
      </c>
      <c r="AN874" s="30">
        <v>5447910</v>
      </c>
      <c r="AO874" s="30">
        <v>5133601</v>
      </c>
      <c r="AP874" s="30">
        <v>1663560</v>
      </c>
      <c r="AQ874" s="30">
        <v>1362846</v>
      </c>
      <c r="AR874" s="30">
        <v>1213279</v>
      </c>
      <c r="AS874" s="30">
        <v>147019</v>
      </c>
      <c r="AT874" s="30">
        <v>515</v>
      </c>
      <c r="AU874" s="30" t="s">
        <v>356</v>
      </c>
      <c r="AW874" s="48">
        <f t="shared" si="488"/>
        <v>12245071</v>
      </c>
      <c r="AX874" s="49">
        <f t="shared" si="489"/>
        <v>107092034</v>
      </c>
      <c r="AY874" s="50">
        <f t="shared" si="490"/>
        <v>8.7457258516508389</v>
      </c>
      <c r="AZ874" s="12"/>
      <c r="BA874" s="48">
        <f t="shared" si="491"/>
        <v>1362846</v>
      </c>
      <c r="BB874" s="48">
        <f t="shared" si="492"/>
        <v>107092034</v>
      </c>
      <c r="BC874" s="51">
        <f t="shared" si="493"/>
        <v>78.579703062561734</v>
      </c>
      <c r="BD874" s="12"/>
      <c r="BE874" s="52">
        <f t="shared" si="494"/>
        <v>1362846</v>
      </c>
      <c r="BF874" s="48">
        <f t="shared" si="485"/>
        <v>53738140</v>
      </c>
      <c r="BG874" s="48">
        <f t="shared" si="485"/>
        <v>160367000</v>
      </c>
      <c r="BH874" s="48">
        <f t="shared" si="485"/>
        <v>0</v>
      </c>
      <c r="BI874" s="48">
        <f t="shared" si="495"/>
        <v>214105140</v>
      </c>
      <c r="BJ874" s="51">
        <f t="shared" si="496"/>
        <v>157.10149202477757</v>
      </c>
      <c r="BK874" s="12"/>
      <c r="BL874" s="1">
        <f t="shared" si="497"/>
        <v>10581511</v>
      </c>
      <c r="BM874" s="53">
        <f t="shared" si="498"/>
        <v>12245071</v>
      </c>
      <c r="BN874" s="48">
        <f t="shared" si="486"/>
        <v>53738140</v>
      </c>
      <c r="BO874" s="48">
        <f t="shared" si="486"/>
        <v>160367000</v>
      </c>
      <c r="BP874" s="48">
        <f t="shared" si="486"/>
        <v>0</v>
      </c>
      <c r="BQ874" s="48">
        <f t="shared" si="499"/>
        <v>214105140</v>
      </c>
      <c r="BR874" s="12">
        <f t="shared" si="500"/>
        <v>12245071</v>
      </c>
      <c r="BS874" s="54">
        <f t="shared" si="501"/>
        <v>17.485006007723435</v>
      </c>
      <c r="BT874" s="12"/>
      <c r="BU874" s="48">
        <f t="shared" si="502"/>
        <v>12245071</v>
      </c>
      <c r="BV874" s="48">
        <f t="shared" si="503"/>
        <v>189573905</v>
      </c>
      <c r="BW874" s="54">
        <f t="shared" si="504"/>
        <v>15.481650126814291</v>
      </c>
      <c r="BX874" s="12"/>
      <c r="BY874" s="52">
        <f t="shared" si="505"/>
        <v>1362846</v>
      </c>
      <c r="BZ874" s="48">
        <f t="shared" si="506"/>
        <v>189573905</v>
      </c>
      <c r="CA874" s="55">
        <f t="shared" si="507"/>
        <v>139.10148688846724</v>
      </c>
      <c r="CB874" s="12"/>
      <c r="CC874" s="48">
        <f t="shared" si="508"/>
        <v>1362846</v>
      </c>
      <c r="CD874" s="48">
        <f t="shared" si="509"/>
        <v>635338691</v>
      </c>
      <c r="CE874" s="55">
        <f t="shared" si="510"/>
        <v>466.18524103236905</v>
      </c>
      <c r="CF874" s="12"/>
      <c r="CG874" s="48">
        <f t="shared" si="511"/>
        <v>12245071</v>
      </c>
      <c r="CH874" s="48">
        <f t="shared" si="512"/>
        <v>10581511</v>
      </c>
      <c r="CI874" s="48">
        <f t="shared" si="513"/>
        <v>635338691</v>
      </c>
      <c r="CJ874" s="55">
        <f t="shared" si="514"/>
        <v>51.885259873135894</v>
      </c>
      <c r="CK874" s="46"/>
      <c r="CL874" s="48">
        <f t="shared" si="487"/>
        <v>12245071</v>
      </c>
      <c r="CM874" s="48">
        <f t="shared" si="487"/>
        <v>10581511</v>
      </c>
      <c r="CN874" s="48">
        <f t="shared" si="515"/>
        <v>764962449</v>
      </c>
      <c r="CO874" s="55">
        <f t="shared" si="516"/>
        <v>62.471050514937808</v>
      </c>
    </row>
    <row r="875" spans="1:93" x14ac:dyDescent="0.2">
      <c r="A875" s="30" t="s">
        <v>157</v>
      </c>
      <c r="B875" s="30">
        <v>1155</v>
      </c>
      <c r="C875" s="30">
        <v>2007</v>
      </c>
      <c r="D875" s="30" t="s">
        <v>35</v>
      </c>
      <c r="E875" s="30">
        <v>446379</v>
      </c>
      <c r="F875" s="30" t="s">
        <v>317</v>
      </c>
      <c r="G875" s="30">
        <v>119393307</v>
      </c>
      <c r="H875" s="30">
        <v>167402820</v>
      </c>
      <c r="I875" s="30">
        <v>2605455</v>
      </c>
      <c r="J875" s="30">
        <v>161772886</v>
      </c>
      <c r="K875" s="30">
        <v>16570164</v>
      </c>
      <c r="L875" s="30">
        <v>78930812</v>
      </c>
      <c r="M875" s="30">
        <v>39834176</v>
      </c>
      <c r="N875" s="30">
        <v>0</v>
      </c>
      <c r="O875" s="30">
        <v>0</v>
      </c>
      <c r="P875" s="30">
        <v>0</v>
      </c>
      <c r="Q875" s="30">
        <v>678880</v>
      </c>
      <c r="R875" s="30">
        <v>5642924</v>
      </c>
      <c r="S875" s="30">
        <v>11833619</v>
      </c>
      <c r="T875" s="30">
        <v>514747771</v>
      </c>
      <c r="U875" s="30">
        <v>4023147</v>
      </c>
      <c r="V875" s="30">
        <v>251976556</v>
      </c>
      <c r="W875" s="30">
        <v>54273250</v>
      </c>
      <c r="X875" s="30">
        <v>306249806</v>
      </c>
      <c r="Y875" s="30">
        <v>102120899</v>
      </c>
      <c r="Z875" s="30">
        <v>22089060</v>
      </c>
      <c r="AA875" s="30">
        <v>124209959</v>
      </c>
      <c r="AB875" s="30">
        <v>7655358</v>
      </c>
      <c r="AC875" s="30">
        <v>67221208</v>
      </c>
      <c r="AD875" s="30">
        <v>52172099</v>
      </c>
      <c r="AE875" s="30">
        <v>54518134</v>
      </c>
      <c r="AF875" s="30">
        <v>120550102</v>
      </c>
      <c r="AG875" s="30">
        <v>93574</v>
      </c>
      <c r="AH875" s="30">
        <v>232845768</v>
      </c>
      <c r="AI875" s="30">
        <v>6316581</v>
      </c>
      <c r="AJ875" s="30">
        <v>239162349</v>
      </c>
      <c r="AK875" s="30">
        <v>11980092</v>
      </c>
      <c r="AL875" s="30">
        <v>35415492</v>
      </c>
      <c r="AM875" s="30">
        <v>11155083</v>
      </c>
      <c r="AN875" s="30">
        <v>4447341</v>
      </c>
      <c r="AO875" s="30">
        <v>4231135</v>
      </c>
      <c r="AP875" s="30">
        <v>1345402</v>
      </c>
      <c r="AQ875" s="30">
        <v>1355135</v>
      </c>
      <c r="AR875" s="30">
        <v>1207092</v>
      </c>
      <c r="AS875" s="30">
        <v>145525</v>
      </c>
      <c r="AT875" s="30">
        <v>506</v>
      </c>
      <c r="AU875" s="30" t="s">
        <v>356</v>
      </c>
      <c r="AW875" s="48">
        <f t="shared" si="488"/>
        <v>10023878</v>
      </c>
      <c r="AX875" s="49">
        <f t="shared" si="489"/>
        <v>116554601</v>
      </c>
      <c r="AY875" s="50">
        <f t="shared" si="490"/>
        <v>11.627695488712053</v>
      </c>
      <c r="AZ875" s="12"/>
      <c r="BA875" s="48">
        <f t="shared" si="491"/>
        <v>1355135</v>
      </c>
      <c r="BB875" s="48">
        <f t="shared" si="492"/>
        <v>116554601</v>
      </c>
      <c r="BC875" s="51">
        <f t="shared" si="493"/>
        <v>86.009586498762118</v>
      </c>
      <c r="BD875" s="12"/>
      <c r="BE875" s="52">
        <f t="shared" si="494"/>
        <v>1355135</v>
      </c>
      <c r="BF875" s="48">
        <f t="shared" si="485"/>
        <v>54518134</v>
      </c>
      <c r="BG875" s="48">
        <f t="shared" si="485"/>
        <v>120550102</v>
      </c>
      <c r="BH875" s="48">
        <f t="shared" si="485"/>
        <v>93574</v>
      </c>
      <c r="BI875" s="48">
        <f t="shared" si="495"/>
        <v>175161810</v>
      </c>
      <c r="BJ875" s="51">
        <f t="shared" si="496"/>
        <v>129.25783040066119</v>
      </c>
      <c r="BK875" s="12"/>
      <c r="BL875" s="1">
        <f t="shared" si="497"/>
        <v>8678476</v>
      </c>
      <c r="BM875" s="53">
        <f t="shared" si="498"/>
        <v>10023878</v>
      </c>
      <c r="BN875" s="48">
        <f t="shared" si="486"/>
        <v>54518134</v>
      </c>
      <c r="BO875" s="48">
        <f t="shared" si="486"/>
        <v>120550102</v>
      </c>
      <c r="BP875" s="48">
        <f t="shared" si="486"/>
        <v>93574</v>
      </c>
      <c r="BQ875" s="48">
        <f t="shared" si="499"/>
        <v>175161810</v>
      </c>
      <c r="BR875" s="12">
        <f t="shared" si="500"/>
        <v>10023878</v>
      </c>
      <c r="BS875" s="54">
        <f t="shared" si="501"/>
        <v>17.474455495168637</v>
      </c>
      <c r="BT875" s="12"/>
      <c r="BU875" s="48">
        <f t="shared" si="502"/>
        <v>10023878</v>
      </c>
      <c r="BV875" s="48">
        <f t="shared" si="503"/>
        <v>191766765</v>
      </c>
      <c r="BW875" s="54">
        <f t="shared" si="504"/>
        <v>19.130995508923792</v>
      </c>
      <c r="BX875" s="12"/>
      <c r="BY875" s="52">
        <f t="shared" si="505"/>
        <v>1355135</v>
      </c>
      <c r="BZ875" s="48">
        <f t="shared" si="506"/>
        <v>191766765</v>
      </c>
      <c r="CA875" s="55">
        <f t="shared" si="507"/>
        <v>141.51118892213691</v>
      </c>
      <c r="CB875" s="12"/>
      <c r="CC875" s="48">
        <f t="shared" si="508"/>
        <v>1355135</v>
      </c>
      <c r="CD875" s="48">
        <f t="shared" si="509"/>
        <v>610531841</v>
      </c>
      <c r="CE875" s="55">
        <f t="shared" si="510"/>
        <v>450.53211746431168</v>
      </c>
      <c r="CF875" s="12"/>
      <c r="CG875" s="48">
        <f t="shared" si="511"/>
        <v>10023878</v>
      </c>
      <c r="CH875" s="48">
        <f t="shared" si="512"/>
        <v>8678476</v>
      </c>
      <c r="CI875" s="48">
        <f t="shared" si="513"/>
        <v>610531841</v>
      </c>
      <c r="CJ875" s="55">
        <f t="shared" si="514"/>
        <v>60.907748577945583</v>
      </c>
      <c r="CK875" s="46"/>
      <c r="CL875" s="48">
        <f t="shared" si="487"/>
        <v>10023878</v>
      </c>
      <c r="CM875" s="48">
        <f t="shared" si="487"/>
        <v>8678476</v>
      </c>
      <c r="CN875" s="48">
        <f t="shared" si="515"/>
        <v>737759717</v>
      </c>
      <c r="CO875" s="55">
        <f t="shared" si="516"/>
        <v>73.600229073019449</v>
      </c>
    </row>
    <row r="876" spans="1:93" x14ac:dyDescent="0.2">
      <c r="A876" s="30" t="s">
        <v>157</v>
      </c>
      <c r="B876" s="30">
        <v>1155</v>
      </c>
      <c r="C876" s="30">
        <v>2006</v>
      </c>
      <c r="D876" s="30" t="s">
        <v>35</v>
      </c>
      <c r="E876" s="30">
        <v>446379</v>
      </c>
      <c r="F876" s="30" t="s">
        <v>317</v>
      </c>
      <c r="G876" s="30">
        <v>118176680</v>
      </c>
      <c r="H876" s="30">
        <v>116878557</v>
      </c>
      <c r="I876" s="30">
        <v>6019699</v>
      </c>
      <c r="J876" s="30">
        <v>112383909</v>
      </c>
      <c r="K876" s="30">
        <v>12095941</v>
      </c>
      <c r="L876" s="30">
        <v>68939459</v>
      </c>
      <c r="M876" s="30">
        <v>49920744</v>
      </c>
      <c r="N876" s="30">
        <v>0</v>
      </c>
      <c r="O876" s="30">
        <v>0</v>
      </c>
      <c r="P876" s="30">
        <v>0</v>
      </c>
      <c r="Q876" s="30">
        <v>596026</v>
      </c>
      <c r="R876" s="30">
        <v>2631878</v>
      </c>
      <c r="S876" s="30">
        <v>6727096</v>
      </c>
      <c r="T876" s="30">
        <v>449320960</v>
      </c>
      <c r="U876" s="30">
        <v>4348423</v>
      </c>
      <c r="V876" s="30">
        <v>188449894</v>
      </c>
      <c r="W876" s="30">
        <v>62667539</v>
      </c>
      <c r="X876" s="30">
        <v>251117433</v>
      </c>
      <c r="Y876" s="30">
        <v>243278718</v>
      </c>
      <c r="Z876" s="30">
        <v>18507617</v>
      </c>
      <c r="AA876" s="30">
        <v>261786335</v>
      </c>
      <c r="AB876" s="30">
        <v>8919979</v>
      </c>
      <c r="AC876" s="30">
        <v>66073086</v>
      </c>
      <c r="AD876" s="30">
        <v>52103594</v>
      </c>
      <c r="AE876" s="30">
        <v>51614639</v>
      </c>
      <c r="AF876" s="30">
        <v>86875141</v>
      </c>
      <c r="AG876" s="30">
        <v>113226</v>
      </c>
      <c r="AH876" s="30">
        <v>206859128</v>
      </c>
      <c r="AI876" s="30">
        <v>17175635</v>
      </c>
      <c r="AJ876" s="30">
        <v>224034763</v>
      </c>
      <c r="AK876" s="30">
        <v>12548070</v>
      </c>
      <c r="AL876" s="30">
        <v>35805041</v>
      </c>
      <c r="AM876" s="30">
        <v>9962880</v>
      </c>
      <c r="AN876" s="30">
        <v>4233441</v>
      </c>
      <c r="AO876" s="30">
        <v>3941379</v>
      </c>
      <c r="AP876" s="30">
        <v>1276054</v>
      </c>
      <c r="AQ876" s="30">
        <v>1340883</v>
      </c>
      <c r="AR876" s="30">
        <v>1195907</v>
      </c>
      <c r="AS876" s="30">
        <v>142495</v>
      </c>
      <c r="AT876" s="30">
        <v>487</v>
      </c>
      <c r="AU876" s="30" t="s">
        <v>356</v>
      </c>
      <c r="AW876" s="48">
        <f t="shared" si="488"/>
        <v>9450874</v>
      </c>
      <c r="AX876" s="49">
        <f t="shared" si="489"/>
        <v>252866356</v>
      </c>
      <c r="AY876" s="50">
        <f t="shared" si="490"/>
        <v>26.755869986204452</v>
      </c>
      <c r="AZ876" s="12"/>
      <c r="BA876" s="48">
        <f t="shared" si="491"/>
        <v>1340883</v>
      </c>
      <c r="BB876" s="48">
        <f t="shared" si="492"/>
        <v>252866356</v>
      </c>
      <c r="BC876" s="51">
        <f t="shared" si="493"/>
        <v>188.58196874745968</v>
      </c>
      <c r="BD876" s="12"/>
      <c r="BE876" s="52">
        <f t="shared" si="494"/>
        <v>1340883</v>
      </c>
      <c r="BF876" s="48">
        <f t="shared" si="485"/>
        <v>51614639</v>
      </c>
      <c r="BG876" s="48">
        <f t="shared" si="485"/>
        <v>86875141</v>
      </c>
      <c r="BH876" s="48">
        <f t="shared" si="485"/>
        <v>113226</v>
      </c>
      <c r="BI876" s="48">
        <f t="shared" si="495"/>
        <v>138603006</v>
      </c>
      <c r="BJ876" s="51">
        <f t="shared" si="496"/>
        <v>103.36696490297811</v>
      </c>
      <c r="BK876" s="12"/>
      <c r="BL876" s="1">
        <f t="shared" si="497"/>
        <v>8174820</v>
      </c>
      <c r="BM876" s="53">
        <f t="shared" si="498"/>
        <v>9450874</v>
      </c>
      <c r="BN876" s="48">
        <f t="shared" si="486"/>
        <v>51614639</v>
      </c>
      <c r="BO876" s="48">
        <f t="shared" si="486"/>
        <v>86875141</v>
      </c>
      <c r="BP876" s="48">
        <f t="shared" si="486"/>
        <v>113226</v>
      </c>
      <c r="BQ876" s="48">
        <f t="shared" si="499"/>
        <v>138603006</v>
      </c>
      <c r="BR876" s="12">
        <f t="shared" si="500"/>
        <v>9450874</v>
      </c>
      <c r="BS876" s="54">
        <f t="shared" si="501"/>
        <v>14.665628385268917</v>
      </c>
      <c r="BT876" s="12"/>
      <c r="BU876" s="48">
        <f t="shared" si="502"/>
        <v>9450874</v>
      </c>
      <c r="BV876" s="48">
        <f t="shared" si="503"/>
        <v>175681652</v>
      </c>
      <c r="BW876" s="54">
        <f t="shared" si="504"/>
        <v>18.588931774987159</v>
      </c>
      <c r="BX876" s="12"/>
      <c r="BY876" s="52">
        <f t="shared" si="505"/>
        <v>1340883</v>
      </c>
      <c r="BZ876" s="48">
        <f t="shared" si="506"/>
        <v>175681652</v>
      </c>
      <c r="CA876" s="55">
        <f t="shared" si="507"/>
        <v>131.01937454647424</v>
      </c>
      <c r="CB876" s="12"/>
      <c r="CC876" s="48">
        <f t="shared" si="508"/>
        <v>1340883</v>
      </c>
      <c r="CD876" s="48">
        <f t="shared" si="509"/>
        <v>694247673</v>
      </c>
      <c r="CE876" s="55">
        <f t="shared" si="510"/>
        <v>517.75410158828174</v>
      </c>
      <c r="CF876" s="12"/>
      <c r="CG876" s="48">
        <f t="shared" si="511"/>
        <v>9450874</v>
      </c>
      <c r="CH876" s="48">
        <f t="shared" si="512"/>
        <v>8174820</v>
      </c>
      <c r="CI876" s="48">
        <f t="shared" si="513"/>
        <v>694247673</v>
      </c>
      <c r="CJ876" s="55">
        <f t="shared" si="514"/>
        <v>73.458568276330851</v>
      </c>
      <c r="CK876" s="46"/>
      <c r="CL876" s="48">
        <f t="shared" si="487"/>
        <v>9450874</v>
      </c>
      <c r="CM876" s="48">
        <f t="shared" si="487"/>
        <v>8174820</v>
      </c>
      <c r="CN876" s="48">
        <f t="shared" si="515"/>
        <v>820289230</v>
      </c>
      <c r="CO876" s="55">
        <f t="shared" si="516"/>
        <v>86.795065726196327</v>
      </c>
    </row>
    <row r="877" spans="1:93" x14ac:dyDescent="0.2">
      <c r="A877" s="30" t="s">
        <v>157</v>
      </c>
      <c r="B877" s="30">
        <v>1155</v>
      </c>
      <c r="C877" s="30">
        <v>2005</v>
      </c>
      <c r="D877" s="30" t="s">
        <v>35</v>
      </c>
      <c r="E877" s="30">
        <v>446379</v>
      </c>
      <c r="F877" s="30" t="s">
        <v>317</v>
      </c>
      <c r="G877" s="30">
        <v>105096868</v>
      </c>
      <c r="H877" s="30">
        <v>311532</v>
      </c>
      <c r="I877" s="30">
        <v>13573</v>
      </c>
      <c r="J877" s="30">
        <v>0</v>
      </c>
      <c r="K877" s="30">
        <v>16103518</v>
      </c>
      <c r="L877" s="30">
        <v>71111217</v>
      </c>
      <c r="M877" s="30">
        <v>27630429</v>
      </c>
      <c r="N877" s="30">
        <v>0</v>
      </c>
      <c r="O877" s="30">
        <v>0</v>
      </c>
      <c r="P877" s="30">
        <v>0</v>
      </c>
      <c r="Q877" s="30">
        <v>471530</v>
      </c>
      <c r="R877" s="30">
        <v>608239</v>
      </c>
      <c r="S877" s="30">
        <v>43937</v>
      </c>
      <c r="T877" s="30">
        <v>398961317</v>
      </c>
      <c r="U877" s="30">
        <v>3544971</v>
      </c>
      <c r="V877" s="30">
        <v>72030988</v>
      </c>
      <c r="W877" s="30">
        <v>27687939</v>
      </c>
      <c r="X877" s="30">
        <v>99718927</v>
      </c>
      <c r="Y877" s="30">
        <v>203540166</v>
      </c>
      <c r="Z877" s="30">
        <v>11175611</v>
      </c>
      <c r="AA877" s="30">
        <v>214715777</v>
      </c>
      <c r="AB877" s="30">
        <v>8410533</v>
      </c>
      <c r="AC877" s="30">
        <v>51642625</v>
      </c>
      <c r="AD877" s="30">
        <v>53454243</v>
      </c>
      <c r="AE877" s="30">
        <v>50246233</v>
      </c>
      <c r="AF877" s="30">
        <v>86866507</v>
      </c>
      <c r="AG877" s="30">
        <v>74414</v>
      </c>
      <c r="AH877" s="30">
        <v>176641573</v>
      </c>
      <c r="AI877" s="30">
        <v>14849917</v>
      </c>
      <c r="AJ877" s="30">
        <v>191491490</v>
      </c>
      <c r="AK877" s="30">
        <v>11578347</v>
      </c>
      <c r="AL877" s="30">
        <v>30493139</v>
      </c>
      <c r="AM877" s="30">
        <v>8160509</v>
      </c>
      <c r="AN877" s="30">
        <v>3608314</v>
      </c>
      <c r="AO877" s="30">
        <v>3403716</v>
      </c>
      <c r="AP877" s="30">
        <v>1101075</v>
      </c>
      <c r="AQ877" s="30">
        <v>1321624</v>
      </c>
      <c r="AR877" s="30">
        <v>1179447</v>
      </c>
      <c r="AS877" s="30">
        <v>139754</v>
      </c>
      <c r="AT877" s="30">
        <v>467</v>
      </c>
      <c r="AU877" s="30" t="s">
        <v>356</v>
      </c>
      <c r="AW877" s="48">
        <f t="shared" si="488"/>
        <v>8113105</v>
      </c>
      <c r="AX877" s="49">
        <f t="shared" si="489"/>
        <v>206305244</v>
      </c>
      <c r="AY877" s="50">
        <f t="shared" si="490"/>
        <v>25.42864217830288</v>
      </c>
      <c r="AZ877" s="12"/>
      <c r="BA877" s="48">
        <f t="shared" si="491"/>
        <v>1321624</v>
      </c>
      <c r="BB877" s="48">
        <f t="shared" si="492"/>
        <v>206305244</v>
      </c>
      <c r="BC877" s="51">
        <f t="shared" si="493"/>
        <v>156.09980145639003</v>
      </c>
      <c r="BD877" s="12"/>
      <c r="BE877" s="52">
        <f t="shared" si="494"/>
        <v>1321624</v>
      </c>
      <c r="BF877" s="48">
        <f t="shared" si="485"/>
        <v>50246233</v>
      </c>
      <c r="BG877" s="48">
        <f t="shared" si="485"/>
        <v>86866507</v>
      </c>
      <c r="BH877" s="48">
        <f t="shared" si="485"/>
        <v>74414</v>
      </c>
      <c r="BI877" s="48">
        <f t="shared" si="495"/>
        <v>137187154</v>
      </c>
      <c r="BJ877" s="51">
        <f t="shared" si="496"/>
        <v>103.8019542623318</v>
      </c>
      <c r="BK877" s="12"/>
      <c r="BL877" s="1">
        <f t="shared" si="497"/>
        <v>7012030</v>
      </c>
      <c r="BM877" s="53">
        <f t="shared" si="498"/>
        <v>8113105</v>
      </c>
      <c r="BN877" s="48">
        <f t="shared" si="486"/>
        <v>50246233</v>
      </c>
      <c r="BO877" s="48">
        <f t="shared" si="486"/>
        <v>86866507</v>
      </c>
      <c r="BP877" s="48">
        <f t="shared" si="486"/>
        <v>74414</v>
      </c>
      <c r="BQ877" s="48">
        <f t="shared" si="499"/>
        <v>137187154</v>
      </c>
      <c r="BR877" s="12">
        <f t="shared" si="500"/>
        <v>8113105</v>
      </c>
      <c r="BS877" s="54">
        <f t="shared" si="501"/>
        <v>16.909328056274386</v>
      </c>
      <c r="BT877" s="12"/>
      <c r="BU877" s="48">
        <f t="shared" si="502"/>
        <v>8113105</v>
      </c>
      <c r="BV877" s="48">
        <f t="shared" si="503"/>
        <v>149420004</v>
      </c>
      <c r="BW877" s="54">
        <f t="shared" si="504"/>
        <v>18.417116997746238</v>
      </c>
      <c r="BX877" s="12"/>
      <c r="BY877" s="52">
        <f t="shared" si="505"/>
        <v>1321624</v>
      </c>
      <c r="BZ877" s="48">
        <f t="shared" si="506"/>
        <v>149420004</v>
      </c>
      <c r="CA877" s="55">
        <f t="shared" si="507"/>
        <v>113.05787727825766</v>
      </c>
      <c r="CB877" s="12"/>
      <c r="CC877" s="48">
        <f t="shared" si="508"/>
        <v>1321624</v>
      </c>
      <c r="CD877" s="48">
        <f t="shared" si="509"/>
        <v>606419803</v>
      </c>
      <c r="CE877" s="55">
        <f t="shared" si="510"/>
        <v>458.8444239814047</v>
      </c>
      <c r="CF877" s="12"/>
      <c r="CG877" s="48">
        <f t="shared" si="511"/>
        <v>8113105</v>
      </c>
      <c r="CH877" s="48">
        <f t="shared" si="512"/>
        <v>7012030</v>
      </c>
      <c r="CI877" s="48">
        <f t="shared" si="513"/>
        <v>606419803</v>
      </c>
      <c r="CJ877" s="55">
        <f t="shared" si="514"/>
        <v>74.745711167302773</v>
      </c>
      <c r="CK877" s="46"/>
      <c r="CL877" s="48">
        <f t="shared" si="487"/>
        <v>8113105</v>
      </c>
      <c r="CM877" s="48">
        <f t="shared" si="487"/>
        <v>7012030</v>
      </c>
      <c r="CN877" s="48">
        <f t="shared" si="515"/>
        <v>689563682</v>
      </c>
      <c r="CO877" s="55">
        <f t="shared" si="516"/>
        <v>84.993807179865172</v>
      </c>
    </row>
    <row r="878" spans="1:93" x14ac:dyDescent="0.2">
      <c r="A878" s="30" t="s">
        <v>158</v>
      </c>
      <c r="B878" s="30">
        <v>1157</v>
      </c>
      <c r="C878" s="30">
        <v>2014</v>
      </c>
      <c r="D878" s="30" t="s">
        <v>140</v>
      </c>
      <c r="E878" s="30">
        <v>584312</v>
      </c>
      <c r="F878" s="30" t="s">
        <v>317</v>
      </c>
      <c r="G878" s="30">
        <v>21817048</v>
      </c>
      <c r="H878" s="30">
        <v>86734209</v>
      </c>
      <c r="I878" s="30">
        <v>5725899</v>
      </c>
      <c r="J878" s="30">
        <v>74825950</v>
      </c>
      <c r="K878" s="30">
        <v>0</v>
      </c>
      <c r="L878" s="30">
        <v>0</v>
      </c>
      <c r="M878" s="30">
        <v>0</v>
      </c>
      <c r="N878" s="30">
        <v>0</v>
      </c>
      <c r="O878" s="30">
        <v>0</v>
      </c>
      <c r="P878" s="30">
        <v>0</v>
      </c>
      <c r="Q878" s="30">
        <v>161023133</v>
      </c>
      <c r="R878" s="30">
        <v>171146816</v>
      </c>
      <c r="S878" s="30">
        <v>3097300</v>
      </c>
      <c r="T878" s="30">
        <v>151557052</v>
      </c>
      <c r="U878" s="30">
        <v>9001835</v>
      </c>
      <c r="V878" s="30">
        <v>257881025</v>
      </c>
      <c r="W878" s="30">
        <v>8823199</v>
      </c>
      <c r="X878" s="30">
        <v>266704224</v>
      </c>
      <c r="Y878" s="30">
        <v>9157578</v>
      </c>
      <c r="Z878" s="30">
        <v>2614075</v>
      </c>
      <c r="AA878" s="30">
        <v>11771653</v>
      </c>
      <c r="AB878" s="30">
        <v>137671</v>
      </c>
      <c r="AC878" s="30">
        <v>13807739</v>
      </c>
      <c r="AD878" s="30">
        <v>8009309</v>
      </c>
      <c r="AE878" s="30">
        <v>10591659</v>
      </c>
      <c r="AF878" s="30">
        <v>6712249</v>
      </c>
      <c r="AG878" s="30">
        <v>546981</v>
      </c>
      <c r="AH878" s="30">
        <v>47419699</v>
      </c>
      <c r="AI878" s="30">
        <v>2598499</v>
      </c>
      <c r="AJ878" s="30">
        <v>50018198</v>
      </c>
      <c r="AK878" s="30">
        <v>2044699</v>
      </c>
      <c r="AL878" s="30">
        <v>14041585</v>
      </c>
      <c r="AM878" s="30">
        <v>8882408</v>
      </c>
      <c r="AN878" s="30">
        <v>2268295</v>
      </c>
      <c r="AO878" s="30">
        <v>2943874</v>
      </c>
      <c r="AP878" s="30">
        <v>2868915</v>
      </c>
      <c r="AQ878" s="30">
        <v>330708</v>
      </c>
      <c r="AR878" s="30">
        <v>284301</v>
      </c>
      <c r="AS878" s="30">
        <v>46180</v>
      </c>
      <c r="AT878" s="30">
        <v>116</v>
      </c>
      <c r="AU878" s="30" t="s">
        <v>352</v>
      </c>
      <c r="AW878" s="48">
        <f t="shared" si="488"/>
        <v>8081084</v>
      </c>
      <c r="AX878" s="49">
        <f t="shared" si="489"/>
        <v>11633982</v>
      </c>
      <c r="AY878" s="50">
        <f t="shared" si="490"/>
        <v>1.4396561154419383</v>
      </c>
      <c r="AZ878" s="12"/>
      <c r="BA878" s="48">
        <f t="shared" si="491"/>
        <v>330708</v>
      </c>
      <c r="BB878" s="48">
        <f t="shared" si="492"/>
        <v>11633982</v>
      </c>
      <c r="BC878" s="51">
        <f t="shared" si="493"/>
        <v>35.179015929460434</v>
      </c>
      <c r="BD878" s="12"/>
      <c r="BE878" s="52">
        <f t="shared" si="494"/>
        <v>330708</v>
      </c>
      <c r="BF878" s="48">
        <f t="shared" si="485"/>
        <v>10591659</v>
      </c>
      <c r="BG878" s="48">
        <f t="shared" si="485"/>
        <v>6712249</v>
      </c>
      <c r="BH878" s="48">
        <f t="shared" si="485"/>
        <v>546981</v>
      </c>
      <c r="BI878" s="48">
        <f t="shared" si="495"/>
        <v>17850889</v>
      </c>
      <c r="BJ878" s="51">
        <f t="shared" si="496"/>
        <v>53.977796122258908</v>
      </c>
      <c r="BK878" s="12"/>
      <c r="BL878" s="1">
        <f t="shared" si="497"/>
        <v>5212169</v>
      </c>
      <c r="BM878" s="53">
        <f t="shared" si="498"/>
        <v>8081084</v>
      </c>
      <c r="BN878" s="48">
        <f t="shared" si="486"/>
        <v>10591659</v>
      </c>
      <c r="BO878" s="48">
        <f t="shared" si="486"/>
        <v>6712249</v>
      </c>
      <c r="BP878" s="48">
        <f t="shared" si="486"/>
        <v>546981</v>
      </c>
      <c r="BQ878" s="48">
        <f t="shared" si="499"/>
        <v>17850889</v>
      </c>
      <c r="BR878" s="12">
        <f t="shared" si="500"/>
        <v>8081084</v>
      </c>
      <c r="BS878" s="54">
        <f t="shared" si="501"/>
        <v>2.2089720883980415</v>
      </c>
      <c r="BT878" s="12"/>
      <c r="BU878" s="48">
        <f t="shared" si="502"/>
        <v>8081084</v>
      </c>
      <c r="BV878" s="48">
        <f t="shared" si="503"/>
        <v>33931914</v>
      </c>
      <c r="BW878" s="54">
        <f t="shared" si="504"/>
        <v>4.1989309850015175</v>
      </c>
      <c r="BX878" s="12"/>
      <c r="BY878" s="52">
        <f t="shared" si="505"/>
        <v>330708</v>
      </c>
      <c r="BZ878" s="48">
        <f t="shared" si="506"/>
        <v>33931914</v>
      </c>
      <c r="CA878" s="55">
        <f t="shared" si="507"/>
        <v>102.60384992198556</v>
      </c>
      <c r="CB878" s="12"/>
      <c r="CC878" s="48">
        <f t="shared" si="508"/>
        <v>330708</v>
      </c>
      <c r="CD878" s="48">
        <f t="shared" si="509"/>
        <v>85371504</v>
      </c>
      <c r="CE878" s="55">
        <f t="shared" si="510"/>
        <v>258.14768315250916</v>
      </c>
      <c r="CF878" s="12"/>
      <c r="CG878" s="48">
        <f t="shared" si="511"/>
        <v>8081084</v>
      </c>
      <c r="CH878" s="48">
        <f t="shared" si="512"/>
        <v>5212169</v>
      </c>
      <c r="CI878" s="48">
        <f t="shared" si="513"/>
        <v>85371504</v>
      </c>
      <c r="CJ878" s="55">
        <f t="shared" si="514"/>
        <v>10.564362899828785</v>
      </c>
      <c r="CK878" s="46"/>
      <c r="CL878" s="48">
        <f t="shared" si="487"/>
        <v>8081084</v>
      </c>
      <c r="CM878" s="48">
        <f t="shared" si="487"/>
        <v>5212169</v>
      </c>
      <c r="CN878" s="48">
        <f t="shared" si="515"/>
        <v>116226645</v>
      </c>
      <c r="CO878" s="55">
        <f t="shared" si="516"/>
        <v>14.382556226367651</v>
      </c>
    </row>
    <row r="879" spans="1:93" x14ac:dyDescent="0.2">
      <c r="A879" s="30" t="s">
        <v>158</v>
      </c>
      <c r="B879" s="30">
        <v>1157</v>
      </c>
      <c r="C879" s="30">
        <v>2013</v>
      </c>
      <c r="D879" s="30" t="s">
        <v>140</v>
      </c>
      <c r="E879" s="30">
        <v>584312</v>
      </c>
      <c r="F879" s="30" t="s">
        <v>317</v>
      </c>
      <c r="G879" s="30">
        <v>22969482</v>
      </c>
      <c r="H879" s="30">
        <v>90733364</v>
      </c>
      <c r="I879" s="30">
        <v>7613111</v>
      </c>
      <c r="J879" s="30">
        <v>75970028</v>
      </c>
      <c r="K879" s="30">
        <v>0</v>
      </c>
      <c r="L879" s="30">
        <v>0</v>
      </c>
      <c r="M879" s="30">
        <v>0</v>
      </c>
      <c r="N879" s="30">
        <v>0</v>
      </c>
      <c r="O879" s="30">
        <v>0</v>
      </c>
      <c r="P879" s="30">
        <v>0</v>
      </c>
      <c r="Q879" s="30">
        <v>112269762</v>
      </c>
      <c r="R879" s="30">
        <v>118802581</v>
      </c>
      <c r="S879" s="30">
        <v>7138166</v>
      </c>
      <c r="T879" s="30">
        <v>153995088</v>
      </c>
      <c r="U879" s="30">
        <v>-306787</v>
      </c>
      <c r="V879" s="30">
        <v>209535945</v>
      </c>
      <c r="W879" s="30">
        <v>14751277</v>
      </c>
      <c r="X879" s="30">
        <v>224287222</v>
      </c>
      <c r="Y879" s="30">
        <v>13116309</v>
      </c>
      <c r="Z879" s="30">
        <v>1302920</v>
      </c>
      <c r="AA879" s="30">
        <v>14419229</v>
      </c>
      <c r="AB879" s="30">
        <v>412840</v>
      </c>
      <c r="AC879" s="30">
        <v>14090137</v>
      </c>
      <c r="AD879" s="30">
        <v>8879345</v>
      </c>
      <c r="AE879" s="30">
        <v>13429062</v>
      </c>
      <c r="AF879" s="30">
        <v>18621644</v>
      </c>
      <c r="AG879" s="30">
        <v>562486</v>
      </c>
      <c r="AH879" s="30">
        <v>56611525</v>
      </c>
      <c r="AI879" s="30">
        <v>3286853</v>
      </c>
      <c r="AJ879" s="30">
        <v>59898378</v>
      </c>
      <c r="AK879" s="30">
        <v>3206579</v>
      </c>
      <c r="AL879" s="30">
        <v>16645722</v>
      </c>
      <c r="AM879" s="30">
        <v>9185572</v>
      </c>
      <c r="AN879" s="30">
        <v>2369782</v>
      </c>
      <c r="AO879" s="30">
        <v>2947651</v>
      </c>
      <c r="AP879" s="30">
        <v>2818104</v>
      </c>
      <c r="AQ879" s="30">
        <v>327320</v>
      </c>
      <c r="AR879" s="30">
        <v>281282</v>
      </c>
      <c r="AS879" s="30">
        <v>45816</v>
      </c>
      <c r="AT879" s="30">
        <v>111</v>
      </c>
      <c r="AU879" s="30" t="s">
        <v>352</v>
      </c>
      <c r="AW879" s="48">
        <f t="shared" si="488"/>
        <v>8135537</v>
      </c>
      <c r="AX879" s="49">
        <f t="shared" si="489"/>
        <v>14006389</v>
      </c>
      <c r="AY879" s="50">
        <f t="shared" si="490"/>
        <v>1.7216305451010794</v>
      </c>
      <c r="AZ879" s="12"/>
      <c r="BA879" s="48">
        <f t="shared" si="491"/>
        <v>327320</v>
      </c>
      <c r="BB879" s="48">
        <f t="shared" si="492"/>
        <v>14006389</v>
      </c>
      <c r="BC879" s="51">
        <f t="shared" si="493"/>
        <v>42.791118782842481</v>
      </c>
      <c r="BD879" s="12"/>
      <c r="BE879" s="52">
        <f t="shared" si="494"/>
        <v>327320</v>
      </c>
      <c r="BF879" s="48">
        <f t="shared" si="485"/>
        <v>13429062</v>
      </c>
      <c r="BG879" s="48">
        <f t="shared" si="485"/>
        <v>18621644</v>
      </c>
      <c r="BH879" s="48">
        <f t="shared" si="485"/>
        <v>562486</v>
      </c>
      <c r="BI879" s="48">
        <f t="shared" si="495"/>
        <v>32613192</v>
      </c>
      <c r="BJ879" s="51">
        <f t="shared" si="496"/>
        <v>99.63702798484664</v>
      </c>
      <c r="BK879" s="12"/>
      <c r="BL879" s="1">
        <f t="shared" si="497"/>
        <v>5317433</v>
      </c>
      <c r="BM879" s="53">
        <f t="shared" si="498"/>
        <v>8135537</v>
      </c>
      <c r="BN879" s="48">
        <f t="shared" si="486"/>
        <v>13429062</v>
      </c>
      <c r="BO879" s="48">
        <f t="shared" si="486"/>
        <v>18621644</v>
      </c>
      <c r="BP879" s="48">
        <f t="shared" si="486"/>
        <v>562486</v>
      </c>
      <c r="BQ879" s="48">
        <f t="shared" si="499"/>
        <v>32613192</v>
      </c>
      <c r="BR879" s="12">
        <f t="shared" si="500"/>
        <v>8135537</v>
      </c>
      <c r="BS879" s="54">
        <f t="shared" si="501"/>
        <v>4.0087325520122397</v>
      </c>
      <c r="BT879" s="12"/>
      <c r="BU879" s="48">
        <f t="shared" si="502"/>
        <v>8135537</v>
      </c>
      <c r="BV879" s="48">
        <f t="shared" si="503"/>
        <v>40046077</v>
      </c>
      <c r="BW879" s="54">
        <f t="shared" si="504"/>
        <v>4.9223643135050583</v>
      </c>
      <c r="BX879" s="12"/>
      <c r="BY879" s="52">
        <f t="shared" si="505"/>
        <v>327320</v>
      </c>
      <c r="BZ879" s="48">
        <f t="shared" si="506"/>
        <v>40046077</v>
      </c>
      <c r="CA879" s="55">
        <f t="shared" si="507"/>
        <v>122.34534095075156</v>
      </c>
      <c r="CB879" s="12"/>
      <c r="CC879" s="48">
        <f t="shared" si="508"/>
        <v>327320</v>
      </c>
      <c r="CD879" s="48">
        <f t="shared" si="509"/>
        <v>110047980</v>
      </c>
      <c r="CE879" s="55">
        <f t="shared" si="510"/>
        <v>336.20915312232677</v>
      </c>
      <c r="CF879" s="12"/>
      <c r="CG879" s="48">
        <f t="shared" si="511"/>
        <v>8135537</v>
      </c>
      <c r="CH879" s="48">
        <f t="shared" si="512"/>
        <v>5317433</v>
      </c>
      <c r="CI879" s="48">
        <f t="shared" si="513"/>
        <v>110047980</v>
      </c>
      <c r="CJ879" s="55">
        <f t="shared" si="514"/>
        <v>13.526824350992442</v>
      </c>
      <c r="CK879" s="46"/>
      <c r="CL879" s="48">
        <f t="shared" si="487"/>
        <v>8135537</v>
      </c>
      <c r="CM879" s="48">
        <f t="shared" si="487"/>
        <v>5317433</v>
      </c>
      <c r="CN879" s="48">
        <f t="shared" si="515"/>
        <v>146095412</v>
      </c>
      <c r="CO879" s="55">
        <f t="shared" si="516"/>
        <v>17.957685153420112</v>
      </c>
    </row>
    <row r="880" spans="1:93" x14ac:dyDescent="0.2">
      <c r="A880" s="30" t="s">
        <v>158</v>
      </c>
      <c r="B880" s="30">
        <v>1157</v>
      </c>
      <c r="C880" s="30">
        <v>2012</v>
      </c>
      <c r="D880" s="30" t="s">
        <v>140</v>
      </c>
      <c r="E880" s="30">
        <v>584312</v>
      </c>
      <c r="F880" s="30" t="s">
        <v>317</v>
      </c>
      <c r="G880" s="30">
        <v>22546327</v>
      </c>
      <c r="H880" s="30">
        <v>59795918</v>
      </c>
      <c r="I880" s="30">
        <v>9766587</v>
      </c>
      <c r="J880" s="30">
        <v>48112484</v>
      </c>
      <c r="K880" s="30">
        <v>0</v>
      </c>
      <c r="L880" s="30">
        <v>0</v>
      </c>
      <c r="M880" s="30">
        <v>0</v>
      </c>
      <c r="N880" s="30">
        <v>0</v>
      </c>
      <c r="O880" s="30">
        <v>75</v>
      </c>
      <c r="P880" s="30">
        <v>0</v>
      </c>
      <c r="Q880" s="30">
        <v>109581356</v>
      </c>
      <c r="R880" s="30">
        <v>115763131</v>
      </c>
      <c r="S880" s="30">
        <v>8735078</v>
      </c>
      <c r="T880" s="30">
        <v>148239620</v>
      </c>
      <c r="U880" s="30">
        <v>14301075</v>
      </c>
      <c r="V880" s="30">
        <v>175559124</v>
      </c>
      <c r="W880" s="30">
        <v>18501665</v>
      </c>
      <c r="X880" s="30">
        <v>194060789</v>
      </c>
      <c r="Y880" s="30">
        <v>8146452</v>
      </c>
      <c r="Z880" s="30">
        <v>1686884</v>
      </c>
      <c r="AA880" s="30">
        <v>9833336</v>
      </c>
      <c r="AB880" s="30">
        <v>780097</v>
      </c>
      <c r="AC880" s="30">
        <v>13006452</v>
      </c>
      <c r="AD880" s="30">
        <v>9539875</v>
      </c>
      <c r="AE880" s="30">
        <v>11444345</v>
      </c>
      <c r="AF880" s="30">
        <v>26834160</v>
      </c>
      <c r="AG880" s="30">
        <v>578581</v>
      </c>
      <c r="AH880" s="30">
        <v>57611115</v>
      </c>
      <c r="AI880" s="30">
        <v>3647665</v>
      </c>
      <c r="AJ880" s="30">
        <v>61258780</v>
      </c>
      <c r="AK880" s="30">
        <v>3835620</v>
      </c>
      <c r="AL880" s="30">
        <v>16790923</v>
      </c>
      <c r="AM880" s="30">
        <v>9059727</v>
      </c>
      <c r="AN880" s="30">
        <v>2284198</v>
      </c>
      <c r="AO880" s="30">
        <v>2929794</v>
      </c>
      <c r="AP880" s="30">
        <v>2707393</v>
      </c>
      <c r="AQ880" s="30">
        <v>324453</v>
      </c>
      <c r="AR880" s="30">
        <v>279230</v>
      </c>
      <c r="AS880" s="30">
        <v>45000</v>
      </c>
      <c r="AT880" s="30">
        <v>112</v>
      </c>
      <c r="AU880" s="30" t="s">
        <v>352</v>
      </c>
      <c r="AW880" s="48">
        <f t="shared" si="488"/>
        <v>7921385</v>
      </c>
      <c r="AX880" s="49">
        <f t="shared" si="489"/>
        <v>9053239</v>
      </c>
      <c r="AY880" s="50">
        <f t="shared" si="490"/>
        <v>1.1428858715994741</v>
      </c>
      <c r="AZ880" s="12"/>
      <c r="BA880" s="48">
        <f t="shared" si="491"/>
        <v>324453</v>
      </c>
      <c r="BB880" s="48">
        <f t="shared" si="492"/>
        <v>9053239</v>
      </c>
      <c r="BC880" s="51">
        <f t="shared" si="493"/>
        <v>27.90308303513914</v>
      </c>
      <c r="BD880" s="12"/>
      <c r="BE880" s="52">
        <f t="shared" si="494"/>
        <v>324453</v>
      </c>
      <c r="BF880" s="48">
        <f t="shared" si="485"/>
        <v>11444345</v>
      </c>
      <c r="BG880" s="48">
        <f t="shared" si="485"/>
        <v>26834160</v>
      </c>
      <c r="BH880" s="48">
        <f t="shared" si="485"/>
        <v>578581</v>
      </c>
      <c r="BI880" s="48">
        <f t="shared" si="495"/>
        <v>38857086</v>
      </c>
      <c r="BJ880" s="51">
        <f t="shared" si="496"/>
        <v>119.76183299276012</v>
      </c>
      <c r="BK880" s="12"/>
      <c r="BL880" s="1">
        <f t="shared" si="497"/>
        <v>5213992</v>
      </c>
      <c r="BM880" s="53">
        <f t="shared" si="498"/>
        <v>7921385</v>
      </c>
      <c r="BN880" s="48">
        <f t="shared" si="486"/>
        <v>11444345</v>
      </c>
      <c r="BO880" s="48">
        <f t="shared" si="486"/>
        <v>26834160</v>
      </c>
      <c r="BP880" s="48">
        <f t="shared" si="486"/>
        <v>578581</v>
      </c>
      <c r="BQ880" s="48">
        <f t="shared" si="499"/>
        <v>38857086</v>
      </c>
      <c r="BR880" s="12">
        <f t="shared" si="500"/>
        <v>7921385</v>
      </c>
      <c r="BS880" s="54">
        <f t="shared" si="501"/>
        <v>4.9053399121492012</v>
      </c>
      <c r="BT880" s="12"/>
      <c r="BU880" s="48">
        <f t="shared" si="502"/>
        <v>7921385</v>
      </c>
      <c r="BV880" s="48">
        <f t="shared" si="503"/>
        <v>40632237</v>
      </c>
      <c r="BW880" s="54">
        <f t="shared" si="504"/>
        <v>5.1294359509101</v>
      </c>
      <c r="BX880" s="12"/>
      <c r="BY880" s="52">
        <f t="shared" si="505"/>
        <v>324453</v>
      </c>
      <c r="BZ880" s="48">
        <f t="shared" si="506"/>
        <v>40632237</v>
      </c>
      <c r="CA880" s="55">
        <f t="shared" si="507"/>
        <v>125.23304453957893</v>
      </c>
      <c r="CB880" s="12"/>
      <c r="CC880" s="48">
        <f t="shared" si="508"/>
        <v>324453</v>
      </c>
      <c r="CD880" s="48">
        <f t="shared" si="509"/>
        <v>111868986</v>
      </c>
      <c r="CE880" s="55">
        <f t="shared" si="510"/>
        <v>344.79257704505739</v>
      </c>
      <c r="CF880" s="12"/>
      <c r="CG880" s="48">
        <f t="shared" si="511"/>
        <v>7921385</v>
      </c>
      <c r="CH880" s="48">
        <f t="shared" si="512"/>
        <v>5213992</v>
      </c>
      <c r="CI880" s="48">
        <f t="shared" si="513"/>
        <v>111868986</v>
      </c>
      <c r="CJ880" s="55">
        <f t="shared" si="514"/>
        <v>14.122402332420403</v>
      </c>
      <c r="CK880" s="46"/>
      <c r="CL880" s="48">
        <f t="shared" si="487"/>
        <v>7921385</v>
      </c>
      <c r="CM880" s="48">
        <f t="shared" si="487"/>
        <v>5213992</v>
      </c>
      <c r="CN880" s="48">
        <f t="shared" si="515"/>
        <v>148235935</v>
      </c>
      <c r="CO880" s="55">
        <f t="shared" si="516"/>
        <v>18.713385979850745</v>
      </c>
    </row>
    <row r="881" spans="1:93" x14ac:dyDescent="0.2">
      <c r="A881" s="30" t="s">
        <v>158</v>
      </c>
      <c r="B881" s="30">
        <v>1157</v>
      </c>
      <c r="C881" s="30">
        <v>2011</v>
      </c>
      <c r="D881" s="30" t="s">
        <v>140</v>
      </c>
      <c r="E881" s="30">
        <v>584312</v>
      </c>
      <c r="F881" s="30" t="s">
        <v>317</v>
      </c>
      <c r="G881" s="30">
        <v>21202966</v>
      </c>
      <c r="H881" s="30">
        <v>57417481</v>
      </c>
      <c r="I881" s="30">
        <v>14068246</v>
      </c>
      <c r="J881" s="30">
        <v>45748563</v>
      </c>
      <c r="K881" s="30">
        <v>0</v>
      </c>
      <c r="L881" s="30">
        <v>0</v>
      </c>
      <c r="M881" s="30">
        <v>0</v>
      </c>
      <c r="N881" s="30">
        <v>0</v>
      </c>
      <c r="O881" s="30">
        <v>0</v>
      </c>
      <c r="P881" s="30">
        <v>0</v>
      </c>
      <c r="Q881" s="30">
        <v>136349504</v>
      </c>
      <c r="R881" s="30">
        <v>142711539</v>
      </c>
      <c r="S881" s="30">
        <v>8070311</v>
      </c>
      <c r="T881" s="30">
        <v>133064993</v>
      </c>
      <c r="U881" s="30">
        <v>-27990318</v>
      </c>
      <c r="V881" s="30">
        <v>200129020</v>
      </c>
      <c r="W881" s="30">
        <v>22138557</v>
      </c>
      <c r="X881" s="30">
        <v>222267577</v>
      </c>
      <c r="Y881" s="30">
        <v>9111056</v>
      </c>
      <c r="Z881" s="30">
        <v>2462191</v>
      </c>
      <c r="AA881" s="30">
        <v>11573247</v>
      </c>
      <c r="AB881" s="30">
        <v>851578</v>
      </c>
      <c r="AC881" s="30">
        <v>12613237</v>
      </c>
      <c r="AD881" s="30">
        <v>8589729</v>
      </c>
      <c r="AE881" s="30">
        <v>12861998</v>
      </c>
      <c r="AF881" s="30">
        <v>18346379</v>
      </c>
      <c r="AG881" s="30">
        <v>555383</v>
      </c>
      <c r="AH881" s="30">
        <v>62121278</v>
      </c>
      <c r="AI881" s="30">
        <v>3594422</v>
      </c>
      <c r="AJ881" s="30">
        <v>65715700</v>
      </c>
      <c r="AK881" s="30">
        <v>3721748</v>
      </c>
      <c r="AL881" s="30">
        <v>20668075</v>
      </c>
      <c r="AM881" s="30">
        <v>8673668</v>
      </c>
      <c r="AN881" s="30">
        <v>2231107</v>
      </c>
      <c r="AO881" s="30">
        <v>2852226</v>
      </c>
      <c r="AP881" s="30">
        <v>2564618</v>
      </c>
      <c r="AQ881" s="30">
        <v>322492</v>
      </c>
      <c r="AR881" s="30">
        <v>277252</v>
      </c>
      <c r="AS881" s="30">
        <v>45022</v>
      </c>
      <c r="AT881" s="30">
        <v>107</v>
      </c>
      <c r="AU881" s="30" t="s">
        <v>352</v>
      </c>
      <c r="AW881" s="48">
        <f t="shared" si="488"/>
        <v>7647951</v>
      </c>
      <c r="AX881" s="49">
        <f t="shared" si="489"/>
        <v>10721669</v>
      </c>
      <c r="AY881" s="50">
        <f t="shared" si="490"/>
        <v>1.4019008489986402</v>
      </c>
      <c r="AZ881" s="12"/>
      <c r="BA881" s="48">
        <f t="shared" si="491"/>
        <v>322492</v>
      </c>
      <c r="BB881" s="48">
        <f t="shared" si="492"/>
        <v>10721669</v>
      </c>
      <c r="BC881" s="51">
        <f t="shared" si="493"/>
        <v>33.246309985984148</v>
      </c>
      <c r="BD881" s="12"/>
      <c r="BE881" s="52">
        <f t="shared" si="494"/>
        <v>322492</v>
      </c>
      <c r="BF881" s="48">
        <f t="shared" si="485"/>
        <v>12861998</v>
      </c>
      <c r="BG881" s="48">
        <f t="shared" si="485"/>
        <v>18346379</v>
      </c>
      <c r="BH881" s="48">
        <f t="shared" si="485"/>
        <v>555383</v>
      </c>
      <c r="BI881" s="48">
        <f t="shared" si="495"/>
        <v>31763760</v>
      </c>
      <c r="BJ881" s="51">
        <f t="shared" si="496"/>
        <v>98.494722349701703</v>
      </c>
      <c r="BK881" s="12"/>
      <c r="BL881" s="1">
        <f t="shared" si="497"/>
        <v>5083333</v>
      </c>
      <c r="BM881" s="53">
        <f t="shared" si="498"/>
        <v>7647951</v>
      </c>
      <c r="BN881" s="48">
        <f t="shared" si="486"/>
        <v>12861998</v>
      </c>
      <c r="BO881" s="48">
        <f t="shared" si="486"/>
        <v>18346379</v>
      </c>
      <c r="BP881" s="48">
        <f t="shared" si="486"/>
        <v>555383</v>
      </c>
      <c r="BQ881" s="48">
        <f t="shared" si="499"/>
        <v>31763760</v>
      </c>
      <c r="BR881" s="12">
        <f t="shared" si="500"/>
        <v>7647951</v>
      </c>
      <c r="BS881" s="54">
        <f t="shared" si="501"/>
        <v>4.1532379064667122</v>
      </c>
      <c r="BT881" s="12"/>
      <c r="BU881" s="48">
        <f t="shared" si="502"/>
        <v>7647951</v>
      </c>
      <c r="BV881" s="48">
        <f t="shared" si="503"/>
        <v>41325877</v>
      </c>
      <c r="BW881" s="54">
        <f t="shared" si="504"/>
        <v>5.4035227213145065</v>
      </c>
      <c r="BX881" s="12"/>
      <c r="BY881" s="52">
        <f t="shared" si="505"/>
        <v>322492</v>
      </c>
      <c r="BZ881" s="48">
        <f t="shared" si="506"/>
        <v>41325877</v>
      </c>
      <c r="CA881" s="55">
        <f t="shared" si="507"/>
        <v>128.14543306500627</v>
      </c>
      <c r="CB881" s="12"/>
      <c r="CC881" s="48">
        <f t="shared" si="508"/>
        <v>322492</v>
      </c>
      <c r="CD881" s="48">
        <f t="shared" si="509"/>
        <v>105865850</v>
      </c>
      <c r="CE881" s="55">
        <f t="shared" si="510"/>
        <v>328.27434478994826</v>
      </c>
      <c r="CF881" s="12"/>
      <c r="CG881" s="48">
        <f t="shared" si="511"/>
        <v>7647951</v>
      </c>
      <c r="CH881" s="48">
        <f t="shared" si="512"/>
        <v>5083333</v>
      </c>
      <c r="CI881" s="48">
        <f t="shared" si="513"/>
        <v>105865850</v>
      </c>
      <c r="CJ881" s="55">
        <f t="shared" si="514"/>
        <v>13.842380789312065</v>
      </c>
      <c r="CK881" s="46"/>
      <c r="CL881" s="48">
        <f t="shared" si="487"/>
        <v>7647951</v>
      </c>
      <c r="CM881" s="48">
        <f t="shared" si="487"/>
        <v>5083333</v>
      </c>
      <c r="CN881" s="48">
        <f t="shared" si="515"/>
        <v>146035360</v>
      </c>
      <c r="CO881" s="55">
        <f t="shared" si="516"/>
        <v>19.094703927888659</v>
      </c>
    </row>
    <row r="882" spans="1:93" x14ac:dyDescent="0.2">
      <c r="A882" s="30" t="s">
        <v>158</v>
      </c>
      <c r="B882" s="30">
        <v>1157</v>
      </c>
      <c r="C882" s="30">
        <v>2010</v>
      </c>
      <c r="D882" s="30" t="s">
        <v>140</v>
      </c>
      <c r="E882" s="30">
        <v>584312</v>
      </c>
      <c r="F882" s="30" t="s">
        <v>317</v>
      </c>
      <c r="G882" s="30">
        <v>22348872</v>
      </c>
      <c r="H882" s="30">
        <v>64218054</v>
      </c>
      <c r="I882" s="30">
        <v>10410502</v>
      </c>
      <c r="J882" s="30">
        <v>51394845</v>
      </c>
      <c r="K882" s="30">
        <v>0</v>
      </c>
      <c r="L882" s="30">
        <v>0</v>
      </c>
      <c r="M882" s="30">
        <v>0</v>
      </c>
      <c r="N882" s="30">
        <v>0</v>
      </c>
      <c r="O882" s="30">
        <v>0</v>
      </c>
      <c r="P882" s="30">
        <v>0</v>
      </c>
      <c r="Q882" s="30">
        <v>181669886</v>
      </c>
      <c r="R882" s="30">
        <v>187953804</v>
      </c>
      <c r="S882" s="30">
        <v>6654351</v>
      </c>
      <c r="T882" s="30">
        <v>175186404</v>
      </c>
      <c r="U882" s="30">
        <v>21882499</v>
      </c>
      <c r="V882" s="30">
        <v>252171858</v>
      </c>
      <c r="W882" s="30">
        <v>17064853</v>
      </c>
      <c r="X882" s="30">
        <v>269236711</v>
      </c>
      <c r="Y882" s="30">
        <v>6974947</v>
      </c>
      <c r="Z882" s="30">
        <v>2296421</v>
      </c>
      <c r="AA882" s="30">
        <v>9271368</v>
      </c>
      <c r="AB882" s="30">
        <v>100024</v>
      </c>
      <c r="AC882" s="30">
        <v>12977777</v>
      </c>
      <c r="AD882" s="30">
        <v>9371095</v>
      </c>
      <c r="AE882" s="30">
        <v>16284465</v>
      </c>
      <c r="AF882" s="30">
        <v>4440845</v>
      </c>
      <c r="AG882" s="30">
        <v>489908</v>
      </c>
      <c r="AH882" s="30">
        <v>69831409</v>
      </c>
      <c r="AI882" s="30">
        <v>2634386</v>
      </c>
      <c r="AJ882" s="30">
        <v>72465795</v>
      </c>
      <c r="AK882" s="30">
        <v>3912854</v>
      </c>
      <c r="AL882" s="30">
        <v>21902396</v>
      </c>
      <c r="AM882" s="30">
        <v>8488994</v>
      </c>
      <c r="AN882" s="30">
        <v>2465049</v>
      </c>
      <c r="AO882" s="30">
        <v>3017131</v>
      </c>
      <c r="AP882" s="30">
        <v>2598569</v>
      </c>
      <c r="AQ882" s="30">
        <v>367205</v>
      </c>
      <c r="AR882" s="30">
        <v>316965</v>
      </c>
      <c r="AS882" s="30">
        <v>49941</v>
      </c>
      <c r="AT882" s="30">
        <v>163</v>
      </c>
      <c r="AU882" s="30" t="s">
        <v>352</v>
      </c>
      <c r="AW882" s="48">
        <f t="shared" si="488"/>
        <v>8080749</v>
      </c>
      <c r="AX882" s="49">
        <f t="shared" si="489"/>
        <v>9171344</v>
      </c>
      <c r="AY882" s="50">
        <f t="shared" si="490"/>
        <v>1.1349621179917853</v>
      </c>
      <c r="AZ882" s="12"/>
      <c r="BA882" s="48">
        <f t="shared" si="491"/>
        <v>367205</v>
      </c>
      <c r="BB882" s="48">
        <f t="shared" si="492"/>
        <v>9171344</v>
      </c>
      <c r="BC882" s="51">
        <f t="shared" si="493"/>
        <v>24.976086926920928</v>
      </c>
      <c r="BD882" s="12"/>
      <c r="BE882" s="52">
        <f t="shared" si="494"/>
        <v>367205</v>
      </c>
      <c r="BF882" s="48">
        <f t="shared" si="485"/>
        <v>16284465</v>
      </c>
      <c r="BG882" s="48">
        <f t="shared" si="485"/>
        <v>4440845</v>
      </c>
      <c r="BH882" s="48">
        <f t="shared" si="485"/>
        <v>489908</v>
      </c>
      <c r="BI882" s="48">
        <f t="shared" si="495"/>
        <v>21215218</v>
      </c>
      <c r="BJ882" s="51">
        <f t="shared" si="496"/>
        <v>57.774861453411582</v>
      </c>
      <c r="BK882" s="12"/>
      <c r="BL882" s="1">
        <f t="shared" si="497"/>
        <v>5482180</v>
      </c>
      <c r="BM882" s="53">
        <f t="shared" si="498"/>
        <v>8080749</v>
      </c>
      <c r="BN882" s="48">
        <f t="shared" si="486"/>
        <v>16284465</v>
      </c>
      <c r="BO882" s="48">
        <f t="shared" si="486"/>
        <v>4440845</v>
      </c>
      <c r="BP882" s="48">
        <f t="shared" si="486"/>
        <v>489908</v>
      </c>
      <c r="BQ882" s="48">
        <f t="shared" si="499"/>
        <v>21215218</v>
      </c>
      <c r="BR882" s="12">
        <f t="shared" si="500"/>
        <v>8080749</v>
      </c>
      <c r="BS882" s="54">
        <f t="shared" si="501"/>
        <v>2.6254024224734613</v>
      </c>
      <c r="BT882" s="12"/>
      <c r="BU882" s="48">
        <f t="shared" si="502"/>
        <v>8080749</v>
      </c>
      <c r="BV882" s="48">
        <f t="shared" si="503"/>
        <v>46650545</v>
      </c>
      <c r="BW882" s="54">
        <f t="shared" si="504"/>
        <v>5.7730471519409896</v>
      </c>
      <c r="BX882" s="12"/>
      <c r="BY882" s="52">
        <f t="shared" si="505"/>
        <v>367205</v>
      </c>
      <c r="BZ882" s="48">
        <f t="shared" si="506"/>
        <v>46650545</v>
      </c>
      <c r="CA882" s="55">
        <f t="shared" si="507"/>
        <v>127.04223798695551</v>
      </c>
      <c r="CB882" s="12"/>
      <c r="CC882" s="48">
        <f t="shared" si="508"/>
        <v>367205</v>
      </c>
      <c r="CD882" s="48">
        <f t="shared" si="509"/>
        <v>99486003</v>
      </c>
      <c r="CE882" s="55">
        <f t="shared" si="510"/>
        <v>270.92769161639956</v>
      </c>
      <c r="CF882" s="12"/>
      <c r="CG882" s="48">
        <f t="shared" si="511"/>
        <v>8080749</v>
      </c>
      <c r="CH882" s="48">
        <f t="shared" si="512"/>
        <v>5482180</v>
      </c>
      <c r="CI882" s="48">
        <f t="shared" si="513"/>
        <v>99486003</v>
      </c>
      <c r="CJ882" s="55">
        <f t="shared" si="514"/>
        <v>12.311482883579233</v>
      </c>
      <c r="CK882" s="46"/>
      <c r="CL882" s="48">
        <f t="shared" si="487"/>
        <v>8080749</v>
      </c>
      <c r="CM882" s="48">
        <f t="shared" si="487"/>
        <v>5482180</v>
      </c>
      <c r="CN882" s="48">
        <f t="shared" si="515"/>
        <v>135657983</v>
      </c>
      <c r="CO882" s="55">
        <f t="shared" si="516"/>
        <v>16.787798136039122</v>
      </c>
    </row>
    <row r="883" spans="1:93" x14ac:dyDescent="0.2">
      <c r="A883" s="30" t="s">
        <v>158</v>
      </c>
      <c r="B883" s="30">
        <v>1157</v>
      </c>
      <c r="C883" s="30">
        <v>2009</v>
      </c>
      <c r="D883" s="30" t="s">
        <v>140</v>
      </c>
      <c r="E883" s="30">
        <v>584312</v>
      </c>
      <c r="F883" s="30" t="s">
        <v>317</v>
      </c>
      <c r="G883" s="30">
        <v>21981052</v>
      </c>
      <c r="H883" s="30">
        <v>89574516</v>
      </c>
      <c r="I883" s="30">
        <v>8107902</v>
      </c>
      <c r="J883" s="30">
        <v>76556271</v>
      </c>
      <c r="K883" s="30">
        <v>0</v>
      </c>
      <c r="L883" s="30">
        <v>0</v>
      </c>
      <c r="M883" s="30">
        <v>0</v>
      </c>
      <c r="N883" s="30">
        <v>0</v>
      </c>
      <c r="O883" s="30">
        <v>627</v>
      </c>
      <c r="P883" s="30">
        <v>0</v>
      </c>
      <c r="Q883" s="30">
        <v>217564398</v>
      </c>
      <c r="R883" s="30">
        <v>224484865</v>
      </c>
      <c r="S883" s="30">
        <v>7233637</v>
      </c>
      <c r="T883" s="30">
        <v>216335360</v>
      </c>
      <c r="U883" s="30">
        <v>82224995</v>
      </c>
      <c r="V883" s="30">
        <v>314060008</v>
      </c>
      <c r="W883" s="30">
        <v>15341539</v>
      </c>
      <c r="X883" s="30">
        <v>329401547</v>
      </c>
      <c r="Y883" s="30">
        <v>6975878</v>
      </c>
      <c r="Z883" s="30">
        <v>2608136</v>
      </c>
      <c r="AA883" s="30">
        <v>9584014</v>
      </c>
      <c r="AB883" s="30">
        <v>512924</v>
      </c>
      <c r="AC883" s="30">
        <v>13270685</v>
      </c>
      <c r="AD883" s="30">
        <v>8710367</v>
      </c>
      <c r="AE883" s="30">
        <v>17812089</v>
      </c>
      <c r="AF883" s="30">
        <v>4747072</v>
      </c>
      <c r="AG883" s="30">
        <v>433821</v>
      </c>
      <c r="AH883" s="30">
        <v>80086021</v>
      </c>
      <c r="AI883" s="30">
        <v>3105309</v>
      </c>
      <c r="AJ883" s="30">
        <v>83191330</v>
      </c>
      <c r="AK883" s="30">
        <v>4391072</v>
      </c>
      <c r="AL883" s="30">
        <v>30358766</v>
      </c>
      <c r="AM883" s="30">
        <v>8515215</v>
      </c>
      <c r="AN883" s="30">
        <v>2502537</v>
      </c>
      <c r="AO883" s="30">
        <v>3102214</v>
      </c>
      <c r="AP883" s="30">
        <v>2557622</v>
      </c>
      <c r="AQ883" s="30">
        <v>366486</v>
      </c>
      <c r="AR883" s="30">
        <v>316296</v>
      </c>
      <c r="AS883" s="30">
        <v>49888</v>
      </c>
      <c r="AT883" s="30">
        <v>166</v>
      </c>
      <c r="AU883" s="30" t="s">
        <v>352</v>
      </c>
      <c r="AW883" s="48">
        <f t="shared" si="488"/>
        <v>8162373</v>
      </c>
      <c r="AX883" s="49">
        <f t="shared" si="489"/>
        <v>9071090</v>
      </c>
      <c r="AY883" s="50">
        <f t="shared" si="490"/>
        <v>1.1113300017041612</v>
      </c>
      <c r="AZ883" s="12"/>
      <c r="BA883" s="48">
        <f t="shared" si="491"/>
        <v>366486</v>
      </c>
      <c r="BB883" s="48">
        <f t="shared" si="492"/>
        <v>9071090</v>
      </c>
      <c r="BC883" s="51">
        <f t="shared" si="493"/>
        <v>24.751532118552959</v>
      </c>
      <c r="BD883" s="12"/>
      <c r="BE883" s="52">
        <f t="shared" si="494"/>
        <v>366486</v>
      </c>
      <c r="BF883" s="48">
        <f t="shared" si="485"/>
        <v>17812089</v>
      </c>
      <c r="BG883" s="48">
        <f t="shared" si="485"/>
        <v>4747072</v>
      </c>
      <c r="BH883" s="48">
        <f t="shared" si="485"/>
        <v>433821</v>
      </c>
      <c r="BI883" s="48">
        <f t="shared" si="495"/>
        <v>22992982</v>
      </c>
      <c r="BJ883" s="51">
        <f t="shared" si="496"/>
        <v>62.739045966285204</v>
      </c>
      <c r="BK883" s="12"/>
      <c r="BL883" s="1">
        <f t="shared" si="497"/>
        <v>5604751</v>
      </c>
      <c r="BM883" s="53">
        <f t="shared" si="498"/>
        <v>8162373</v>
      </c>
      <c r="BN883" s="48">
        <f t="shared" si="486"/>
        <v>17812089</v>
      </c>
      <c r="BO883" s="48">
        <f t="shared" si="486"/>
        <v>4747072</v>
      </c>
      <c r="BP883" s="48">
        <f t="shared" si="486"/>
        <v>433821</v>
      </c>
      <c r="BQ883" s="48">
        <f t="shared" si="499"/>
        <v>22992982</v>
      </c>
      <c r="BR883" s="12">
        <f t="shared" si="500"/>
        <v>8162373</v>
      </c>
      <c r="BS883" s="54">
        <f t="shared" si="501"/>
        <v>2.8169482085663078</v>
      </c>
      <c r="BT883" s="12"/>
      <c r="BU883" s="48">
        <f t="shared" si="502"/>
        <v>8162373</v>
      </c>
      <c r="BV883" s="48">
        <f t="shared" si="503"/>
        <v>48441492</v>
      </c>
      <c r="BW883" s="54">
        <f t="shared" si="504"/>
        <v>5.9347314806613225</v>
      </c>
      <c r="BX883" s="12"/>
      <c r="BY883" s="52">
        <f t="shared" si="505"/>
        <v>366486</v>
      </c>
      <c r="BZ883" s="48">
        <f t="shared" si="506"/>
        <v>48441492</v>
      </c>
      <c r="CA883" s="55">
        <f t="shared" si="507"/>
        <v>132.17828784728476</v>
      </c>
      <c r="CB883" s="12"/>
      <c r="CC883" s="48">
        <f t="shared" si="508"/>
        <v>366486</v>
      </c>
      <c r="CD883" s="48">
        <f t="shared" si="509"/>
        <v>102999540</v>
      </c>
      <c r="CE883" s="55">
        <f t="shared" si="510"/>
        <v>281.04631554820651</v>
      </c>
      <c r="CF883" s="12"/>
      <c r="CG883" s="48">
        <f t="shared" si="511"/>
        <v>8162373</v>
      </c>
      <c r="CH883" s="48">
        <f t="shared" si="512"/>
        <v>5604751</v>
      </c>
      <c r="CI883" s="48">
        <f t="shared" si="513"/>
        <v>102999540</v>
      </c>
      <c r="CJ883" s="55">
        <f t="shared" si="514"/>
        <v>12.618822981993103</v>
      </c>
      <c r="CK883" s="46"/>
      <c r="CL883" s="48">
        <f t="shared" si="487"/>
        <v>8162373</v>
      </c>
      <c r="CM883" s="48">
        <f t="shared" si="487"/>
        <v>5604751</v>
      </c>
      <c r="CN883" s="48">
        <f t="shared" si="515"/>
        <v>138280418</v>
      </c>
      <c r="CO883" s="55">
        <f t="shared" si="516"/>
        <v>16.941203005547528</v>
      </c>
    </row>
    <row r="884" spans="1:93" x14ac:dyDescent="0.2">
      <c r="A884" s="30" t="s">
        <v>158</v>
      </c>
      <c r="B884" s="30">
        <v>1157</v>
      </c>
      <c r="C884" s="30">
        <v>2008</v>
      </c>
      <c r="D884" s="30" t="s">
        <v>140</v>
      </c>
      <c r="E884" s="30">
        <v>584312</v>
      </c>
      <c r="F884" s="30" t="s">
        <v>317</v>
      </c>
      <c r="G884" s="30">
        <v>23182290</v>
      </c>
      <c r="H884" s="30">
        <v>178711288</v>
      </c>
      <c r="I884" s="30">
        <v>10270071</v>
      </c>
      <c r="J884" s="30">
        <v>165236097</v>
      </c>
      <c r="K884" s="30">
        <v>0</v>
      </c>
      <c r="L884" s="30">
        <v>0</v>
      </c>
      <c r="M884" s="30">
        <v>0</v>
      </c>
      <c r="N884" s="30">
        <v>0</v>
      </c>
      <c r="O884" s="30">
        <v>2658</v>
      </c>
      <c r="P884" s="30">
        <v>0</v>
      </c>
      <c r="Q884" s="30">
        <v>118105983</v>
      </c>
      <c r="R884" s="30">
        <v>124405885</v>
      </c>
      <c r="S884" s="30">
        <v>4604734</v>
      </c>
      <c r="T884" s="30">
        <v>316875091</v>
      </c>
      <c r="U884" s="30">
        <v>5312828</v>
      </c>
      <c r="V884" s="30">
        <v>303119831</v>
      </c>
      <c r="W884" s="30">
        <v>14874805</v>
      </c>
      <c r="X884" s="30">
        <v>317994636</v>
      </c>
      <c r="Y884" s="30">
        <v>16654793</v>
      </c>
      <c r="Z884" s="30">
        <v>3438842</v>
      </c>
      <c r="AA884" s="30">
        <v>20093635</v>
      </c>
      <c r="AB884" s="30">
        <v>10316904</v>
      </c>
      <c r="AC884" s="30">
        <v>15551600</v>
      </c>
      <c r="AD884" s="30">
        <v>7630690</v>
      </c>
      <c r="AE884" s="30">
        <v>13558079</v>
      </c>
      <c r="AF884" s="30">
        <v>3776160</v>
      </c>
      <c r="AG884" s="30">
        <v>413590</v>
      </c>
      <c r="AH884" s="30">
        <v>60460806</v>
      </c>
      <c r="AI884" s="30">
        <v>3069944</v>
      </c>
      <c r="AJ884" s="30">
        <v>63530750</v>
      </c>
      <c r="AK884" s="30">
        <v>3787989</v>
      </c>
      <c r="AL884" s="30">
        <v>18187148</v>
      </c>
      <c r="AM884" s="30">
        <v>9429986</v>
      </c>
      <c r="AN884" s="30">
        <v>2523923</v>
      </c>
      <c r="AO884" s="30">
        <v>3233787</v>
      </c>
      <c r="AP884" s="30">
        <v>2802497</v>
      </c>
      <c r="AQ884" s="30">
        <v>366017</v>
      </c>
      <c r="AR884" s="30">
        <v>316478</v>
      </c>
      <c r="AS884" s="30">
        <v>49240</v>
      </c>
      <c r="AT884" s="30">
        <v>163</v>
      </c>
      <c r="AU884" s="30" t="s">
        <v>352</v>
      </c>
      <c r="AW884" s="48">
        <f t="shared" si="488"/>
        <v>8560207</v>
      </c>
      <c r="AX884" s="49">
        <f t="shared" si="489"/>
        <v>9776731</v>
      </c>
      <c r="AY884" s="50">
        <f t="shared" si="490"/>
        <v>1.1421138530878985</v>
      </c>
      <c r="AZ884" s="12"/>
      <c r="BA884" s="48">
        <f t="shared" si="491"/>
        <v>366017</v>
      </c>
      <c r="BB884" s="48">
        <f t="shared" si="492"/>
        <v>9776731</v>
      </c>
      <c r="BC884" s="51">
        <f t="shared" si="493"/>
        <v>26.711139100096442</v>
      </c>
      <c r="BD884" s="12"/>
      <c r="BE884" s="52">
        <f t="shared" si="494"/>
        <v>366017</v>
      </c>
      <c r="BF884" s="48">
        <f t="shared" si="485"/>
        <v>13558079</v>
      </c>
      <c r="BG884" s="48">
        <f t="shared" si="485"/>
        <v>3776160</v>
      </c>
      <c r="BH884" s="48">
        <f t="shared" si="485"/>
        <v>413590</v>
      </c>
      <c r="BI884" s="48">
        <f t="shared" si="495"/>
        <v>17747829</v>
      </c>
      <c r="BJ884" s="51">
        <f t="shared" si="496"/>
        <v>48.489083840368068</v>
      </c>
      <c r="BK884" s="12"/>
      <c r="BL884" s="1">
        <f t="shared" si="497"/>
        <v>5757710</v>
      </c>
      <c r="BM884" s="53">
        <f t="shared" si="498"/>
        <v>8560207</v>
      </c>
      <c r="BN884" s="48">
        <f t="shared" si="486"/>
        <v>13558079</v>
      </c>
      <c r="BO884" s="48">
        <f t="shared" si="486"/>
        <v>3776160</v>
      </c>
      <c r="BP884" s="48">
        <f t="shared" si="486"/>
        <v>413590</v>
      </c>
      <c r="BQ884" s="48">
        <f t="shared" si="499"/>
        <v>17747829</v>
      </c>
      <c r="BR884" s="12">
        <f t="shared" si="500"/>
        <v>8560207</v>
      </c>
      <c r="BS884" s="54">
        <f t="shared" si="501"/>
        <v>2.073294372437489</v>
      </c>
      <c r="BT884" s="12"/>
      <c r="BU884" s="48">
        <f t="shared" si="502"/>
        <v>8560207</v>
      </c>
      <c r="BV884" s="48">
        <f t="shared" si="503"/>
        <v>41555613</v>
      </c>
      <c r="BW884" s="54">
        <f t="shared" si="504"/>
        <v>4.8545102939683584</v>
      </c>
      <c r="BX884" s="12"/>
      <c r="BY884" s="52">
        <f t="shared" si="505"/>
        <v>366017</v>
      </c>
      <c r="BZ884" s="48">
        <f t="shared" si="506"/>
        <v>41555613</v>
      </c>
      <c r="CA884" s="55">
        <f t="shared" si="507"/>
        <v>113.53465276203018</v>
      </c>
      <c r="CB884" s="12"/>
      <c r="CC884" s="48">
        <f t="shared" si="508"/>
        <v>366017</v>
      </c>
      <c r="CD884" s="48">
        <f t="shared" si="509"/>
        <v>102579367</v>
      </c>
      <c r="CE884" s="55">
        <f t="shared" si="510"/>
        <v>280.25847706527293</v>
      </c>
      <c r="CF884" s="12"/>
      <c r="CG884" s="48">
        <f t="shared" si="511"/>
        <v>8560207</v>
      </c>
      <c r="CH884" s="48">
        <f t="shared" si="512"/>
        <v>5757710</v>
      </c>
      <c r="CI884" s="48">
        <f t="shared" si="513"/>
        <v>102579367</v>
      </c>
      <c r="CJ884" s="55">
        <f t="shared" si="514"/>
        <v>11.983281128598875</v>
      </c>
      <c r="CK884" s="46"/>
      <c r="CL884" s="48">
        <f t="shared" si="487"/>
        <v>8560207</v>
      </c>
      <c r="CM884" s="48">
        <f t="shared" si="487"/>
        <v>5757710</v>
      </c>
      <c r="CN884" s="48">
        <f t="shared" si="515"/>
        <v>137231923</v>
      </c>
      <c r="CO884" s="55">
        <f t="shared" si="516"/>
        <v>16.031379030904276</v>
      </c>
    </row>
    <row r="885" spans="1:93" x14ac:dyDescent="0.2">
      <c r="A885" s="30" t="s">
        <v>158</v>
      </c>
      <c r="B885" s="30">
        <v>1157</v>
      </c>
      <c r="C885" s="30">
        <v>2007</v>
      </c>
      <c r="D885" s="30" t="s">
        <v>140</v>
      </c>
      <c r="E885" s="30">
        <v>584312</v>
      </c>
      <c r="F885" s="30" t="s">
        <v>317</v>
      </c>
      <c r="G885" s="30">
        <v>23063136</v>
      </c>
      <c r="H885" s="30">
        <v>200234804</v>
      </c>
      <c r="I885" s="30">
        <v>13993187</v>
      </c>
      <c r="J885" s="30">
        <v>185331076</v>
      </c>
      <c r="K885" s="30">
        <v>0</v>
      </c>
      <c r="L885" s="30">
        <v>0</v>
      </c>
      <c r="M885" s="30">
        <v>0</v>
      </c>
      <c r="N885" s="30">
        <v>0</v>
      </c>
      <c r="O885" s="30">
        <v>0</v>
      </c>
      <c r="P885" s="30">
        <v>11716</v>
      </c>
      <c r="Q885" s="30">
        <v>57641983</v>
      </c>
      <c r="R885" s="30">
        <v>61024090</v>
      </c>
      <c r="S885" s="30">
        <v>2288845</v>
      </c>
      <c r="T885" s="30">
        <v>419237974</v>
      </c>
      <c r="U885" s="30">
        <v>65025648</v>
      </c>
      <c r="V885" s="30">
        <v>261258894</v>
      </c>
      <c r="W885" s="30">
        <v>16293748</v>
      </c>
      <c r="X885" s="30">
        <v>277552642</v>
      </c>
      <c r="Y885" s="30">
        <v>19792931</v>
      </c>
      <c r="Z885" s="30">
        <v>3189520</v>
      </c>
      <c r="AA885" s="30">
        <v>22982451</v>
      </c>
      <c r="AB885" s="30">
        <v>14780575</v>
      </c>
      <c r="AC885" s="30">
        <v>15614121</v>
      </c>
      <c r="AD885" s="30">
        <v>7449015</v>
      </c>
      <c r="AE885" s="30">
        <v>15487212</v>
      </c>
      <c r="AF885" s="30">
        <v>2157478</v>
      </c>
      <c r="AG885" s="30">
        <v>458034</v>
      </c>
      <c r="AH885" s="30">
        <v>62039013</v>
      </c>
      <c r="AI885" s="30">
        <v>2976028</v>
      </c>
      <c r="AJ885" s="30">
        <v>65015041</v>
      </c>
      <c r="AK885" s="30">
        <v>5051966</v>
      </c>
      <c r="AL885" s="30">
        <v>20231592</v>
      </c>
      <c r="AM885" s="30">
        <v>9350958</v>
      </c>
      <c r="AN885" s="30">
        <v>2519666</v>
      </c>
      <c r="AO885" s="30">
        <v>3249885</v>
      </c>
      <c r="AP885" s="30">
        <v>3003580</v>
      </c>
      <c r="AQ885" s="30">
        <v>363422</v>
      </c>
      <c r="AR885" s="30">
        <v>314858</v>
      </c>
      <c r="AS885" s="30">
        <v>48272</v>
      </c>
      <c r="AT885" s="30">
        <v>156</v>
      </c>
      <c r="AU885" s="30" t="s">
        <v>352</v>
      </c>
      <c r="AW885" s="48">
        <f t="shared" si="488"/>
        <v>8773131</v>
      </c>
      <c r="AX885" s="49">
        <f t="shared" si="489"/>
        <v>8201876</v>
      </c>
      <c r="AY885" s="50">
        <f t="shared" si="490"/>
        <v>0.93488584634151706</v>
      </c>
      <c r="AZ885" s="12"/>
      <c r="BA885" s="48">
        <f t="shared" si="491"/>
        <v>363422</v>
      </c>
      <c r="BB885" s="48">
        <f t="shared" si="492"/>
        <v>8201876</v>
      </c>
      <c r="BC885" s="51">
        <f t="shared" si="493"/>
        <v>22.568463109002757</v>
      </c>
      <c r="BD885" s="12"/>
      <c r="BE885" s="52">
        <f t="shared" si="494"/>
        <v>363422</v>
      </c>
      <c r="BF885" s="48">
        <f t="shared" si="485"/>
        <v>15487212</v>
      </c>
      <c r="BG885" s="48">
        <f t="shared" si="485"/>
        <v>2157478</v>
      </c>
      <c r="BH885" s="48">
        <f t="shared" si="485"/>
        <v>458034</v>
      </c>
      <c r="BI885" s="48">
        <f t="shared" si="495"/>
        <v>18102724</v>
      </c>
      <c r="BJ885" s="51">
        <f t="shared" si="496"/>
        <v>49.811855088574717</v>
      </c>
      <c r="BK885" s="12"/>
      <c r="BL885" s="1">
        <f t="shared" si="497"/>
        <v>5769551</v>
      </c>
      <c r="BM885" s="53">
        <f t="shared" si="498"/>
        <v>8773131</v>
      </c>
      <c r="BN885" s="48">
        <f t="shared" si="486"/>
        <v>15487212</v>
      </c>
      <c r="BO885" s="48">
        <f t="shared" si="486"/>
        <v>2157478</v>
      </c>
      <c r="BP885" s="48">
        <f t="shared" si="486"/>
        <v>458034</v>
      </c>
      <c r="BQ885" s="48">
        <f t="shared" si="499"/>
        <v>18102724</v>
      </c>
      <c r="BR885" s="12">
        <f t="shared" si="500"/>
        <v>8773131</v>
      </c>
      <c r="BS885" s="54">
        <f t="shared" si="501"/>
        <v>2.0634279825526369</v>
      </c>
      <c r="BT885" s="12"/>
      <c r="BU885" s="48">
        <f t="shared" si="502"/>
        <v>8773131</v>
      </c>
      <c r="BV885" s="48">
        <f t="shared" si="503"/>
        <v>39731483</v>
      </c>
      <c r="BW885" s="54">
        <f t="shared" si="504"/>
        <v>4.5287689195567697</v>
      </c>
      <c r="BX885" s="12"/>
      <c r="BY885" s="52">
        <f t="shared" si="505"/>
        <v>363422</v>
      </c>
      <c r="BZ885" s="48">
        <f t="shared" si="506"/>
        <v>39731483</v>
      </c>
      <c r="CA885" s="55">
        <f t="shared" si="507"/>
        <v>109.32602594229299</v>
      </c>
      <c r="CB885" s="12"/>
      <c r="CC885" s="48">
        <f t="shared" si="508"/>
        <v>363422</v>
      </c>
      <c r="CD885" s="48">
        <f t="shared" si="509"/>
        <v>103879794</v>
      </c>
      <c r="CE885" s="55">
        <f t="shared" si="510"/>
        <v>285.83793496266048</v>
      </c>
      <c r="CF885" s="12"/>
      <c r="CG885" s="48">
        <f t="shared" si="511"/>
        <v>8773131</v>
      </c>
      <c r="CH885" s="48">
        <f t="shared" si="512"/>
        <v>5769551</v>
      </c>
      <c r="CI885" s="48">
        <f t="shared" si="513"/>
        <v>103879794</v>
      </c>
      <c r="CJ885" s="55">
        <f t="shared" si="514"/>
        <v>11.840675124992435</v>
      </c>
      <c r="CK885" s="46"/>
      <c r="CL885" s="48">
        <f t="shared" si="487"/>
        <v>8773131</v>
      </c>
      <c r="CM885" s="48">
        <f t="shared" si="487"/>
        <v>5769551</v>
      </c>
      <c r="CN885" s="48">
        <f t="shared" si="515"/>
        <v>138459377</v>
      </c>
      <c r="CO885" s="55">
        <f t="shared" si="516"/>
        <v>15.78220785714929</v>
      </c>
    </row>
    <row r="886" spans="1:93" x14ac:dyDescent="0.2">
      <c r="A886" s="30" t="s">
        <v>158</v>
      </c>
      <c r="B886" s="30">
        <v>1157</v>
      </c>
      <c r="C886" s="30">
        <v>2006</v>
      </c>
      <c r="D886" s="30" t="s">
        <v>140</v>
      </c>
      <c r="E886" s="30">
        <v>584312</v>
      </c>
      <c r="F886" s="30" t="s">
        <v>317</v>
      </c>
      <c r="G886" s="30">
        <v>21039059</v>
      </c>
      <c r="H886" s="30">
        <v>208178222</v>
      </c>
      <c r="I886" s="30">
        <v>14834677</v>
      </c>
      <c r="J886" s="30">
        <v>194100827</v>
      </c>
      <c r="K886" s="30">
        <v>0</v>
      </c>
      <c r="L886" s="30">
        <v>0</v>
      </c>
      <c r="M886" s="30">
        <v>0</v>
      </c>
      <c r="N886" s="30">
        <v>0</v>
      </c>
      <c r="O886" s="30">
        <v>0</v>
      </c>
      <c r="P886" s="30">
        <v>0</v>
      </c>
      <c r="Q886" s="30">
        <v>53525589</v>
      </c>
      <c r="R886" s="30">
        <v>57087250</v>
      </c>
      <c r="S886" s="30">
        <v>2405307</v>
      </c>
      <c r="T886" s="30">
        <v>391184191</v>
      </c>
      <c r="U886" s="30">
        <v>47265129</v>
      </c>
      <c r="V886" s="30">
        <v>265265472</v>
      </c>
      <c r="W886" s="30">
        <v>17239984</v>
      </c>
      <c r="X886" s="30">
        <v>282505456</v>
      </c>
      <c r="Y886" s="30">
        <v>19825591</v>
      </c>
      <c r="Z886" s="30">
        <v>1432656</v>
      </c>
      <c r="AA886" s="30">
        <v>21258247</v>
      </c>
      <c r="AB886" s="30">
        <v>15184677</v>
      </c>
      <c r="AC886" s="30">
        <v>12623205</v>
      </c>
      <c r="AD886" s="30">
        <v>8415854</v>
      </c>
      <c r="AE886" s="30">
        <v>16702037</v>
      </c>
      <c r="AF886" s="30">
        <v>2864044</v>
      </c>
      <c r="AG886" s="30">
        <v>168351</v>
      </c>
      <c r="AH886" s="30">
        <v>69435853</v>
      </c>
      <c r="AI886" s="30">
        <v>2976810</v>
      </c>
      <c r="AJ886" s="30">
        <v>72412663</v>
      </c>
      <c r="AK886" s="30">
        <v>4655745</v>
      </c>
      <c r="AL886" s="30">
        <v>21745928</v>
      </c>
      <c r="AM886" s="30">
        <v>9178071</v>
      </c>
      <c r="AN886" s="30">
        <v>2480681</v>
      </c>
      <c r="AO886" s="30">
        <v>3132713</v>
      </c>
      <c r="AP886" s="30">
        <v>3097342</v>
      </c>
      <c r="AQ886" s="30">
        <v>356932</v>
      </c>
      <c r="AR886" s="30">
        <v>309797</v>
      </c>
      <c r="AS886" s="30">
        <v>46851</v>
      </c>
      <c r="AT886" s="30">
        <v>148</v>
      </c>
      <c r="AU886" s="30" t="s">
        <v>352</v>
      </c>
      <c r="AW886" s="48">
        <f t="shared" si="488"/>
        <v>8710736</v>
      </c>
      <c r="AX886" s="49">
        <f t="shared" si="489"/>
        <v>6073570</v>
      </c>
      <c r="AY886" s="50">
        <f t="shared" si="490"/>
        <v>0.69725107040323575</v>
      </c>
      <c r="AZ886" s="12"/>
      <c r="BA886" s="48">
        <f t="shared" si="491"/>
        <v>356932</v>
      </c>
      <c r="BB886" s="48">
        <f t="shared" si="492"/>
        <v>6073570</v>
      </c>
      <c r="BC886" s="51">
        <f t="shared" si="493"/>
        <v>17.016042271357009</v>
      </c>
      <c r="BD886" s="12"/>
      <c r="BE886" s="52">
        <f t="shared" si="494"/>
        <v>356932</v>
      </c>
      <c r="BF886" s="48">
        <f t="shared" si="485"/>
        <v>16702037</v>
      </c>
      <c r="BG886" s="48">
        <f t="shared" si="485"/>
        <v>2864044</v>
      </c>
      <c r="BH886" s="48">
        <f t="shared" si="485"/>
        <v>168351</v>
      </c>
      <c r="BI886" s="48">
        <f t="shared" si="495"/>
        <v>19734432</v>
      </c>
      <c r="BJ886" s="51">
        <f t="shared" si="496"/>
        <v>55.289052256452209</v>
      </c>
      <c r="BK886" s="12"/>
      <c r="BL886" s="1">
        <f t="shared" si="497"/>
        <v>5613394</v>
      </c>
      <c r="BM886" s="53">
        <f t="shared" si="498"/>
        <v>8710736</v>
      </c>
      <c r="BN886" s="48">
        <f t="shared" si="486"/>
        <v>16702037</v>
      </c>
      <c r="BO886" s="48">
        <f t="shared" si="486"/>
        <v>2864044</v>
      </c>
      <c r="BP886" s="48">
        <f t="shared" si="486"/>
        <v>168351</v>
      </c>
      <c r="BQ886" s="48">
        <f t="shared" si="499"/>
        <v>19734432</v>
      </c>
      <c r="BR886" s="12">
        <f t="shared" si="500"/>
        <v>8710736</v>
      </c>
      <c r="BS886" s="54">
        <f t="shared" si="501"/>
        <v>2.2655298013853251</v>
      </c>
      <c r="BT886" s="12"/>
      <c r="BU886" s="48">
        <f t="shared" si="502"/>
        <v>8710736</v>
      </c>
      <c r="BV886" s="48">
        <f t="shared" si="503"/>
        <v>46010990</v>
      </c>
      <c r="BW886" s="54">
        <f t="shared" si="504"/>
        <v>5.2821013057909232</v>
      </c>
      <c r="BX886" s="12"/>
      <c r="BY886" s="52">
        <f t="shared" si="505"/>
        <v>356932</v>
      </c>
      <c r="BZ886" s="48">
        <f t="shared" si="506"/>
        <v>46010990</v>
      </c>
      <c r="CA886" s="55">
        <f t="shared" si="507"/>
        <v>128.90687862113791</v>
      </c>
      <c r="CB886" s="12"/>
      <c r="CC886" s="48">
        <f t="shared" si="508"/>
        <v>356932</v>
      </c>
      <c r="CD886" s="48">
        <f t="shared" si="509"/>
        <v>108042728</v>
      </c>
      <c r="CE886" s="55">
        <f t="shared" si="510"/>
        <v>302.69835150672958</v>
      </c>
      <c r="CF886" s="12"/>
      <c r="CG886" s="48">
        <f t="shared" si="511"/>
        <v>8710736</v>
      </c>
      <c r="CH886" s="48">
        <f t="shared" si="512"/>
        <v>5613394</v>
      </c>
      <c r="CI886" s="48">
        <f t="shared" si="513"/>
        <v>108042728</v>
      </c>
      <c r="CJ886" s="55">
        <f t="shared" si="514"/>
        <v>12.403398289191637</v>
      </c>
      <c r="CK886" s="46"/>
      <c r="CL886" s="48">
        <f t="shared" si="487"/>
        <v>8710736</v>
      </c>
      <c r="CM886" s="48">
        <f t="shared" si="487"/>
        <v>5613394</v>
      </c>
      <c r="CN886" s="48">
        <f t="shared" si="515"/>
        <v>142921768</v>
      </c>
      <c r="CO886" s="55">
        <f t="shared" si="516"/>
        <v>16.407542141100361</v>
      </c>
    </row>
    <row r="887" spans="1:93" x14ac:dyDescent="0.2">
      <c r="A887" s="30" t="s">
        <v>158</v>
      </c>
      <c r="B887" s="30">
        <v>1157</v>
      </c>
      <c r="C887" s="30">
        <v>2005</v>
      </c>
      <c r="D887" s="30" t="s">
        <v>140</v>
      </c>
      <c r="E887" s="30">
        <v>584312</v>
      </c>
      <c r="F887" s="30" t="s">
        <v>317</v>
      </c>
      <c r="G887" s="30">
        <v>19360017</v>
      </c>
      <c r="H887" s="30">
        <v>193232308</v>
      </c>
      <c r="I887" s="30">
        <v>13047130</v>
      </c>
      <c r="J887" s="30">
        <v>180746172</v>
      </c>
      <c r="K887" s="30">
        <v>0</v>
      </c>
      <c r="L887" s="30">
        <v>0</v>
      </c>
      <c r="M887" s="30">
        <v>0</v>
      </c>
      <c r="N887" s="30">
        <v>0</v>
      </c>
      <c r="O887" s="30">
        <v>0</v>
      </c>
      <c r="P887" s="30">
        <v>0</v>
      </c>
      <c r="Q887" s="30">
        <v>52907087</v>
      </c>
      <c r="R887" s="30">
        <v>55965801</v>
      </c>
      <c r="S887" s="30">
        <v>839924</v>
      </c>
      <c r="T887" s="30">
        <v>347102817</v>
      </c>
      <c r="U887" s="30">
        <v>8219500</v>
      </c>
      <c r="V887" s="30">
        <v>249198109</v>
      </c>
      <c r="W887" s="30">
        <v>13887054</v>
      </c>
      <c r="X887" s="30">
        <v>263085163</v>
      </c>
      <c r="Y887" s="30">
        <v>25407655</v>
      </c>
      <c r="Z887" s="30">
        <v>722251</v>
      </c>
      <c r="AA887" s="30">
        <v>26129906</v>
      </c>
      <c r="AB887" s="30">
        <v>22256196</v>
      </c>
      <c r="AC887" s="30">
        <v>11986390</v>
      </c>
      <c r="AD887" s="30">
        <v>7373627</v>
      </c>
      <c r="AE887" s="30">
        <v>17076536</v>
      </c>
      <c r="AF887" s="30">
        <v>2472739</v>
      </c>
      <c r="AG887" s="30">
        <v>179867</v>
      </c>
      <c r="AH887" s="30">
        <v>65280251</v>
      </c>
      <c r="AI887" s="30">
        <v>3231848</v>
      </c>
      <c r="AJ887" s="30">
        <v>68512099</v>
      </c>
      <c r="AK887" s="30">
        <v>4241297</v>
      </c>
      <c r="AL887" s="30">
        <v>18277740</v>
      </c>
      <c r="AM887" s="30">
        <v>9480815</v>
      </c>
      <c r="AN887" s="30">
        <v>2381388</v>
      </c>
      <c r="AO887" s="30">
        <v>3013804</v>
      </c>
      <c r="AP887" s="30">
        <v>3838892</v>
      </c>
      <c r="AQ887" s="30">
        <v>347233</v>
      </c>
      <c r="AR887" s="30">
        <v>301475</v>
      </c>
      <c r="AS887" s="30">
        <v>45477</v>
      </c>
      <c r="AT887" s="30">
        <v>145</v>
      </c>
      <c r="AU887" s="30" t="s">
        <v>352</v>
      </c>
      <c r="AW887" s="48">
        <f t="shared" si="488"/>
        <v>9234084</v>
      </c>
      <c r="AX887" s="49">
        <f t="shared" si="489"/>
        <v>3873710</v>
      </c>
      <c r="AY887" s="50">
        <f t="shared" si="490"/>
        <v>0.41950127375925972</v>
      </c>
      <c r="AZ887" s="12"/>
      <c r="BA887" s="48">
        <f t="shared" si="491"/>
        <v>347233</v>
      </c>
      <c r="BB887" s="48">
        <f t="shared" si="492"/>
        <v>3873710</v>
      </c>
      <c r="BC887" s="51">
        <f t="shared" si="493"/>
        <v>11.15593851966835</v>
      </c>
      <c r="BD887" s="12"/>
      <c r="BE887" s="52">
        <f t="shared" si="494"/>
        <v>347233</v>
      </c>
      <c r="BF887" s="48">
        <f t="shared" si="485"/>
        <v>17076536</v>
      </c>
      <c r="BG887" s="48">
        <f t="shared" si="485"/>
        <v>2472739</v>
      </c>
      <c r="BH887" s="48">
        <f t="shared" si="485"/>
        <v>179867</v>
      </c>
      <c r="BI887" s="48">
        <f t="shared" si="495"/>
        <v>19729142</v>
      </c>
      <c r="BJ887" s="51">
        <f t="shared" si="496"/>
        <v>56.818165324148339</v>
      </c>
      <c r="BK887" s="12"/>
      <c r="BL887" s="1">
        <f t="shared" si="497"/>
        <v>5395192</v>
      </c>
      <c r="BM887" s="53">
        <f t="shared" si="498"/>
        <v>9234084</v>
      </c>
      <c r="BN887" s="48">
        <f t="shared" si="486"/>
        <v>17076536</v>
      </c>
      <c r="BO887" s="48">
        <f t="shared" si="486"/>
        <v>2472739</v>
      </c>
      <c r="BP887" s="48">
        <f t="shared" si="486"/>
        <v>179867</v>
      </c>
      <c r="BQ887" s="48">
        <f t="shared" si="499"/>
        <v>19729142</v>
      </c>
      <c r="BR887" s="12">
        <f t="shared" si="500"/>
        <v>9234084</v>
      </c>
      <c r="BS887" s="54">
        <f t="shared" si="501"/>
        <v>2.1365564792349736</v>
      </c>
      <c r="BT887" s="12"/>
      <c r="BU887" s="48">
        <f t="shared" si="502"/>
        <v>9234084</v>
      </c>
      <c r="BV887" s="48">
        <f t="shared" si="503"/>
        <v>45993062</v>
      </c>
      <c r="BW887" s="54">
        <f t="shared" si="504"/>
        <v>4.9807931138594794</v>
      </c>
      <c r="BX887" s="12"/>
      <c r="BY887" s="52">
        <f t="shared" si="505"/>
        <v>347233</v>
      </c>
      <c r="BZ887" s="48">
        <f t="shared" si="506"/>
        <v>45993062</v>
      </c>
      <c r="CA887" s="55">
        <f t="shared" si="507"/>
        <v>132.45590712864274</v>
      </c>
      <c r="CB887" s="12"/>
      <c r="CC887" s="48">
        <f t="shared" si="508"/>
        <v>347233</v>
      </c>
      <c r="CD887" s="48">
        <f t="shared" si="509"/>
        <v>111212127</v>
      </c>
      <c r="CE887" s="55">
        <f t="shared" si="510"/>
        <v>320.28098423824923</v>
      </c>
      <c r="CF887" s="12"/>
      <c r="CG887" s="48">
        <f t="shared" si="511"/>
        <v>9234084</v>
      </c>
      <c r="CH887" s="48">
        <f t="shared" si="512"/>
        <v>5395192</v>
      </c>
      <c r="CI887" s="48">
        <f t="shared" si="513"/>
        <v>111212127</v>
      </c>
      <c r="CJ887" s="55">
        <f t="shared" si="514"/>
        <v>12.043655548292609</v>
      </c>
      <c r="CK887" s="46"/>
      <c r="CL887" s="48">
        <f t="shared" si="487"/>
        <v>9234084</v>
      </c>
      <c r="CM887" s="48">
        <f t="shared" si="487"/>
        <v>5395192</v>
      </c>
      <c r="CN887" s="48">
        <f t="shared" si="515"/>
        <v>140644031</v>
      </c>
      <c r="CO887" s="55">
        <f t="shared" si="516"/>
        <v>15.230967251326716</v>
      </c>
    </row>
    <row r="888" spans="1:93" x14ac:dyDescent="0.2">
      <c r="A888" s="30" t="s">
        <v>159</v>
      </c>
      <c r="B888" s="30">
        <v>1159</v>
      </c>
      <c r="C888" s="30">
        <v>2014</v>
      </c>
      <c r="D888" s="30" t="s">
        <v>160</v>
      </c>
      <c r="E888" s="30">
        <v>582844</v>
      </c>
      <c r="F888" s="30" t="s">
        <v>317</v>
      </c>
      <c r="G888" s="30">
        <v>51469507</v>
      </c>
      <c r="H888" s="30">
        <v>384130556</v>
      </c>
      <c r="I888" s="30">
        <v>30878205</v>
      </c>
      <c r="J888" s="30">
        <v>354576791</v>
      </c>
      <c r="K888" s="30">
        <v>46626853</v>
      </c>
      <c r="L888" s="30">
        <v>107293031</v>
      </c>
      <c r="M888" s="30">
        <v>36010791</v>
      </c>
      <c r="N888" s="30">
        <v>0</v>
      </c>
      <c r="O888" s="30">
        <v>3005154</v>
      </c>
      <c r="P888" s="30">
        <v>3855507</v>
      </c>
      <c r="Q888" s="30">
        <v>247487163</v>
      </c>
      <c r="R888" s="30">
        <v>254773472</v>
      </c>
      <c r="S888" s="30">
        <v>13737717</v>
      </c>
      <c r="T888" s="30">
        <v>313642620</v>
      </c>
      <c r="U888" s="30">
        <v>382158</v>
      </c>
      <c r="V888" s="30">
        <v>749202213</v>
      </c>
      <c r="W888" s="30">
        <v>84482220</v>
      </c>
      <c r="X888" s="30">
        <v>833684433</v>
      </c>
      <c r="Y888" s="30">
        <v>12428575</v>
      </c>
      <c r="Z888" s="30">
        <v>9278138</v>
      </c>
      <c r="AA888" s="30">
        <v>21706713</v>
      </c>
      <c r="AB888" s="30">
        <v>3177500</v>
      </c>
      <c r="AC888" s="30">
        <v>14665292</v>
      </c>
      <c r="AD888" s="30">
        <v>36804215</v>
      </c>
      <c r="AE888" s="30">
        <v>48800624</v>
      </c>
      <c r="AF888" s="30">
        <v>9578231</v>
      </c>
      <c r="AG888" s="30">
        <v>1636398</v>
      </c>
      <c r="AH888" s="30">
        <v>162973114</v>
      </c>
      <c r="AI888" s="30">
        <v>6442313</v>
      </c>
      <c r="AJ888" s="30">
        <v>169415427</v>
      </c>
      <c r="AK888" s="30">
        <v>5858213</v>
      </c>
      <c r="AL888" s="30">
        <v>44906622</v>
      </c>
      <c r="AM888" s="30">
        <v>23332942</v>
      </c>
      <c r="AN888" s="30">
        <v>8155692</v>
      </c>
      <c r="AO888" s="30">
        <v>7385143</v>
      </c>
      <c r="AP888" s="30">
        <v>6233593</v>
      </c>
      <c r="AQ888" s="30">
        <v>684671</v>
      </c>
      <c r="AR888" s="30">
        <v>587870</v>
      </c>
      <c r="AS888" s="30">
        <v>91954</v>
      </c>
      <c r="AT888" s="30">
        <v>753</v>
      </c>
      <c r="AU888" s="30" t="s">
        <v>360</v>
      </c>
      <c r="AW888" s="48">
        <f t="shared" si="488"/>
        <v>21774428</v>
      </c>
      <c r="AX888" s="49">
        <f t="shared" si="489"/>
        <v>18529213</v>
      </c>
      <c r="AY888" s="50">
        <f t="shared" si="490"/>
        <v>0.85096210104807346</v>
      </c>
      <c r="AZ888" s="12"/>
      <c r="BA888" s="48">
        <f t="shared" si="491"/>
        <v>684671</v>
      </c>
      <c r="BB888" s="48">
        <f t="shared" si="492"/>
        <v>18529213</v>
      </c>
      <c r="BC888" s="51">
        <f t="shared" si="493"/>
        <v>27.062944100159054</v>
      </c>
      <c r="BD888" s="12"/>
      <c r="BE888" s="52">
        <f t="shared" si="494"/>
        <v>684671</v>
      </c>
      <c r="BF888" s="48">
        <f t="shared" si="485"/>
        <v>48800624</v>
      </c>
      <c r="BG888" s="48">
        <f t="shared" si="485"/>
        <v>9578231</v>
      </c>
      <c r="BH888" s="48">
        <f t="shared" si="485"/>
        <v>1636398</v>
      </c>
      <c r="BI888" s="48">
        <f t="shared" si="495"/>
        <v>60015253</v>
      </c>
      <c r="BJ888" s="51">
        <f t="shared" si="496"/>
        <v>87.655608314066171</v>
      </c>
      <c r="BK888" s="12"/>
      <c r="BL888" s="1">
        <f t="shared" si="497"/>
        <v>15540835</v>
      </c>
      <c r="BM888" s="53">
        <f t="shared" si="498"/>
        <v>21774428</v>
      </c>
      <c r="BN888" s="48">
        <f t="shared" si="486"/>
        <v>48800624</v>
      </c>
      <c r="BO888" s="48">
        <f t="shared" si="486"/>
        <v>9578231</v>
      </c>
      <c r="BP888" s="48">
        <f t="shared" si="486"/>
        <v>1636398</v>
      </c>
      <c r="BQ888" s="48">
        <f t="shared" si="499"/>
        <v>60015253</v>
      </c>
      <c r="BR888" s="12">
        <f t="shared" si="500"/>
        <v>21774428</v>
      </c>
      <c r="BS888" s="54">
        <f t="shared" si="501"/>
        <v>2.7562263862912952</v>
      </c>
      <c r="BT888" s="12"/>
      <c r="BU888" s="48">
        <f t="shared" si="502"/>
        <v>21774428</v>
      </c>
      <c r="BV888" s="48">
        <f t="shared" si="503"/>
        <v>118650592</v>
      </c>
      <c r="BW888" s="54">
        <f t="shared" si="504"/>
        <v>5.4490796267989223</v>
      </c>
      <c r="BX888" s="12"/>
      <c r="BY888" s="52">
        <f t="shared" si="505"/>
        <v>684671</v>
      </c>
      <c r="BZ888" s="48">
        <f t="shared" si="506"/>
        <v>118650592</v>
      </c>
      <c r="CA888" s="55">
        <f t="shared" si="507"/>
        <v>173.29577563530512</v>
      </c>
      <c r="CB888" s="12"/>
      <c r="CC888" s="48">
        <f t="shared" si="508"/>
        <v>684671</v>
      </c>
      <c r="CD888" s="48">
        <f t="shared" si="509"/>
        <v>251842065</v>
      </c>
      <c r="CE888" s="55">
        <f t="shared" si="510"/>
        <v>367.82931510170579</v>
      </c>
      <c r="CF888" s="12"/>
      <c r="CG888" s="48">
        <f t="shared" si="511"/>
        <v>21774428</v>
      </c>
      <c r="CH888" s="48">
        <f t="shared" si="512"/>
        <v>15540835</v>
      </c>
      <c r="CI888" s="48">
        <f t="shared" si="513"/>
        <v>251842065</v>
      </c>
      <c r="CJ888" s="55">
        <f t="shared" si="514"/>
        <v>11.565955486867439</v>
      </c>
      <c r="CK888" s="46"/>
      <c r="CL888" s="48">
        <f t="shared" si="487"/>
        <v>21774428</v>
      </c>
      <c r="CM888" s="48">
        <f t="shared" si="487"/>
        <v>15540835</v>
      </c>
      <c r="CN888" s="48">
        <f t="shared" si="515"/>
        <v>436835691</v>
      </c>
      <c r="CO888" s="55">
        <f t="shared" si="516"/>
        <v>20.061867572365163</v>
      </c>
    </row>
    <row r="889" spans="1:93" x14ac:dyDescent="0.2">
      <c r="A889" s="30" t="s">
        <v>159</v>
      </c>
      <c r="B889" s="30">
        <v>1159</v>
      </c>
      <c r="C889" s="30">
        <v>2013</v>
      </c>
      <c r="D889" s="30" t="s">
        <v>160</v>
      </c>
      <c r="E889" s="30">
        <v>582844</v>
      </c>
      <c r="F889" s="30" t="s">
        <v>317</v>
      </c>
      <c r="G889" s="30">
        <v>46622876</v>
      </c>
      <c r="H889" s="30">
        <v>370287705</v>
      </c>
      <c r="I889" s="30">
        <v>29573342</v>
      </c>
      <c r="J889" s="30">
        <v>327682689</v>
      </c>
      <c r="K889" s="30">
        <v>62366870</v>
      </c>
      <c r="L889" s="30">
        <v>118984099</v>
      </c>
      <c r="M889" s="30">
        <v>32100992</v>
      </c>
      <c r="N889" s="30">
        <v>0</v>
      </c>
      <c r="O889" s="30">
        <v>2812485</v>
      </c>
      <c r="P889" s="30">
        <v>3718579</v>
      </c>
      <c r="Q889" s="30">
        <v>207735329</v>
      </c>
      <c r="R889" s="30">
        <v>214648945</v>
      </c>
      <c r="S889" s="30">
        <v>13189859</v>
      </c>
      <c r="T889" s="30">
        <v>273398734</v>
      </c>
      <c r="U889" s="30">
        <v>483467</v>
      </c>
      <c r="V889" s="30">
        <v>706733234</v>
      </c>
      <c r="W889" s="30">
        <v>78582772</v>
      </c>
      <c r="X889" s="30">
        <v>785316006</v>
      </c>
      <c r="Y889" s="30">
        <v>8754207</v>
      </c>
      <c r="Z889" s="30">
        <v>9621712</v>
      </c>
      <c r="AA889" s="30">
        <v>18375919</v>
      </c>
      <c r="AB889" s="30">
        <v>541357</v>
      </c>
      <c r="AC889" s="30">
        <v>13738070</v>
      </c>
      <c r="AD889" s="30">
        <v>32884806</v>
      </c>
      <c r="AE889" s="30">
        <v>46737364</v>
      </c>
      <c r="AF889" s="30">
        <v>7698287</v>
      </c>
      <c r="AG889" s="30">
        <v>1625355</v>
      </c>
      <c r="AH889" s="30">
        <v>157838511</v>
      </c>
      <c r="AI889" s="30">
        <v>5530961</v>
      </c>
      <c r="AJ889" s="30">
        <v>163369472</v>
      </c>
      <c r="AK889" s="30">
        <v>5898902</v>
      </c>
      <c r="AL889" s="30">
        <v>52466913</v>
      </c>
      <c r="AM889" s="30">
        <v>22326578</v>
      </c>
      <c r="AN889" s="30">
        <v>7571438</v>
      </c>
      <c r="AO889" s="30">
        <v>7218945</v>
      </c>
      <c r="AP889" s="30">
        <v>5999795</v>
      </c>
      <c r="AQ889" s="30">
        <v>675948</v>
      </c>
      <c r="AR889" s="30">
        <v>580407</v>
      </c>
      <c r="AS889" s="30">
        <v>90770</v>
      </c>
      <c r="AT889" s="30">
        <v>740</v>
      </c>
      <c r="AU889" s="30" t="s">
        <v>360</v>
      </c>
      <c r="AW889" s="48">
        <f t="shared" si="488"/>
        <v>20790178</v>
      </c>
      <c r="AX889" s="49">
        <f t="shared" si="489"/>
        <v>17834562</v>
      </c>
      <c r="AY889" s="50">
        <f t="shared" si="490"/>
        <v>0.85783594541614794</v>
      </c>
      <c r="AZ889" s="12"/>
      <c r="BA889" s="48">
        <f t="shared" si="491"/>
        <v>675948</v>
      </c>
      <c r="BB889" s="48">
        <f t="shared" si="492"/>
        <v>17834562</v>
      </c>
      <c r="BC889" s="51">
        <f t="shared" si="493"/>
        <v>26.38451774396847</v>
      </c>
      <c r="BD889" s="12"/>
      <c r="BE889" s="52">
        <f t="shared" si="494"/>
        <v>675948</v>
      </c>
      <c r="BF889" s="48">
        <f t="shared" si="485"/>
        <v>46737364</v>
      </c>
      <c r="BG889" s="48">
        <f t="shared" si="485"/>
        <v>7698287</v>
      </c>
      <c r="BH889" s="48">
        <f t="shared" si="485"/>
        <v>1625355</v>
      </c>
      <c r="BI889" s="48">
        <f t="shared" si="495"/>
        <v>56061006</v>
      </c>
      <c r="BJ889" s="51">
        <f t="shared" si="496"/>
        <v>82.936862007136639</v>
      </c>
      <c r="BK889" s="12"/>
      <c r="BL889" s="1">
        <f t="shared" si="497"/>
        <v>14790383</v>
      </c>
      <c r="BM889" s="53">
        <f t="shared" si="498"/>
        <v>20790178</v>
      </c>
      <c r="BN889" s="48">
        <f t="shared" si="486"/>
        <v>46737364</v>
      </c>
      <c r="BO889" s="48">
        <f t="shared" si="486"/>
        <v>7698287</v>
      </c>
      <c r="BP889" s="48">
        <f t="shared" si="486"/>
        <v>1625355</v>
      </c>
      <c r="BQ889" s="48">
        <f t="shared" si="499"/>
        <v>56061006</v>
      </c>
      <c r="BR889" s="12">
        <f t="shared" si="500"/>
        <v>20790178</v>
      </c>
      <c r="BS889" s="54">
        <f t="shared" si="501"/>
        <v>2.6965139981004493</v>
      </c>
      <c r="BT889" s="12"/>
      <c r="BU889" s="48">
        <f t="shared" si="502"/>
        <v>20790178</v>
      </c>
      <c r="BV889" s="48">
        <f t="shared" si="503"/>
        <v>105003657</v>
      </c>
      <c r="BW889" s="54">
        <f t="shared" si="504"/>
        <v>5.0506377097877664</v>
      </c>
      <c r="BX889" s="12"/>
      <c r="BY889" s="52">
        <f t="shared" si="505"/>
        <v>675948</v>
      </c>
      <c r="BZ889" s="48">
        <f t="shared" si="506"/>
        <v>105003657</v>
      </c>
      <c r="CA889" s="55">
        <f t="shared" si="507"/>
        <v>155.34280299668021</v>
      </c>
      <c r="CB889" s="12"/>
      <c r="CC889" s="48">
        <f t="shared" si="508"/>
        <v>675948</v>
      </c>
      <c r="CD889" s="48">
        <f t="shared" si="509"/>
        <v>226063458</v>
      </c>
      <c r="CE889" s="55">
        <f t="shared" si="510"/>
        <v>334.43912549486055</v>
      </c>
      <c r="CF889" s="12"/>
      <c r="CG889" s="48">
        <f t="shared" si="511"/>
        <v>20790178</v>
      </c>
      <c r="CH889" s="48">
        <f t="shared" si="512"/>
        <v>14790383</v>
      </c>
      <c r="CI889" s="48">
        <f t="shared" si="513"/>
        <v>226063458</v>
      </c>
      <c r="CJ889" s="55">
        <f t="shared" si="514"/>
        <v>10.873570106037572</v>
      </c>
      <c r="CK889" s="46"/>
      <c r="CL889" s="48">
        <f t="shared" si="487"/>
        <v>20790178</v>
      </c>
      <c r="CM889" s="48">
        <f t="shared" si="487"/>
        <v>14790383</v>
      </c>
      <c r="CN889" s="48">
        <f t="shared" si="515"/>
        <v>413594576</v>
      </c>
      <c r="CO889" s="55">
        <f t="shared" si="516"/>
        <v>19.893748673051284</v>
      </c>
    </row>
    <row r="890" spans="1:93" x14ac:dyDescent="0.2">
      <c r="A890" s="30" t="s">
        <v>159</v>
      </c>
      <c r="B890" s="30">
        <v>1159</v>
      </c>
      <c r="C890" s="30">
        <v>2012</v>
      </c>
      <c r="D890" s="30" t="s">
        <v>160</v>
      </c>
      <c r="E890" s="30">
        <v>582844</v>
      </c>
      <c r="F890" s="30" t="s">
        <v>317</v>
      </c>
      <c r="G890" s="30">
        <v>43825583</v>
      </c>
      <c r="H890" s="30">
        <v>465527787</v>
      </c>
      <c r="I890" s="30">
        <v>34237087</v>
      </c>
      <c r="J890" s="30">
        <v>425690012</v>
      </c>
      <c r="K890" s="30">
        <v>46094993</v>
      </c>
      <c r="L890" s="30">
        <v>102669390</v>
      </c>
      <c r="M890" s="30">
        <v>29105096</v>
      </c>
      <c r="N890" s="30">
        <v>0</v>
      </c>
      <c r="O890" s="30">
        <v>2810378</v>
      </c>
      <c r="P890" s="30">
        <v>3341041</v>
      </c>
      <c r="Q890" s="30">
        <v>204447016</v>
      </c>
      <c r="R890" s="30">
        <v>211208140</v>
      </c>
      <c r="S890" s="30">
        <v>13455552</v>
      </c>
      <c r="T890" s="30">
        <v>270790701</v>
      </c>
      <c r="U890" s="30">
        <v>656346</v>
      </c>
      <c r="V890" s="30">
        <v>782215695</v>
      </c>
      <c r="W890" s="30">
        <v>80138776</v>
      </c>
      <c r="X890" s="30">
        <v>862354471</v>
      </c>
      <c r="Y890" s="30">
        <v>8281178</v>
      </c>
      <c r="Z890" s="30">
        <v>9306009</v>
      </c>
      <c r="AA890" s="30">
        <v>17587187</v>
      </c>
      <c r="AB890" s="30">
        <v>611410</v>
      </c>
      <c r="AC890" s="30">
        <v>13054301</v>
      </c>
      <c r="AD890" s="30">
        <v>30771282</v>
      </c>
      <c r="AE890" s="30">
        <v>46929932</v>
      </c>
      <c r="AF890" s="30">
        <v>5379545</v>
      </c>
      <c r="AG890" s="30">
        <v>1535841</v>
      </c>
      <c r="AH890" s="30">
        <v>153054977</v>
      </c>
      <c r="AI890" s="30">
        <v>5533386</v>
      </c>
      <c r="AJ890" s="30">
        <v>158588363</v>
      </c>
      <c r="AK890" s="30">
        <v>7710000</v>
      </c>
      <c r="AL890" s="30">
        <v>39202037</v>
      </c>
      <c r="AM890" s="30">
        <v>23899168</v>
      </c>
      <c r="AN890" s="30">
        <v>7571107</v>
      </c>
      <c r="AO890" s="30">
        <v>7310850</v>
      </c>
      <c r="AP890" s="30">
        <v>5836116</v>
      </c>
      <c r="AQ890" s="30">
        <v>668719</v>
      </c>
      <c r="AR890" s="30">
        <v>574222</v>
      </c>
      <c r="AS890" s="30">
        <v>89746</v>
      </c>
      <c r="AT890" s="30">
        <v>722</v>
      </c>
      <c r="AU890" s="30" t="s">
        <v>360</v>
      </c>
      <c r="AW890" s="48">
        <f t="shared" si="488"/>
        <v>20718073</v>
      </c>
      <c r="AX890" s="49">
        <f t="shared" si="489"/>
        <v>16975777</v>
      </c>
      <c r="AY890" s="50">
        <f t="shared" si="490"/>
        <v>0.81937045979131362</v>
      </c>
      <c r="AZ890" s="12"/>
      <c r="BA890" s="48">
        <f t="shared" si="491"/>
        <v>668719</v>
      </c>
      <c r="BB890" s="48">
        <f t="shared" si="492"/>
        <v>16975777</v>
      </c>
      <c r="BC890" s="51">
        <f t="shared" si="493"/>
        <v>25.385516188413966</v>
      </c>
      <c r="BD890" s="12"/>
      <c r="BE890" s="52">
        <f t="shared" si="494"/>
        <v>668719</v>
      </c>
      <c r="BF890" s="48">
        <f t="shared" si="485"/>
        <v>46929932</v>
      </c>
      <c r="BG890" s="48">
        <f t="shared" si="485"/>
        <v>5379545</v>
      </c>
      <c r="BH890" s="48">
        <f t="shared" si="485"/>
        <v>1535841</v>
      </c>
      <c r="BI890" s="48">
        <f t="shared" si="495"/>
        <v>53845318</v>
      </c>
      <c r="BJ890" s="51">
        <f t="shared" si="496"/>
        <v>80.520095884818588</v>
      </c>
      <c r="BK890" s="12"/>
      <c r="BL890" s="1">
        <f t="shared" si="497"/>
        <v>14881957</v>
      </c>
      <c r="BM890" s="53">
        <f t="shared" si="498"/>
        <v>20718073</v>
      </c>
      <c r="BN890" s="48">
        <f t="shared" si="486"/>
        <v>46929932</v>
      </c>
      <c r="BO890" s="48">
        <f t="shared" si="486"/>
        <v>5379545</v>
      </c>
      <c r="BP890" s="48">
        <f t="shared" si="486"/>
        <v>1535841</v>
      </c>
      <c r="BQ890" s="48">
        <f t="shared" si="499"/>
        <v>53845318</v>
      </c>
      <c r="BR890" s="12">
        <f t="shared" si="500"/>
        <v>20718073</v>
      </c>
      <c r="BS890" s="54">
        <f t="shared" si="501"/>
        <v>2.5989539664234216</v>
      </c>
      <c r="BT890" s="12"/>
      <c r="BU890" s="48">
        <f t="shared" si="502"/>
        <v>20718073</v>
      </c>
      <c r="BV890" s="48">
        <f t="shared" si="503"/>
        <v>111676326</v>
      </c>
      <c r="BW890" s="54">
        <f t="shared" si="504"/>
        <v>5.3902853803053983</v>
      </c>
      <c r="BX890" s="12"/>
      <c r="BY890" s="52">
        <f t="shared" si="505"/>
        <v>668719</v>
      </c>
      <c r="BZ890" s="48">
        <f t="shared" si="506"/>
        <v>111676326</v>
      </c>
      <c r="CA890" s="55">
        <f t="shared" si="507"/>
        <v>167.00037833529478</v>
      </c>
      <c r="CB890" s="12"/>
      <c r="CC890" s="48">
        <f t="shared" si="508"/>
        <v>668719</v>
      </c>
      <c r="CD890" s="48">
        <f t="shared" si="509"/>
        <v>226934414</v>
      </c>
      <c r="CE890" s="55">
        <f t="shared" si="510"/>
        <v>339.35691075025534</v>
      </c>
      <c r="CF890" s="12"/>
      <c r="CG890" s="48">
        <f t="shared" si="511"/>
        <v>20718073</v>
      </c>
      <c r="CH890" s="48">
        <f t="shared" si="512"/>
        <v>14881957</v>
      </c>
      <c r="CI890" s="48">
        <f t="shared" si="513"/>
        <v>226934414</v>
      </c>
      <c r="CJ890" s="55">
        <f t="shared" si="514"/>
        <v>10.953451800271193</v>
      </c>
      <c r="CK890" s="46"/>
      <c r="CL890" s="48">
        <f t="shared" si="487"/>
        <v>20718073</v>
      </c>
      <c r="CM890" s="48">
        <f t="shared" si="487"/>
        <v>14881957</v>
      </c>
      <c r="CN890" s="48">
        <f t="shared" si="515"/>
        <v>413056864</v>
      </c>
      <c r="CO890" s="55">
        <f t="shared" si="516"/>
        <v>19.937031016349831</v>
      </c>
    </row>
    <row r="891" spans="1:93" x14ac:dyDescent="0.2">
      <c r="A891" s="30" t="s">
        <v>159</v>
      </c>
      <c r="B891" s="30">
        <v>1159</v>
      </c>
      <c r="C891" s="30">
        <v>2011</v>
      </c>
      <c r="D891" s="30" t="s">
        <v>160</v>
      </c>
      <c r="E891" s="30">
        <v>582844</v>
      </c>
      <c r="F891" s="30" t="s">
        <v>317</v>
      </c>
      <c r="G891" s="30">
        <v>49839005</v>
      </c>
      <c r="H891" s="30">
        <v>526445868</v>
      </c>
      <c r="I891" s="30">
        <v>29929832</v>
      </c>
      <c r="J891" s="30">
        <v>493653478</v>
      </c>
      <c r="K891" s="30">
        <v>44034925</v>
      </c>
      <c r="L891" s="30">
        <v>98132229</v>
      </c>
      <c r="M891" s="30">
        <v>32230023</v>
      </c>
      <c r="N891" s="30">
        <v>0</v>
      </c>
      <c r="O891" s="30">
        <v>3558313</v>
      </c>
      <c r="P891" s="30">
        <v>2548729</v>
      </c>
      <c r="Q891" s="30">
        <v>269873426</v>
      </c>
      <c r="R891" s="30">
        <v>276400136</v>
      </c>
      <c r="S891" s="30">
        <v>12998521</v>
      </c>
      <c r="T891" s="30">
        <v>206162048</v>
      </c>
      <c r="U891" s="30">
        <v>703676</v>
      </c>
      <c r="V891" s="30">
        <v>904536546</v>
      </c>
      <c r="W891" s="30">
        <v>77707105</v>
      </c>
      <c r="X891" s="30">
        <v>982243651</v>
      </c>
      <c r="Y891" s="30">
        <v>7790440</v>
      </c>
      <c r="Z891" s="30">
        <v>7598026</v>
      </c>
      <c r="AA891" s="30">
        <v>15388466</v>
      </c>
      <c r="AB891" s="30">
        <v>561810</v>
      </c>
      <c r="AC891" s="30">
        <v>13560785</v>
      </c>
      <c r="AD891" s="30">
        <v>36278220</v>
      </c>
      <c r="AE891" s="30">
        <v>48591513</v>
      </c>
      <c r="AF891" s="30">
        <v>3847652</v>
      </c>
      <c r="AG891" s="30">
        <v>1508007</v>
      </c>
      <c r="AH891" s="30">
        <v>136973126</v>
      </c>
      <c r="AI891" s="30">
        <v>6583590</v>
      </c>
      <c r="AJ891" s="30">
        <v>143556716</v>
      </c>
      <c r="AK891" s="30">
        <v>6917331</v>
      </c>
      <c r="AL891" s="30">
        <v>35201672</v>
      </c>
      <c r="AM891" s="30">
        <v>24199564</v>
      </c>
      <c r="AN891" s="30">
        <v>8232253</v>
      </c>
      <c r="AO891" s="30">
        <v>7408594</v>
      </c>
      <c r="AP891" s="30">
        <v>5937943</v>
      </c>
      <c r="AQ891" s="30">
        <v>663433</v>
      </c>
      <c r="AR891" s="30">
        <v>569948</v>
      </c>
      <c r="AS891" s="30">
        <v>88784</v>
      </c>
      <c r="AT891" s="30">
        <v>734</v>
      </c>
      <c r="AU891" s="30" t="s">
        <v>360</v>
      </c>
      <c r="AW891" s="48">
        <f t="shared" si="488"/>
        <v>21578790</v>
      </c>
      <c r="AX891" s="49">
        <f t="shared" si="489"/>
        <v>14826656</v>
      </c>
      <c r="AY891" s="50">
        <f t="shared" si="490"/>
        <v>0.6870939473436648</v>
      </c>
      <c r="AZ891" s="12"/>
      <c r="BA891" s="48">
        <f t="shared" si="491"/>
        <v>663433</v>
      </c>
      <c r="BB891" s="48">
        <f t="shared" si="492"/>
        <v>14826656</v>
      </c>
      <c r="BC891" s="51">
        <f t="shared" si="493"/>
        <v>22.348384840669667</v>
      </c>
      <c r="BD891" s="12"/>
      <c r="BE891" s="52">
        <f t="shared" si="494"/>
        <v>663433</v>
      </c>
      <c r="BF891" s="48">
        <f t="shared" si="485"/>
        <v>48591513</v>
      </c>
      <c r="BG891" s="48">
        <f t="shared" si="485"/>
        <v>3847652</v>
      </c>
      <c r="BH891" s="48">
        <f t="shared" si="485"/>
        <v>1508007</v>
      </c>
      <c r="BI891" s="48">
        <f t="shared" si="495"/>
        <v>53947172</v>
      </c>
      <c r="BJ891" s="51">
        <f t="shared" si="496"/>
        <v>81.315177267335216</v>
      </c>
      <c r="BK891" s="12"/>
      <c r="BL891" s="1">
        <f t="shared" si="497"/>
        <v>15640847</v>
      </c>
      <c r="BM891" s="53">
        <f t="shared" si="498"/>
        <v>21578790</v>
      </c>
      <c r="BN891" s="48">
        <f t="shared" si="486"/>
        <v>48591513</v>
      </c>
      <c r="BO891" s="48">
        <f t="shared" si="486"/>
        <v>3847652</v>
      </c>
      <c r="BP891" s="48">
        <f t="shared" si="486"/>
        <v>1508007</v>
      </c>
      <c r="BQ891" s="48">
        <f t="shared" si="499"/>
        <v>53947172</v>
      </c>
      <c r="BR891" s="12">
        <f t="shared" si="500"/>
        <v>21578790</v>
      </c>
      <c r="BS891" s="54">
        <f t="shared" si="501"/>
        <v>2.5000091293348699</v>
      </c>
      <c r="BT891" s="12"/>
      <c r="BU891" s="48">
        <f t="shared" si="502"/>
        <v>21578790</v>
      </c>
      <c r="BV891" s="48">
        <f t="shared" si="503"/>
        <v>101437713</v>
      </c>
      <c r="BW891" s="54">
        <f t="shared" si="504"/>
        <v>4.7008063473438497</v>
      </c>
      <c r="BX891" s="12"/>
      <c r="BY891" s="52">
        <f t="shared" si="505"/>
        <v>663433</v>
      </c>
      <c r="BZ891" s="48">
        <f t="shared" si="506"/>
        <v>101437713</v>
      </c>
      <c r="CA891" s="55">
        <f t="shared" si="507"/>
        <v>152.89820222991622</v>
      </c>
      <c r="CB891" s="12"/>
      <c r="CC891" s="48">
        <f t="shared" si="508"/>
        <v>663433</v>
      </c>
      <c r="CD891" s="48">
        <f t="shared" si="509"/>
        <v>220612356</v>
      </c>
      <c r="CE891" s="55">
        <f t="shared" si="510"/>
        <v>332.5314779337175</v>
      </c>
      <c r="CF891" s="12"/>
      <c r="CG891" s="48">
        <f t="shared" si="511"/>
        <v>21578790</v>
      </c>
      <c r="CH891" s="48">
        <f t="shared" si="512"/>
        <v>15640847</v>
      </c>
      <c r="CI891" s="48">
        <f t="shared" si="513"/>
        <v>220612356</v>
      </c>
      <c r="CJ891" s="55">
        <f t="shared" si="514"/>
        <v>10.22357398167367</v>
      </c>
      <c r="CK891" s="46"/>
      <c r="CL891" s="48">
        <f t="shared" si="487"/>
        <v>21578790</v>
      </c>
      <c r="CM891" s="48">
        <f t="shared" si="487"/>
        <v>15640847</v>
      </c>
      <c r="CN891" s="48">
        <f t="shared" si="515"/>
        <v>395294178</v>
      </c>
      <c r="CO891" s="55">
        <f t="shared" si="516"/>
        <v>18.318644279869261</v>
      </c>
    </row>
    <row r="892" spans="1:93" x14ac:dyDescent="0.2">
      <c r="A892" s="30" t="s">
        <v>159</v>
      </c>
      <c r="B892" s="30">
        <v>1159</v>
      </c>
      <c r="C892" s="30">
        <v>2010</v>
      </c>
      <c r="D892" s="30" t="s">
        <v>160</v>
      </c>
      <c r="E892" s="30">
        <v>582844</v>
      </c>
      <c r="F892" s="30" t="s">
        <v>317</v>
      </c>
      <c r="G892" s="30">
        <v>48292023</v>
      </c>
      <c r="H892" s="30">
        <v>540193198</v>
      </c>
      <c r="I892" s="30">
        <v>27640134</v>
      </c>
      <c r="J892" s="30">
        <v>497714296</v>
      </c>
      <c r="K892" s="30">
        <v>40789089</v>
      </c>
      <c r="L892" s="30">
        <v>89487317</v>
      </c>
      <c r="M892" s="30">
        <v>32082578</v>
      </c>
      <c r="N892" s="30">
        <v>0</v>
      </c>
      <c r="O892" s="30">
        <v>3329340</v>
      </c>
      <c r="P892" s="30">
        <v>3089185</v>
      </c>
      <c r="Q892" s="30">
        <v>259248810</v>
      </c>
      <c r="R892" s="30">
        <v>266051135</v>
      </c>
      <c r="S892" s="30">
        <v>12674120</v>
      </c>
      <c r="T892" s="30">
        <v>221809759</v>
      </c>
      <c r="U892" s="30">
        <v>672038</v>
      </c>
      <c r="V892" s="30">
        <v>899060990</v>
      </c>
      <c r="W892" s="30">
        <v>75486017</v>
      </c>
      <c r="X892" s="30">
        <v>974547007</v>
      </c>
      <c r="Y892" s="30">
        <v>7590784</v>
      </c>
      <c r="Z892" s="30">
        <v>8878141</v>
      </c>
      <c r="AA892" s="30">
        <v>16468925</v>
      </c>
      <c r="AB892" s="30">
        <v>741317</v>
      </c>
      <c r="AC892" s="30">
        <v>13075611</v>
      </c>
      <c r="AD892" s="30">
        <v>35216412</v>
      </c>
      <c r="AE892" s="30">
        <v>49529298</v>
      </c>
      <c r="AF892" s="30">
        <v>3595413</v>
      </c>
      <c r="AG892" s="30">
        <v>1632223</v>
      </c>
      <c r="AH892" s="30">
        <v>138449967</v>
      </c>
      <c r="AI892" s="30">
        <v>6753680</v>
      </c>
      <c r="AJ892" s="30">
        <v>145203647</v>
      </c>
      <c r="AK892" s="30">
        <v>5404256</v>
      </c>
      <c r="AL892" s="30">
        <v>30572569</v>
      </c>
      <c r="AM892" s="30">
        <v>24886777</v>
      </c>
      <c r="AN892" s="30">
        <v>8790593</v>
      </c>
      <c r="AO892" s="30">
        <v>7687202</v>
      </c>
      <c r="AP892" s="30">
        <v>5863001</v>
      </c>
      <c r="AQ892" s="30">
        <v>658951</v>
      </c>
      <c r="AR892" s="30">
        <v>565981</v>
      </c>
      <c r="AS892" s="30">
        <v>88564</v>
      </c>
      <c r="AT892" s="30">
        <v>741</v>
      </c>
      <c r="AU892" s="30" t="s">
        <v>360</v>
      </c>
      <c r="AW892" s="48">
        <f t="shared" si="488"/>
        <v>22340796</v>
      </c>
      <c r="AX892" s="49">
        <f t="shared" si="489"/>
        <v>15727608</v>
      </c>
      <c r="AY892" s="50">
        <f t="shared" si="490"/>
        <v>0.70398601732901545</v>
      </c>
      <c r="AZ892" s="12"/>
      <c r="BA892" s="48">
        <f t="shared" si="491"/>
        <v>658951</v>
      </c>
      <c r="BB892" s="48">
        <f t="shared" si="492"/>
        <v>15727608</v>
      </c>
      <c r="BC892" s="51">
        <f t="shared" si="493"/>
        <v>23.867644179916262</v>
      </c>
      <c r="BD892" s="12"/>
      <c r="BE892" s="52">
        <f t="shared" si="494"/>
        <v>658951</v>
      </c>
      <c r="BF892" s="48">
        <f t="shared" si="485"/>
        <v>49529298</v>
      </c>
      <c r="BG892" s="48">
        <f t="shared" si="485"/>
        <v>3595413</v>
      </c>
      <c r="BH892" s="48">
        <f t="shared" si="485"/>
        <v>1632223</v>
      </c>
      <c r="BI892" s="48">
        <f t="shared" si="495"/>
        <v>54756934</v>
      </c>
      <c r="BJ892" s="51">
        <f t="shared" si="496"/>
        <v>83.097125582934083</v>
      </c>
      <c r="BK892" s="12"/>
      <c r="BL892" s="1">
        <f t="shared" si="497"/>
        <v>16477795</v>
      </c>
      <c r="BM892" s="53">
        <f t="shared" si="498"/>
        <v>22340796</v>
      </c>
      <c r="BN892" s="48">
        <f t="shared" si="486"/>
        <v>49529298</v>
      </c>
      <c r="BO892" s="48">
        <f t="shared" si="486"/>
        <v>3595413</v>
      </c>
      <c r="BP892" s="48">
        <f t="shared" si="486"/>
        <v>1632223</v>
      </c>
      <c r="BQ892" s="48">
        <f t="shared" si="499"/>
        <v>54756934</v>
      </c>
      <c r="BR892" s="12">
        <f t="shared" si="500"/>
        <v>22340796</v>
      </c>
      <c r="BS892" s="54">
        <f t="shared" si="501"/>
        <v>2.4509840204440345</v>
      </c>
      <c r="BT892" s="12"/>
      <c r="BU892" s="48">
        <f t="shared" si="502"/>
        <v>22340796</v>
      </c>
      <c r="BV892" s="48">
        <f t="shared" si="503"/>
        <v>109226822</v>
      </c>
      <c r="BW892" s="54">
        <f t="shared" si="504"/>
        <v>4.8891195282388331</v>
      </c>
      <c r="BX892" s="12"/>
      <c r="BY892" s="52">
        <f t="shared" si="505"/>
        <v>658951</v>
      </c>
      <c r="BZ892" s="48">
        <f t="shared" si="506"/>
        <v>109226822</v>
      </c>
      <c r="CA892" s="55">
        <f t="shared" si="507"/>
        <v>165.75864062730005</v>
      </c>
      <c r="CB892" s="12"/>
      <c r="CC892" s="48">
        <f t="shared" si="508"/>
        <v>658951</v>
      </c>
      <c r="CD892" s="48">
        <f t="shared" si="509"/>
        <v>228744704</v>
      </c>
      <c r="CE892" s="55">
        <f t="shared" si="510"/>
        <v>347.13461850729419</v>
      </c>
      <c r="CF892" s="12"/>
      <c r="CG892" s="48">
        <f t="shared" si="511"/>
        <v>22340796</v>
      </c>
      <c r="CH892" s="48">
        <f t="shared" si="512"/>
        <v>16477795</v>
      </c>
      <c r="CI892" s="48">
        <f t="shared" si="513"/>
        <v>228744704</v>
      </c>
      <c r="CJ892" s="55">
        <f t="shared" si="514"/>
        <v>10.238878865372568</v>
      </c>
      <c r="CK892" s="46"/>
      <c r="CL892" s="48">
        <f t="shared" si="487"/>
        <v>22340796</v>
      </c>
      <c r="CM892" s="48">
        <f t="shared" si="487"/>
        <v>16477795</v>
      </c>
      <c r="CN892" s="48">
        <f t="shared" si="515"/>
        <v>405539516</v>
      </c>
      <c r="CO892" s="55">
        <f t="shared" si="516"/>
        <v>18.152420173390421</v>
      </c>
    </row>
    <row r="893" spans="1:93" x14ac:dyDescent="0.2">
      <c r="A893" s="30" t="s">
        <v>159</v>
      </c>
      <c r="B893" s="30">
        <v>1159</v>
      </c>
      <c r="C893" s="30">
        <v>2009</v>
      </c>
      <c r="D893" s="30" t="s">
        <v>160</v>
      </c>
      <c r="E893" s="30">
        <v>582844</v>
      </c>
      <c r="F893" s="30" t="s">
        <v>317</v>
      </c>
      <c r="G893" s="30">
        <v>47853525</v>
      </c>
      <c r="H893" s="30">
        <v>442879559</v>
      </c>
      <c r="I893" s="30">
        <v>20941569</v>
      </c>
      <c r="J893" s="30">
        <v>405107729</v>
      </c>
      <c r="K893" s="30">
        <v>22436635</v>
      </c>
      <c r="L893" s="30">
        <v>70883579</v>
      </c>
      <c r="M893" s="30">
        <v>32007902</v>
      </c>
      <c r="N893" s="30">
        <v>77233</v>
      </c>
      <c r="O893" s="30">
        <v>4711438</v>
      </c>
      <c r="P893" s="30">
        <v>2634177</v>
      </c>
      <c r="Q893" s="30">
        <v>231662184</v>
      </c>
      <c r="R893" s="30">
        <v>245490159</v>
      </c>
      <c r="S893" s="30">
        <v>4396117</v>
      </c>
      <c r="T893" s="30">
        <v>222637430</v>
      </c>
      <c r="U893" s="30">
        <v>623267</v>
      </c>
      <c r="V893" s="30">
        <v>763964735</v>
      </c>
      <c r="W893" s="30">
        <v>59979765</v>
      </c>
      <c r="X893" s="30">
        <v>823944500</v>
      </c>
      <c r="Y893" s="30">
        <v>9868064</v>
      </c>
      <c r="Z893" s="30">
        <v>8586218</v>
      </c>
      <c r="AA893" s="30">
        <v>18454282</v>
      </c>
      <c r="AB893" s="30">
        <v>574153</v>
      </c>
      <c r="AC893" s="30">
        <v>13908174</v>
      </c>
      <c r="AD893" s="30">
        <v>33945351</v>
      </c>
      <c r="AE893" s="30">
        <v>48164015</v>
      </c>
      <c r="AF893" s="30">
        <v>3885820</v>
      </c>
      <c r="AG893" s="30">
        <v>1881566</v>
      </c>
      <c r="AH893" s="30">
        <v>126949111</v>
      </c>
      <c r="AI893" s="30">
        <v>5464205</v>
      </c>
      <c r="AJ893" s="30">
        <v>132413316</v>
      </c>
      <c r="AK893" s="30">
        <v>5278979</v>
      </c>
      <c r="AL893" s="30">
        <v>28291563</v>
      </c>
      <c r="AM893" s="30">
        <v>23107061</v>
      </c>
      <c r="AN893" s="30">
        <v>7893334</v>
      </c>
      <c r="AO893" s="30">
        <v>7353107</v>
      </c>
      <c r="AP893" s="30">
        <v>5324280</v>
      </c>
      <c r="AQ893" s="30">
        <v>653181</v>
      </c>
      <c r="AR893" s="30">
        <v>560401</v>
      </c>
      <c r="AS893" s="30">
        <v>88432</v>
      </c>
      <c r="AT893" s="30">
        <v>746</v>
      </c>
      <c r="AU893" s="30" t="s">
        <v>360</v>
      </c>
      <c r="AW893" s="48">
        <f t="shared" si="488"/>
        <v>20570721</v>
      </c>
      <c r="AX893" s="49">
        <f t="shared" si="489"/>
        <v>17880129</v>
      </c>
      <c r="AY893" s="50">
        <f t="shared" si="490"/>
        <v>0.8692028344558268</v>
      </c>
      <c r="AZ893" s="12"/>
      <c r="BA893" s="48">
        <f t="shared" si="491"/>
        <v>653181</v>
      </c>
      <c r="BB893" s="48">
        <f t="shared" si="492"/>
        <v>17880129</v>
      </c>
      <c r="BC893" s="51">
        <f t="shared" si="493"/>
        <v>27.373926981954465</v>
      </c>
      <c r="BD893" s="12"/>
      <c r="BE893" s="52">
        <f t="shared" si="494"/>
        <v>653181</v>
      </c>
      <c r="BF893" s="48">
        <f t="shared" si="485"/>
        <v>48164015</v>
      </c>
      <c r="BG893" s="48">
        <f t="shared" si="485"/>
        <v>3885820</v>
      </c>
      <c r="BH893" s="48">
        <f t="shared" si="485"/>
        <v>1881566</v>
      </c>
      <c r="BI893" s="48">
        <f t="shared" si="495"/>
        <v>53931401</v>
      </c>
      <c r="BJ893" s="51">
        <f t="shared" si="496"/>
        <v>82.567314419739702</v>
      </c>
      <c r="BK893" s="12"/>
      <c r="BL893" s="1">
        <f t="shared" si="497"/>
        <v>15246441</v>
      </c>
      <c r="BM893" s="53">
        <f t="shared" si="498"/>
        <v>20570721</v>
      </c>
      <c r="BN893" s="48">
        <f t="shared" si="486"/>
        <v>48164015</v>
      </c>
      <c r="BO893" s="48">
        <f t="shared" si="486"/>
        <v>3885820</v>
      </c>
      <c r="BP893" s="48">
        <f t="shared" si="486"/>
        <v>1881566</v>
      </c>
      <c r="BQ893" s="48">
        <f t="shared" si="499"/>
        <v>53931401</v>
      </c>
      <c r="BR893" s="12">
        <f t="shared" si="500"/>
        <v>20570721</v>
      </c>
      <c r="BS893" s="54">
        <f t="shared" si="501"/>
        <v>2.6217555038542404</v>
      </c>
      <c r="BT893" s="12"/>
      <c r="BU893" s="48">
        <f t="shared" si="502"/>
        <v>20570721</v>
      </c>
      <c r="BV893" s="48">
        <f t="shared" si="503"/>
        <v>98842774</v>
      </c>
      <c r="BW893" s="54">
        <f t="shared" si="504"/>
        <v>4.805022342192089</v>
      </c>
      <c r="BX893" s="12"/>
      <c r="BY893" s="52">
        <f t="shared" si="505"/>
        <v>653181</v>
      </c>
      <c r="BZ893" s="48">
        <f t="shared" si="506"/>
        <v>98842774</v>
      </c>
      <c r="CA893" s="55">
        <f t="shared" si="507"/>
        <v>151.32524369202412</v>
      </c>
      <c r="CB893" s="12"/>
      <c r="CC893" s="48">
        <f t="shared" si="508"/>
        <v>653181</v>
      </c>
      <c r="CD893" s="48">
        <f t="shared" si="509"/>
        <v>219081982</v>
      </c>
      <c r="CE893" s="55">
        <f t="shared" si="510"/>
        <v>335.40776905635653</v>
      </c>
      <c r="CF893" s="12"/>
      <c r="CG893" s="48">
        <f t="shared" si="511"/>
        <v>20570721</v>
      </c>
      <c r="CH893" s="48">
        <f t="shared" si="512"/>
        <v>15246441</v>
      </c>
      <c r="CI893" s="48">
        <f t="shared" si="513"/>
        <v>219081982</v>
      </c>
      <c r="CJ893" s="55">
        <f t="shared" si="514"/>
        <v>10.650184891428939</v>
      </c>
      <c r="CK893" s="46"/>
      <c r="CL893" s="48">
        <f t="shared" si="487"/>
        <v>20570721</v>
      </c>
      <c r="CM893" s="48">
        <f t="shared" si="487"/>
        <v>15246441</v>
      </c>
      <c r="CN893" s="48">
        <f t="shared" si="515"/>
        <v>383742701</v>
      </c>
      <c r="CO893" s="55">
        <f t="shared" si="516"/>
        <v>18.654800723805451</v>
      </c>
    </row>
    <row r="894" spans="1:93" x14ac:dyDescent="0.2">
      <c r="A894" s="30" t="s">
        <v>159</v>
      </c>
      <c r="B894" s="30">
        <v>1159</v>
      </c>
      <c r="C894" s="30">
        <v>2008</v>
      </c>
      <c r="D894" s="30" t="s">
        <v>160</v>
      </c>
      <c r="E894" s="30">
        <v>582844</v>
      </c>
      <c r="F894" s="30" t="s">
        <v>317</v>
      </c>
      <c r="G894" s="30">
        <v>45264468</v>
      </c>
      <c r="H894" s="30">
        <v>470886360</v>
      </c>
      <c r="I894" s="30">
        <v>23258083</v>
      </c>
      <c r="J894" s="30">
        <v>410331015</v>
      </c>
      <c r="K894" s="30">
        <v>21815654</v>
      </c>
      <c r="L894" s="30">
        <v>67779644</v>
      </c>
      <c r="M894" s="30">
        <v>26641231</v>
      </c>
      <c r="N894" s="30">
        <v>80652</v>
      </c>
      <c r="O894" s="30">
        <v>3935814</v>
      </c>
      <c r="P894" s="30">
        <v>2652106</v>
      </c>
      <c r="Q894" s="30">
        <v>276555225</v>
      </c>
      <c r="R894" s="30">
        <v>288847933</v>
      </c>
      <c r="S894" s="30">
        <v>6165762</v>
      </c>
      <c r="T894" s="30">
        <v>225920925</v>
      </c>
      <c r="U894" s="30">
        <v>590155</v>
      </c>
      <c r="V894" s="30">
        <v>831449751</v>
      </c>
      <c r="W894" s="30">
        <v>58717182</v>
      </c>
      <c r="X894" s="30">
        <v>890166933</v>
      </c>
      <c r="Y894" s="30">
        <v>9207599</v>
      </c>
      <c r="Z894" s="30">
        <v>7806570</v>
      </c>
      <c r="AA894" s="30">
        <v>17014169</v>
      </c>
      <c r="AB894" s="30">
        <v>353797</v>
      </c>
      <c r="AC894" s="30">
        <v>11992530</v>
      </c>
      <c r="AD894" s="30">
        <v>33271938</v>
      </c>
      <c r="AE894" s="30">
        <v>46845462</v>
      </c>
      <c r="AF894" s="30">
        <v>4149612</v>
      </c>
      <c r="AG894" s="30">
        <v>2167850</v>
      </c>
      <c r="AH894" s="30">
        <v>143098619</v>
      </c>
      <c r="AI894" s="30">
        <v>4150058</v>
      </c>
      <c r="AJ894" s="30">
        <v>147248677</v>
      </c>
      <c r="AK894" s="30">
        <v>6412352</v>
      </c>
      <c r="AL894" s="30">
        <v>31296148</v>
      </c>
      <c r="AM894" s="30">
        <v>24286576</v>
      </c>
      <c r="AN894" s="30">
        <v>7828251</v>
      </c>
      <c r="AO894" s="30">
        <v>7452743</v>
      </c>
      <c r="AP894" s="30">
        <v>6152403</v>
      </c>
      <c r="AQ894" s="30">
        <v>646519</v>
      </c>
      <c r="AR894" s="30">
        <v>553548</v>
      </c>
      <c r="AS894" s="30">
        <v>88697</v>
      </c>
      <c r="AT894" s="30">
        <v>752</v>
      </c>
      <c r="AU894" s="30" t="s">
        <v>360</v>
      </c>
      <c r="AW894" s="48">
        <f t="shared" si="488"/>
        <v>21433397</v>
      </c>
      <c r="AX894" s="49">
        <f t="shared" si="489"/>
        <v>16660372</v>
      </c>
      <c r="AY894" s="50">
        <f t="shared" si="490"/>
        <v>0.77730898186601027</v>
      </c>
      <c r="AZ894" s="12"/>
      <c r="BA894" s="48">
        <f t="shared" si="491"/>
        <v>646519</v>
      </c>
      <c r="BB894" s="48">
        <f t="shared" si="492"/>
        <v>16660372</v>
      </c>
      <c r="BC894" s="51">
        <f t="shared" si="493"/>
        <v>25.76934629918069</v>
      </c>
      <c r="BD894" s="12"/>
      <c r="BE894" s="52">
        <f t="shared" si="494"/>
        <v>646519</v>
      </c>
      <c r="BF894" s="48">
        <f t="shared" si="485"/>
        <v>46845462</v>
      </c>
      <c r="BG894" s="48">
        <f t="shared" si="485"/>
        <v>4149612</v>
      </c>
      <c r="BH894" s="48">
        <f t="shared" si="485"/>
        <v>2167850</v>
      </c>
      <c r="BI894" s="48">
        <f t="shared" si="495"/>
        <v>53162924</v>
      </c>
      <c r="BJ894" s="51">
        <f t="shared" si="496"/>
        <v>82.229484361635159</v>
      </c>
      <c r="BK894" s="12"/>
      <c r="BL894" s="1">
        <f t="shared" si="497"/>
        <v>15280994</v>
      </c>
      <c r="BM894" s="53">
        <f t="shared" si="498"/>
        <v>21433397</v>
      </c>
      <c r="BN894" s="48">
        <f t="shared" si="486"/>
        <v>46845462</v>
      </c>
      <c r="BO894" s="48">
        <f t="shared" si="486"/>
        <v>4149612</v>
      </c>
      <c r="BP894" s="48">
        <f t="shared" si="486"/>
        <v>2167850</v>
      </c>
      <c r="BQ894" s="48">
        <f t="shared" si="499"/>
        <v>53162924</v>
      </c>
      <c r="BR894" s="12">
        <f t="shared" si="500"/>
        <v>21433397</v>
      </c>
      <c r="BS894" s="54">
        <f t="shared" si="501"/>
        <v>2.4803778887686354</v>
      </c>
      <c r="BT894" s="12"/>
      <c r="BU894" s="48">
        <f t="shared" si="502"/>
        <v>21433397</v>
      </c>
      <c r="BV894" s="48">
        <f t="shared" si="503"/>
        <v>109540177</v>
      </c>
      <c r="BW894" s="54">
        <f t="shared" si="504"/>
        <v>5.110724025687575</v>
      </c>
      <c r="BX894" s="12"/>
      <c r="BY894" s="52">
        <f t="shared" si="505"/>
        <v>646519</v>
      </c>
      <c r="BZ894" s="48">
        <f t="shared" si="506"/>
        <v>109540177</v>
      </c>
      <c r="CA894" s="55">
        <f t="shared" si="507"/>
        <v>169.43071587996641</v>
      </c>
      <c r="CB894" s="12"/>
      <c r="CC894" s="48">
        <f t="shared" si="508"/>
        <v>646519</v>
      </c>
      <c r="CD894" s="48">
        <f t="shared" si="509"/>
        <v>224981738</v>
      </c>
      <c r="CE894" s="55">
        <f t="shared" si="510"/>
        <v>347.98936767519592</v>
      </c>
      <c r="CF894" s="12"/>
      <c r="CG894" s="48">
        <f t="shared" si="511"/>
        <v>21433397</v>
      </c>
      <c r="CH894" s="48">
        <f t="shared" si="512"/>
        <v>15280994</v>
      </c>
      <c r="CI894" s="48">
        <f t="shared" si="513"/>
        <v>224981738</v>
      </c>
      <c r="CJ894" s="55">
        <f t="shared" si="514"/>
        <v>10.496783967562399</v>
      </c>
      <c r="CK894" s="46"/>
      <c r="CL894" s="48">
        <f t="shared" si="487"/>
        <v>21433397</v>
      </c>
      <c r="CM894" s="48">
        <f t="shared" si="487"/>
        <v>15280994</v>
      </c>
      <c r="CN894" s="48">
        <f t="shared" si="515"/>
        <v>406366125</v>
      </c>
      <c r="CO894" s="55">
        <f t="shared" si="516"/>
        <v>18.959482950836026</v>
      </c>
    </row>
    <row r="895" spans="1:93" x14ac:dyDescent="0.2">
      <c r="A895" s="30" t="s">
        <v>159</v>
      </c>
      <c r="B895" s="30">
        <v>1159</v>
      </c>
      <c r="C895" s="30">
        <v>2007</v>
      </c>
      <c r="D895" s="30" t="s">
        <v>160</v>
      </c>
      <c r="E895" s="30">
        <v>582844</v>
      </c>
      <c r="F895" s="30" t="s">
        <v>317</v>
      </c>
      <c r="G895" s="30">
        <v>48992662</v>
      </c>
      <c r="H895" s="30">
        <v>374363397</v>
      </c>
      <c r="I895" s="30">
        <v>24764142</v>
      </c>
      <c r="J895" s="30">
        <v>314479353</v>
      </c>
      <c r="K895" s="30">
        <v>24358030</v>
      </c>
      <c r="L895" s="30">
        <v>70711744</v>
      </c>
      <c r="M895" s="30">
        <v>27378629</v>
      </c>
      <c r="N895" s="30">
        <v>78563</v>
      </c>
      <c r="O895" s="30">
        <v>3397636</v>
      </c>
      <c r="P895" s="30">
        <v>2746488</v>
      </c>
      <c r="Q895" s="30">
        <v>208757842</v>
      </c>
      <c r="R895" s="30">
        <v>221621820</v>
      </c>
      <c r="S895" s="30">
        <v>5591243</v>
      </c>
      <c r="T895" s="30">
        <v>180888485</v>
      </c>
      <c r="U895" s="30">
        <v>579604</v>
      </c>
      <c r="V895" s="30">
        <v>670094597</v>
      </c>
      <c r="W895" s="30">
        <v>60480502</v>
      </c>
      <c r="X895" s="30">
        <v>730575099</v>
      </c>
      <c r="Y895" s="30">
        <v>8755193</v>
      </c>
      <c r="Z895" s="30">
        <v>7278778</v>
      </c>
      <c r="AA895" s="30">
        <v>16033971</v>
      </c>
      <c r="AB895" s="30">
        <v>336766</v>
      </c>
      <c r="AC895" s="30">
        <v>14828490</v>
      </c>
      <c r="AD895" s="30">
        <v>34164172</v>
      </c>
      <c r="AE895" s="30">
        <v>37252993</v>
      </c>
      <c r="AF895" s="30">
        <v>4081235</v>
      </c>
      <c r="AG895" s="30">
        <v>2468321</v>
      </c>
      <c r="AH895" s="30">
        <v>133900419</v>
      </c>
      <c r="AI895" s="30">
        <v>2512784</v>
      </c>
      <c r="AJ895" s="30">
        <v>136413203</v>
      </c>
      <c r="AK895" s="30">
        <v>4835526</v>
      </c>
      <c r="AL895" s="30">
        <v>28396372</v>
      </c>
      <c r="AM895" s="30">
        <v>24888263</v>
      </c>
      <c r="AN895" s="30">
        <v>7814159</v>
      </c>
      <c r="AO895" s="30">
        <v>7472051</v>
      </c>
      <c r="AP895" s="30">
        <v>6266901</v>
      </c>
      <c r="AQ895" s="30">
        <v>633567</v>
      </c>
      <c r="AR895" s="30">
        <v>541629</v>
      </c>
      <c r="AS895" s="30">
        <v>87926</v>
      </c>
      <c r="AT895" s="30">
        <v>644</v>
      </c>
      <c r="AU895" s="30" t="s">
        <v>360</v>
      </c>
      <c r="AW895" s="48">
        <f t="shared" si="488"/>
        <v>21553111</v>
      </c>
      <c r="AX895" s="49">
        <f t="shared" si="489"/>
        <v>15697205</v>
      </c>
      <c r="AY895" s="50">
        <f t="shared" si="490"/>
        <v>0.72830344538196834</v>
      </c>
      <c r="AZ895" s="12"/>
      <c r="BA895" s="48">
        <f t="shared" si="491"/>
        <v>633567</v>
      </c>
      <c r="BB895" s="48">
        <f t="shared" si="492"/>
        <v>15697205</v>
      </c>
      <c r="BC895" s="51">
        <f t="shared" si="493"/>
        <v>24.775919516010145</v>
      </c>
      <c r="BD895" s="12"/>
      <c r="BE895" s="52">
        <f t="shared" si="494"/>
        <v>633567</v>
      </c>
      <c r="BF895" s="48">
        <f t="shared" si="485"/>
        <v>37252993</v>
      </c>
      <c r="BG895" s="48">
        <f t="shared" si="485"/>
        <v>4081235</v>
      </c>
      <c r="BH895" s="48">
        <f t="shared" si="485"/>
        <v>2468321</v>
      </c>
      <c r="BI895" s="48">
        <f t="shared" si="495"/>
        <v>43802549</v>
      </c>
      <c r="BJ895" s="51">
        <f t="shared" si="496"/>
        <v>69.136411776497198</v>
      </c>
      <c r="BK895" s="12"/>
      <c r="BL895" s="1">
        <f t="shared" si="497"/>
        <v>15286210</v>
      </c>
      <c r="BM895" s="53">
        <f t="shared" si="498"/>
        <v>21553111</v>
      </c>
      <c r="BN895" s="48">
        <f t="shared" si="486"/>
        <v>37252993</v>
      </c>
      <c r="BO895" s="48">
        <f t="shared" si="486"/>
        <v>4081235</v>
      </c>
      <c r="BP895" s="48">
        <f t="shared" si="486"/>
        <v>2468321</v>
      </c>
      <c r="BQ895" s="48">
        <f t="shared" si="499"/>
        <v>43802549</v>
      </c>
      <c r="BR895" s="12">
        <f t="shared" si="500"/>
        <v>21553111</v>
      </c>
      <c r="BS895" s="54">
        <f t="shared" si="501"/>
        <v>2.0323074937998511</v>
      </c>
      <c r="BT895" s="12"/>
      <c r="BU895" s="48">
        <f t="shared" si="502"/>
        <v>21553111</v>
      </c>
      <c r="BV895" s="48">
        <f t="shared" si="503"/>
        <v>103181305</v>
      </c>
      <c r="BW895" s="54">
        <f t="shared" si="504"/>
        <v>4.7873044870413368</v>
      </c>
      <c r="BX895" s="12"/>
      <c r="BY895" s="52">
        <f t="shared" si="505"/>
        <v>633567</v>
      </c>
      <c r="BZ895" s="48">
        <f t="shared" si="506"/>
        <v>103181305</v>
      </c>
      <c r="CA895" s="55">
        <f t="shared" si="507"/>
        <v>162.85776405652442</v>
      </c>
      <c r="CB895" s="12"/>
      <c r="CC895" s="48">
        <f t="shared" si="508"/>
        <v>633567</v>
      </c>
      <c r="CD895" s="48">
        <f t="shared" si="509"/>
        <v>212010487</v>
      </c>
      <c r="CE895" s="55">
        <f t="shared" si="510"/>
        <v>334.62993969067202</v>
      </c>
      <c r="CF895" s="12"/>
      <c r="CG895" s="48">
        <f t="shared" si="511"/>
        <v>21553111</v>
      </c>
      <c r="CH895" s="48">
        <f t="shared" si="512"/>
        <v>15286210</v>
      </c>
      <c r="CI895" s="48">
        <f t="shared" si="513"/>
        <v>212010487</v>
      </c>
      <c r="CJ895" s="55">
        <f t="shared" si="514"/>
        <v>9.8366536042059085</v>
      </c>
      <c r="CK895" s="46"/>
      <c r="CL895" s="48">
        <f t="shared" si="487"/>
        <v>21553111</v>
      </c>
      <c r="CM895" s="48">
        <f t="shared" si="487"/>
        <v>15286210</v>
      </c>
      <c r="CN895" s="48">
        <f t="shared" si="515"/>
        <v>394911798</v>
      </c>
      <c r="CO895" s="55">
        <f t="shared" si="516"/>
        <v>18.322728352301439</v>
      </c>
    </row>
    <row r="896" spans="1:93" x14ac:dyDescent="0.2">
      <c r="A896" s="30" t="s">
        <v>159</v>
      </c>
      <c r="B896" s="30">
        <v>1159</v>
      </c>
      <c r="C896" s="30">
        <v>2006</v>
      </c>
      <c r="D896" s="30" t="s">
        <v>160</v>
      </c>
      <c r="E896" s="30">
        <v>582844</v>
      </c>
      <c r="F896" s="30" t="s">
        <v>317</v>
      </c>
      <c r="G896" s="30">
        <v>43137287</v>
      </c>
      <c r="H896" s="30">
        <v>378793843</v>
      </c>
      <c r="I896" s="30">
        <v>23612792</v>
      </c>
      <c r="J896" s="30">
        <v>327415212</v>
      </c>
      <c r="K896" s="30">
        <v>15993895</v>
      </c>
      <c r="L896" s="30">
        <v>58345375</v>
      </c>
      <c r="M896" s="30">
        <v>24508840</v>
      </c>
      <c r="N896" s="30">
        <v>76791</v>
      </c>
      <c r="O896" s="30">
        <v>3636330</v>
      </c>
      <c r="P896" s="30">
        <v>3085630</v>
      </c>
      <c r="Q896" s="30">
        <v>157888409</v>
      </c>
      <c r="R896" s="30">
        <v>170345488</v>
      </c>
      <c r="S896" s="30">
        <v>5566700</v>
      </c>
      <c r="T896" s="30">
        <v>183700538</v>
      </c>
      <c r="U896" s="30">
        <v>415428</v>
      </c>
      <c r="V896" s="30">
        <v>611121036</v>
      </c>
      <c r="W896" s="30">
        <v>56773962</v>
      </c>
      <c r="X896" s="30">
        <v>667894998</v>
      </c>
      <c r="Y896" s="30">
        <v>8175032</v>
      </c>
      <c r="Z896" s="30">
        <v>8289955</v>
      </c>
      <c r="AA896" s="30">
        <v>16464987</v>
      </c>
      <c r="AB896" s="30">
        <v>403794</v>
      </c>
      <c r="AC896" s="30">
        <v>13993564</v>
      </c>
      <c r="AD896" s="30">
        <v>29143723</v>
      </c>
      <c r="AE896" s="30">
        <v>49804785</v>
      </c>
      <c r="AF896" s="30">
        <v>3648757</v>
      </c>
      <c r="AG896" s="30">
        <v>2716411</v>
      </c>
      <c r="AH896" s="30">
        <v>115793017</v>
      </c>
      <c r="AI896" s="30">
        <v>2170807</v>
      </c>
      <c r="AJ896" s="30">
        <v>117963824</v>
      </c>
      <c r="AK896" s="30">
        <v>6752495</v>
      </c>
      <c r="AL896" s="30">
        <v>28601619</v>
      </c>
      <c r="AM896" s="30">
        <v>24542303</v>
      </c>
      <c r="AN896" s="30">
        <v>7598169</v>
      </c>
      <c r="AO896" s="30">
        <v>7268045</v>
      </c>
      <c r="AP896" s="30">
        <v>6182736</v>
      </c>
      <c r="AQ896" s="30">
        <v>616630</v>
      </c>
      <c r="AR896" s="30">
        <v>526429</v>
      </c>
      <c r="AS896" s="30">
        <v>86516</v>
      </c>
      <c r="AT896" s="30">
        <v>510</v>
      </c>
      <c r="AU896" s="30" t="s">
        <v>360</v>
      </c>
      <c r="AW896" s="48">
        <f t="shared" si="488"/>
        <v>21048950</v>
      </c>
      <c r="AX896" s="49">
        <f t="shared" si="489"/>
        <v>16061193</v>
      </c>
      <c r="AY896" s="50">
        <f t="shared" si="490"/>
        <v>0.76304010413821122</v>
      </c>
      <c r="AZ896" s="12"/>
      <c r="BA896" s="48">
        <f t="shared" si="491"/>
        <v>616630</v>
      </c>
      <c r="BB896" s="48">
        <f t="shared" si="492"/>
        <v>16061193</v>
      </c>
      <c r="BC896" s="51">
        <f t="shared" si="493"/>
        <v>26.046726562119911</v>
      </c>
      <c r="BD896" s="12"/>
      <c r="BE896" s="52">
        <f t="shared" si="494"/>
        <v>616630</v>
      </c>
      <c r="BF896" s="48">
        <f t="shared" si="485"/>
        <v>49804785</v>
      </c>
      <c r="BG896" s="48">
        <f t="shared" si="485"/>
        <v>3648757</v>
      </c>
      <c r="BH896" s="48">
        <f t="shared" si="485"/>
        <v>2716411</v>
      </c>
      <c r="BI896" s="48">
        <f t="shared" si="495"/>
        <v>56169953</v>
      </c>
      <c r="BJ896" s="51">
        <f t="shared" si="496"/>
        <v>91.091826541037577</v>
      </c>
      <c r="BK896" s="12"/>
      <c r="BL896" s="1">
        <f t="shared" si="497"/>
        <v>14866214</v>
      </c>
      <c r="BM896" s="53">
        <f t="shared" si="498"/>
        <v>21048950</v>
      </c>
      <c r="BN896" s="48">
        <f t="shared" si="486"/>
        <v>49804785</v>
      </c>
      <c r="BO896" s="48">
        <f t="shared" si="486"/>
        <v>3648757</v>
      </c>
      <c r="BP896" s="48">
        <f t="shared" si="486"/>
        <v>2716411</v>
      </c>
      <c r="BQ896" s="48">
        <f t="shared" si="499"/>
        <v>56169953</v>
      </c>
      <c r="BR896" s="12">
        <f t="shared" si="500"/>
        <v>21048950</v>
      </c>
      <c r="BS896" s="54">
        <f t="shared" si="501"/>
        <v>2.6685394283325294</v>
      </c>
      <c r="BT896" s="12"/>
      <c r="BU896" s="48">
        <f t="shared" si="502"/>
        <v>21048950</v>
      </c>
      <c r="BV896" s="48">
        <f t="shared" si="503"/>
        <v>82609710</v>
      </c>
      <c r="BW896" s="54">
        <f t="shared" si="504"/>
        <v>3.924647547739911</v>
      </c>
      <c r="BX896" s="12"/>
      <c r="BY896" s="52">
        <f t="shared" si="505"/>
        <v>616630</v>
      </c>
      <c r="BZ896" s="48">
        <f t="shared" si="506"/>
        <v>82609710</v>
      </c>
      <c r="CA896" s="55">
        <f t="shared" si="507"/>
        <v>133.96965765532005</v>
      </c>
      <c r="CB896" s="12"/>
      <c r="CC896" s="48">
        <f t="shared" si="508"/>
        <v>616630</v>
      </c>
      <c r="CD896" s="48">
        <f t="shared" si="509"/>
        <v>198381937</v>
      </c>
      <c r="CE896" s="55">
        <f t="shared" si="510"/>
        <v>321.71956764996838</v>
      </c>
      <c r="CF896" s="12"/>
      <c r="CG896" s="48">
        <f t="shared" si="511"/>
        <v>21048950</v>
      </c>
      <c r="CH896" s="48">
        <f t="shared" si="512"/>
        <v>14866214</v>
      </c>
      <c r="CI896" s="48">
        <f t="shared" si="513"/>
        <v>198381937</v>
      </c>
      <c r="CJ896" s="55">
        <f t="shared" si="514"/>
        <v>9.4247901676805732</v>
      </c>
      <c r="CK896" s="46"/>
      <c r="CL896" s="48">
        <f t="shared" si="487"/>
        <v>21048950</v>
      </c>
      <c r="CM896" s="48">
        <f t="shared" si="487"/>
        <v>14866214</v>
      </c>
      <c r="CN896" s="48">
        <f t="shared" si="515"/>
        <v>364902628</v>
      </c>
      <c r="CO896" s="55">
        <f t="shared" si="516"/>
        <v>17.335906446639857</v>
      </c>
    </row>
    <row r="897" spans="1:93" x14ac:dyDescent="0.2">
      <c r="A897" s="30" t="s">
        <v>159</v>
      </c>
      <c r="B897" s="30">
        <v>1159</v>
      </c>
      <c r="C897" s="30">
        <v>2005</v>
      </c>
      <c r="D897" s="30" t="s">
        <v>160</v>
      </c>
      <c r="E897" s="30">
        <v>582844</v>
      </c>
      <c r="F897" s="30" t="s">
        <v>317</v>
      </c>
      <c r="G897" s="30">
        <v>36937671</v>
      </c>
      <c r="H897" s="30">
        <v>360766902</v>
      </c>
      <c r="I897" s="30">
        <v>26651527</v>
      </c>
      <c r="J897" s="30">
        <v>312680334</v>
      </c>
      <c r="K897" s="30">
        <v>22927541</v>
      </c>
      <c r="L897" s="30">
        <v>62035946</v>
      </c>
      <c r="M897" s="30">
        <v>24600486</v>
      </c>
      <c r="N897" s="30">
        <v>75941</v>
      </c>
      <c r="O897" s="30">
        <v>3310040</v>
      </c>
      <c r="P897" s="30">
        <v>2747264</v>
      </c>
      <c r="Q897" s="30">
        <v>167872503</v>
      </c>
      <c r="R897" s="30">
        <v>180252622</v>
      </c>
      <c r="S897" s="30">
        <v>5240465</v>
      </c>
      <c r="T897" s="30">
        <v>197889619</v>
      </c>
      <c r="U897" s="30">
        <v>407284</v>
      </c>
      <c r="V897" s="30">
        <v>606365510</v>
      </c>
      <c r="W897" s="30">
        <v>59239742</v>
      </c>
      <c r="X897" s="30">
        <v>665605252</v>
      </c>
      <c r="Y897" s="30">
        <v>7783533</v>
      </c>
      <c r="Z897" s="30">
        <v>6236418</v>
      </c>
      <c r="AA897" s="30">
        <v>14019951</v>
      </c>
      <c r="AB897" s="30">
        <v>1099037</v>
      </c>
      <c r="AC897" s="30">
        <v>12761708</v>
      </c>
      <c r="AD897" s="30">
        <v>24175963</v>
      </c>
      <c r="AE897" s="30">
        <v>41533242</v>
      </c>
      <c r="AF897" s="30">
        <v>3229667</v>
      </c>
      <c r="AG897" s="30">
        <v>2758306</v>
      </c>
      <c r="AH897" s="30">
        <v>124403737</v>
      </c>
      <c r="AI897" s="30">
        <v>1847952</v>
      </c>
      <c r="AJ897" s="30">
        <v>126251689</v>
      </c>
      <c r="AK897" s="30">
        <v>4708575</v>
      </c>
      <c r="AL897" s="30">
        <v>25108680</v>
      </c>
      <c r="AM897" s="30">
        <v>25158031</v>
      </c>
      <c r="AN897" s="30">
        <v>7633956</v>
      </c>
      <c r="AO897" s="30">
        <v>7065031</v>
      </c>
      <c r="AP897" s="30">
        <v>6651036</v>
      </c>
      <c r="AQ897" s="30">
        <v>600175</v>
      </c>
      <c r="AR897" s="30">
        <v>512289</v>
      </c>
      <c r="AS897" s="30">
        <v>83873</v>
      </c>
      <c r="AT897" s="30">
        <v>877</v>
      </c>
      <c r="AU897" s="30" t="s">
        <v>360</v>
      </c>
      <c r="AW897" s="48">
        <f t="shared" si="488"/>
        <v>21350023</v>
      </c>
      <c r="AX897" s="49">
        <f t="shared" si="489"/>
        <v>12920914</v>
      </c>
      <c r="AY897" s="50">
        <f t="shared" si="490"/>
        <v>0.60519438316295959</v>
      </c>
      <c r="AZ897" s="12"/>
      <c r="BA897" s="48">
        <f t="shared" si="491"/>
        <v>600175</v>
      </c>
      <c r="BB897" s="48">
        <f t="shared" si="492"/>
        <v>12920914</v>
      </c>
      <c r="BC897" s="51">
        <f t="shared" si="493"/>
        <v>21.528577498229684</v>
      </c>
      <c r="BD897" s="12"/>
      <c r="BE897" s="52">
        <f t="shared" si="494"/>
        <v>600175</v>
      </c>
      <c r="BF897" s="48">
        <f t="shared" si="485"/>
        <v>41533242</v>
      </c>
      <c r="BG897" s="48">
        <f t="shared" si="485"/>
        <v>3229667</v>
      </c>
      <c r="BH897" s="48">
        <f t="shared" si="485"/>
        <v>2758306</v>
      </c>
      <c r="BI897" s="48">
        <f t="shared" si="495"/>
        <v>47521215</v>
      </c>
      <c r="BJ897" s="51">
        <f t="shared" si="496"/>
        <v>79.178931145082686</v>
      </c>
      <c r="BK897" s="12"/>
      <c r="BL897" s="1">
        <f t="shared" si="497"/>
        <v>14698987</v>
      </c>
      <c r="BM897" s="53">
        <f t="shared" si="498"/>
        <v>21350023</v>
      </c>
      <c r="BN897" s="48">
        <f t="shared" si="486"/>
        <v>41533242</v>
      </c>
      <c r="BO897" s="48">
        <f t="shared" si="486"/>
        <v>3229667</v>
      </c>
      <c r="BP897" s="48">
        <f t="shared" si="486"/>
        <v>2758306</v>
      </c>
      <c r="BQ897" s="48">
        <f t="shared" si="499"/>
        <v>47521215</v>
      </c>
      <c r="BR897" s="12">
        <f t="shared" si="500"/>
        <v>21350023</v>
      </c>
      <c r="BS897" s="54">
        <f t="shared" si="501"/>
        <v>2.2258156349527116</v>
      </c>
      <c r="BT897" s="12"/>
      <c r="BU897" s="48">
        <f t="shared" si="502"/>
        <v>21350023</v>
      </c>
      <c r="BV897" s="48">
        <f t="shared" si="503"/>
        <v>96434434</v>
      </c>
      <c r="BW897" s="54">
        <f t="shared" si="504"/>
        <v>4.5168304502529111</v>
      </c>
      <c r="BX897" s="12"/>
      <c r="BY897" s="52">
        <f t="shared" si="505"/>
        <v>600175</v>
      </c>
      <c r="BZ897" s="48">
        <f t="shared" si="506"/>
        <v>96434434</v>
      </c>
      <c r="CA897" s="55">
        <f t="shared" si="507"/>
        <v>160.67719248552507</v>
      </c>
      <c r="CB897" s="12"/>
      <c r="CC897" s="48">
        <f t="shared" si="508"/>
        <v>600175</v>
      </c>
      <c r="CD897" s="48">
        <f t="shared" si="509"/>
        <v>194913271</v>
      </c>
      <c r="CE897" s="55">
        <f t="shared" si="510"/>
        <v>324.76072978714541</v>
      </c>
      <c r="CF897" s="12"/>
      <c r="CG897" s="48">
        <f t="shared" si="511"/>
        <v>21350023</v>
      </c>
      <c r="CH897" s="48">
        <f t="shared" si="512"/>
        <v>14698987</v>
      </c>
      <c r="CI897" s="48">
        <f t="shared" si="513"/>
        <v>194913271</v>
      </c>
      <c r="CJ897" s="55">
        <f t="shared" si="514"/>
        <v>9.129417378145213</v>
      </c>
      <c r="CK897" s="46"/>
      <c r="CL897" s="48">
        <f t="shared" si="487"/>
        <v>21350023</v>
      </c>
      <c r="CM897" s="48">
        <f t="shared" si="487"/>
        <v>14698987</v>
      </c>
      <c r="CN897" s="48">
        <f t="shared" si="515"/>
        <v>356962204</v>
      </c>
      <c r="CO897" s="55">
        <f t="shared" si="516"/>
        <v>16.719523159295893</v>
      </c>
    </row>
    <row r="898" spans="1:93" x14ac:dyDescent="0.2">
      <c r="A898" s="30" t="s">
        <v>161</v>
      </c>
      <c r="B898" s="30">
        <v>1161</v>
      </c>
      <c r="C898" s="30">
        <v>2014</v>
      </c>
      <c r="D898" s="30" t="s">
        <v>36</v>
      </c>
      <c r="E898" s="30">
        <v>442858</v>
      </c>
      <c r="F898" s="30" t="s">
        <v>317</v>
      </c>
      <c r="G898" s="30">
        <v>494880697</v>
      </c>
      <c r="H898" s="30">
        <v>-937769</v>
      </c>
      <c r="I898" s="30">
        <v>2717008</v>
      </c>
      <c r="J898" s="30">
        <v>-1398778</v>
      </c>
      <c r="K898" s="30">
        <v>37970375</v>
      </c>
      <c r="L898" s="30">
        <v>170744190</v>
      </c>
      <c r="M898" s="30">
        <v>40126442</v>
      </c>
      <c r="N898" s="30">
        <v>2973372</v>
      </c>
      <c r="O898" s="30">
        <v>30446863</v>
      </c>
      <c r="P898" s="30">
        <v>9291252</v>
      </c>
      <c r="Q898" s="30">
        <v>230927565</v>
      </c>
      <c r="R898" s="30">
        <v>285179029</v>
      </c>
      <c r="S898" s="30">
        <v>24999071</v>
      </c>
      <c r="T898" s="30">
        <v>6807185605</v>
      </c>
      <c r="U898" s="30">
        <v>39255707</v>
      </c>
      <c r="V898" s="30">
        <v>485432313</v>
      </c>
      <c r="W898" s="30">
        <v>77133773</v>
      </c>
      <c r="X898" s="30">
        <v>562566086</v>
      </c>
      <c r="Y898" s="30">
        <v>163845425</v>
      </c>
      <c r="Z898" s="30">
        <v>79844932</v>
      </c>
      <c r="AA898" s="30">
        <v>243690357</v>
      </c>
      <c r="AB898" s="30">
        <v>33190275</v>
      </c>
      <c r="AC898" s="30">
        <v>259164252</v>
      </c>
      <c r="AD898" s="30">
        <v>235716445</v>
      </c>
      <c r="AE898" s="30">
        <v>177027917</v>
      </c>
      <c r="AF898" s="30">
        <v>629097340</v>
      </c>
      <c r="AG898" s="30">
        <v>11300151</v>
      </c>
      <c r="AH898" s="30">
        <v>1148232478</v>
      </c>
      <c r="AI898" s="30">
        <v>16369993</v>
      </c>
      <c r="AJ898" s="30">
        <v>1164602471</v>
      </c>
      <c r="AK898" s="30">
        <v>136223963</v>
      </c>
      <c r="AL898" s="30">
        <v>204225272</v>
      </c>
      <c r="AM898" s="30">
        <v>116437195</v>
      </c>
      <c r="AN898" s="30">
        <v>30043587</v>
      </c>
      <c r="AO898" s="30">
        <v>46455839</v>
      </c>
      <c r="AP898" s="30">
        <v>10344255</v>
      </c>
      <c r="AQ898" s="30">
        <v>4993449</v>
      </c>
      <c r="AR898" s="30">
        <v>4358058</v>
      </c>
      <c r="AS898" s="30">
        <v>586990</v>
      </c>
      <c r="AT898" s="30">
        <v>32199</v>
      </c>
      <c r="AU898" s="30" t="s">
        <v>356</v>
      </c>
      <c r="AW898" s="48">
        <f t="shared" si="488"/>
        <v>86843681</v>
      </c>
      <c r="AX898" s="49">
        <f t="shared" si="489"/>
        <v>210500082</v>
      </c>
      <c r="AY898" s="50">
        <f t="shared" si="490"/>
        <v>2.4238963569496783</v>
      </c>
      <c r="AZ898" s="12"/>
      <c r="BA898" s="48">
        <f t="shared" si="491"/>
        <v>4993449</v>
      </c>
      <c r="BB898" s="48">
        <f t="shared" si="492"/>
        <v>210500082</v>
      </c>
      <c r="BC898" s="51">
        <f t="shared" si="493"/>
        <v>42.155248206199765</v>
      </c>
      <c r="BD898" s="12"/>
      <c r="BE898" s="52">
        <f t="shared" si="494"/>
        <v>4993449</v>
      </c>
      <c r="BF898" s="48">
        <f t="shared" ref="BF898:BH937" si="517">+AE898</f>
        <v>177027917</v>
      </c>
      <c r="BG898" s="48">
        <f t="shared" si="517"/>
        <v>629097340</v>
      </c>
      <c r="BH898" s="48">
        <f t="shared" si="517"/>
        <v>11300151</v>
      </c>
      <c r="BI898" s="48">
        <f t="shared" si="495"/>
        <v>817425408</v>
      </c>
      <c r="BJ898" s="51">
        <f t="shared" si="496"/>
        <v>163.69956076451368</v>
      </c>
      <c r="BK898" s="12"/>
      <c r="BL898" s="1">
        <f t="shared" si="497"/>
        <v>76499426</v>
      </c>
      <c r="BM898" s="53">
        <f t="shared" si="498"/>
        <v>86843681</v>
      </c>
      <c r="BN898" s="48">
        <f t="shared" ref="BN898:BP937" si="518">+AE898</f>
        <v>177027917</v>
      </c>
      <c r="BO898" s="48">
        <f t="shared" si="518"/>
        <v>629097340</v>
      </c>
      <c r="BP898" s="48">
        <f t="shared" si="518"/>
        <v>11300151</v>
      </c>
      <c r="BQ898" s="48">
        <f t="shared" si="499"/>
        <v>817425408</v>
      </c>
      <c r="BR898" s="12">
        <f t="shared" si="500"/>
        <v>86843681</v>
      </c>
      <c r="BS898" s="54">
        <f t="shared" si="501"/>
        <v>9.4126066351333026</v>
      </c>
      <c r="BT898" s="12"/>
      <c r="BU898" s="48">
        <f t="shared" si="502"/>
        <v>86843681</v>
      </c>
      <c r="BV898" s="48">
        <f t="shared" si="503"/>
        <v>824153236</v>
      </c>
      <c r="BW898" s="54">
        <f t="shared" si="504"/>
        <v>9.4900771882297335</v>
      </c>
      <c r="BX898" s="12"/>
      <c r="BY898" s="52">
        <f t="shared" si="505"/>
        <v>4993449</v>
      </c>
      <c r="BZ898" s="48">
        <f t="shared" si="506"/>
        <v>824153236</v>
      </c>
      <c r="CA898" s="55">
        <f t="shared" si="507"/>
        <v>165.04689163742336</v>
      </c>
      <c r="CB898" s="12"/>
      <c r="CC898" s="48">
        <f t="shared" si="508"/>
        <v>4993449</v>
      </c>
      <c r="CD898" s="48">
        <f t="shared" si="509"/>
        <v>2380149698</v>
      </c>
      <c r="CE898" s="55">
        <f t="shared" si="510"/>
        <v>476.65445226335544</v>
      </c>
      <c r="CF898" s="12"/>
      <c r="CG898" s="48">
        <f t="shared" si="511"/>
        <v>86843681</v>
      </c>
      <c r="CH898" s="48">
        <f t="shared" si="512"/>
        <v>76499426</v>
      </c>
      <c r="CI898" s="48">
        <f t="shared" si="513"/>
        <v>2380149698</v>
      </c>
      <c r="CJ898" s="55">
        <f t="shared" si="514"/>
        <v>27.407287100140309</v>
      </c>
      <c r="CK898" s="46"/>
      <c r="CL898" s="48">
        <f t="shared" ref="CL898:CM937" si="519">CG898</f>
        <v>86843681</v>
      </c>
      <c r="CM898" s="48">
        <f t="shared" si="519"/>
        <v>76499426</v>
      </c>
      <c r="CN898" s="48">
        <f t="shared" si="515"/>
        <v>2672243250</v>
      </c>
      <c r="CO898" s="55">
        <f t="shared" si="516"/>
        <v>30.770727578901223</v>
      </c>
    </row>
    <row r="899" spans="1:93" x14ac:dyDescent="0.2">
      <c r="A899" s="30" t="s">
        <v>161</v>
      </c>
      <c r="B899" s="30">
        <v>1161</v>
      </c>
      <c r="C899" s="30">
        <v>2013</v>
      </c>
      <c r="D899" s="30" t="s">
        <v>36</v>
      </c>
      <c r="E899" s="30">
        <v>442858</v>
      </c>
      <c r="F899" s="30" t="s">
        <v>317</v>
      </c>
      <c r="G899" s="30">
        <v>461915520</v>
      </c>
      <c r="H899" s="30">
        <v>141098220</v>
      </c>
      <c r="I899" s="30">
        <v>28201563</v>
      </c>
      <c r="J899" s="30">
        <v>83844859</v>
      </c>
      <c r="K899" s="30">
        <v>58034353</v>
      </c>
      <c r="L899" s="30">
        <v>331015139</v>
      </c>
      <c r="M899" s="30">
        <v>65985440</v>
      </c>
      <c r="N899" s="30">
        <v>3908297</v>
      </c>
      <c r="O899" s="30">
        <v>35938382</v>
      </c>
      <c r="P899" s="30">
        <v>18404043</v>
      </c>
      <c r="Q899" s="30">
        <v>185742402</v>
      </c>
      <c r="R899" s="30">
        <v>240118092</v>
      </c>
      <c r="S899" s="30">
        <v>45789054</v>
      </c>
      <c r="T899" s="30">
        <v>4624178948</v>
      </c>
      <c r="U899" s="30">
        <v>43129916</v>
      </c>
      <c r="V899" s="30">
        <v>748169833</v>
      </c>
      <c r="W899" s="30">
        <v>158380100</v>
      </c>
      <c r="X899" s="30">
        <v>906549933</v>
      </c>
      <c r="Y899" s="30">
        <v>248633537</v>
      </c>
      <c r="Z899" s="30">
        <v>67378727</v>
      </c>
      <c r="AA899" s="30">
        <v>316012264</v>
      </c>
      <c r="AB899" s="30">
        <v>31883590</v>
      </c>
      <c r="AC899" s="30">
        <v>244924742</v>
      </c>
      <c r="AD899" s="30">
        <v>216990778</v>
      </c>
      <c r="AE899" s="30">
        <v>191059925</v>
      </c>
      <c r="AF899" s="30">
        <v>598329457</v>
      </c>
      <c r="AG899" s="30">
        <v>14170060</v>
      </c>
      <c r="AH899" s="30">
        <v>1172179242</v>
      </c>
      <c r="AI899" s="30">
        <v>18382085</v>
      </c>
      <c r="AJ899" s="30">
        <v>1190561327</v>
      </c>
      <c r="AK899" s="30">
        <v>115243086</v>
      </c>
      <c r="AL899" s="30">
        <v>237122922</v>
      </c>
      <c r="AM899" s="30">
        <v>90552978</v>
      </c>
      <c r="AN899" s="30">
        <v>29802423</v>
      </c>
      <c r="AO899" s="30">
        <v>44781869</v>
      </c>
      <c r="AP899" s="30">
        <v>10246671</v>
      </c>
      <c r="AQ899" s="30">
        <v>4965241</v>
      </c>
      <c r="AR899" s="30">
        <v>4333876</v>
      </c>
      <c r="AS899" s="30">
        <v>582946</v>
      </c>
      <c r="AT899" s="30">
        <v>32482</v>
      </c>
      <c r="AU899" s="30" t="s">
        <v>356</v>
      </c>
      <c r="AW899" s="48">
        <f t="shared" ref="AW899:AW937" si="520">+AN899+AO899+AP899</f>
        <v>84830963</v>
      </c>
      <c r="AX899" s="49">
        <f t="shared" ref="AX899:AX937" si="521">+AA899-AB899</f>
        <v>284128674</v>
      </c>
      <c r="AY899" s="50">
        <f t="shared" ref="AY899:AY937" si="522">IF(AW899=0,0,IF(AX899=0,0,AX899/AW899))</f>
        <v>3.3493510382523892</v>
      </c>
      <c r="AZ899" s="12"/>
      <c r="BA899" s="48">
        <f t="shared" ref="BA899:BA937" si="523">+AQ899</f>
        <v>4965241</v>
      </c>
      <c r="BB899" s="48">
        <f t="shared" ref="BB899:BB937" si="524">+AX899</f>
        <v>284128674</v>
      </c>
      <c r="BC899" s="51">
        <f t="shared" ref="BC899:BC937" si="525">IF(BA899=0,0,IF(BB899=0,0,BB899/BA899))</f>
        <v>57.223541415210256</v>
      </c>
      <c r="BD899" s="12"/>
      <c r="BE899" s="52">
        <f t="shared" ref="BE899:BE937" si="526">+AQ899</f>
        <v>4965241</v>
      </c>
      <c r="BF899" s="48">
        <f t="shared" si="517"/>
        <v>191059925</v>
      </c>
      <c r="BG899" s="48">
        <f t="shared" si="517"/>
        <v>598329457</v>
      </c>
      <c r="BH899" s="48">
        <f t="shared" si="517"/>
        <v>14170060</v>
      </c>
      <c r="BI899" s="48">
        <f t="shared" ref="BI899:BI937" si="527">SUM(BF899:BH899)</f>
        <v>803559442</v>
      </c>
      <c r="BJ899" s="51">
        <f t="shared" ref="BJ899:BJ937" si="528">IF(BE899=0,0,IF(BI899=0,0,BI899/BE899))</f>
        <v>161.83694648457146</v>
      </c>
      <c r="BK899" s="12"/>
      <c r="BL899" s="1">
        <f t="shared" ref="BL899:BL937" si="529">AO899+AN899</f>
        <v>74584292</v>
      </c>
      <c r="BM899" s="53">
        <f t="shared" ref="BM899:BM937" si="530">+AN899+AO899+AP899</f>
        <v>84830963</v>
      </c>
      <c r="BN899" s="48">
        <f t="shared" si="518"/>
        <v>191059925</v>
      </c>
      <c r="BO899" s="48">
        <f t="shared" si="518"/>
        <v>598329457</v>
      </c>
      <c r="BP899" s="48">
        <f t="shared" si="518"/>
        <v>14170060</v>
      </c>
      <c r="BQ899" s="48">
        <f t="shared" ref="BQ899:BQ937" si="531">SUM(BN899:BP899)</f>
        <v>803559442</v>
      </c>
      <c r="BR899" s="12">
        <f t="shared" ref="BR899:BR937" si="532">+BM899</f>
        <v>84830963</v>
      </c>
      <c r="BS899" s="54">
        <f t="shared" ref="BS899:BS937" si="533">+IF(BQ899=0,0,IF(BR899=0,0,BQ899/BR899))</f>
        <v>9.4724781327780043</v>
      </c>
      <c r="BT899" s="12"/>
      <c r="BU899" s="48">
        <f t="shared" ref="BU899:BU937" si="534">+AN899+AO899+AP899</f>
        <v>84830963</v>
      </c>
      <c r="BV899" s="48">
        <f t="shared" ref="BV899:BV937" si="535">+(AJ899)-AK899-AL899</f>
        <v>838195319</v>
      </c>
      <c r="BW899" s="54">
        <f t="shared" ref="BW899:BW937" si="536">IF(BU899=0,0,IF(BV899=0,0,BV899/BU899))</f>
        <v>9.8807709986741514</v>
      </c>
      <c r="BX899" s="12"/>
      <c r="BY899" s="52">
        <f t="shared" ref="BY899:BY937" si="537">+AQ899</f>
        <v>4965241</v>
      </c>
      <c r="BZ899" s="48">
        <f t="shared" ref="BZ899:BZ937" si="538">+AJ899-AK899-AL899</f>
        <v>838195319</v>
      </c>
      <c r="CA899" s="55">
        <f t="shared" ref="CA899:CA937" si="539">IF(BY899=0,0,IF(BZ899=0,0,BZ899/BY899))</f>
        <v>168.81261533931587</v>
      </c>
      <c r="CB899" s="12"/>
      <c r="CC899" s="48">
        <f t="shared" ref="CC899:CC937" si="540">+AQ899</f>
        <v>4965241</v>
      </c>
      <c r="CD899" s="48">
        <f t="shared" ref="CD899:CD937" si="541">+(AJ899-AK899-AL899)+(AC899+AD899)+(AA899)+(AE899+AF899+AG899)</f>
        <v>2419682545</v>
      </c>
      <c r="CE899" s="55">
        <f t="shared" ref="CE899:CE937" si="542">IF(CC899=0,0,IF(CD899=0,0,CD899/CC899))</f>
        <v>487.32428999921655</v>
      </c>
      <c r="CF899" s="12"/>
      <c r="CG899" s="48">
        <f t="shared" ref="CG899:CG937" si="543">+AN899+AO899+AP899</f>
        <v>84830963</v>
      </c>
      <c r="CH899" s="48">
        <f t="shared" ref="CH899:CH937" si="544">+AN899+AO899</f>
        <v>74584292</v>
      </c>
      <c r="CI899" s="48">
        <f t="shared" ref="CI899:CI937" si="545">+(AJ899-AK899-AL899)+(AC899+AD899)+(AA899)+(AE899+AF899+AG899)</f>
        <v>2419682545</v>
      </c>
      <c r="CJ899" s="55">
        <f t="shared" ref="CJ899:CJ937" si="546">IF(CG899=0,0,IF(CI899=0,0,CI899/CG899))</f>
        <v>28.523577470174423</v>
      </c>
      <c r="CK899" s="46"/>
      <c r="CL899" s="48">
        <f t="shared" si="519"/>
        <v>84830963</v>
      </c>
      <c r="CM899" s="48">
        <f t="shared" si="519"/>
        <v>74584292</v>
      </c>
      <c r="CN899" s="48">
        <f t="shared" ref="CN899:CN937" si="547">(AJ899-AK899-AL899)+(AC899+AD899)+(AA899)+(AE899+AF899+AG899)+(X899-Q899-N899-K899-J899)</f>
        <v>2994702567</v>
      </c>
      <c r="CO899" s="55">
        <f t="shared" ref="CO899:CO937" si="548">IF(CL899=0,0,IF(CN899=0,0,CN899/CL899))</f>
        <v>35.301998952905912</v>
      </c>
    </row>
    <row r="900" spans="1:93" x14ac:dyDescent="0.2">
      <c r="A900" s="30" t="s">
        <v>161</v>
      </c>
      <c r="B900" s="30">
        <v>1161</v>
      </c>
      <c r="C900" s="30">
        <v>2012</v>
      </c>
      <c r="D900" s="30" t="s">
        <v>36</v>
      </c>
      <c r="E900" s="30">
        <v>442858</v>
      </c>
      <c r="F900" s="30" t="s">
        <v>317</v>
      </c>
      <c r="G900" s="30">
        <v>467645059</v>
      </c>
      <c r="H900" s="30">
        <v>116265532</v>
      </c>
      <c r="I900" s="30">
        <v>20614701</v>
      </c>
      <c r="J900" s="30">
        <v>97290916</v>
      </c>
      <c r="K900" s="30">
        <v>48458399</v>
      </c>
      <c r="L900" s="30">
        <v>390478898</v>
      </c>
      <c r="M900" s="30">
        <v>154364519</v>
      </c>
      <c r="N900" s="30">
        <v>4655904</v>
      </c>
      <c r="O900" s="30">
        <v>35900053</v>
      </c>
      <c r="P900" s="30">
        <v>12999472</v>
      </c>
      <c r="Q900" s="30">
        <v>165673451</v>
      </c>
      <c r="R900" s="30">
        <v>193124111</v>
      </c>
      <c r="S900" s="30">
        <v>27803457</v>
      </c>
      <c r="T900" s="30">
        <v>3715973841</v>
      </c>
      <c r="U900" s="30">
        <v>46112914</v>
      </c>
      <c r="V900" s="30">
        <v>735768594</v>
      </c>
      <c r="W900" s="30">
        <v>215782149</v>
      </c>
      <c r="X900" s="30">
        <v>951550743</v>
      </c>
      <c r="Y900" s="30">
        <v>200579249</v>
      </c>
      <c r="Z900" s="30">
        <v>64552257</v>
      </c>
      <c r="AA900" s="30">
        <v>265131506</v>
      </c>
      <c r="AB900" s="30">
        <v>26685406</v>
      </c>
      <c r="AC900" s="30">
        <v>267320998</v>
      </c>
      <c r="AD900" s="30">
        <v>200324061</v>
      </c>
      <c r="AE900" s="30">
        <v>207315081</v>
      </c>
      <c r="AF900" s="30">
        <v>713834640</v>
      </c>
      <c r="AG900" s="30">
        <v>19858899</v>
      </c>
      <c r="AH900" s="30">
        <v>1133646141</v>
      </c>
      <c r="AI900" s="30">
        <v>11685945</v>
      </c>
      <c r="AJ900" s="30">
        <v>1145332086</v>
      </c>
      <c r="AK900" s="30">
        <v>88220482</v>
      </c>
      <c r="AL900" s="30">
        <v>293595750</v>
      </c>
      <c r="AM900" s="30">
        <v>89591078</v>
      </c>
      <c r="AN900" s="30">
        <v>30562374</v>
      </c>
      <c r="AO900" s="30">
        <v>45172190</v>
      </c>
      <c r="AP900" s="30">
        <v>9915847</v>
      </c>
      <c r="AQ900" s="30">
        <v>4941110</v>
      </c>
      <c r="AR900" s="30">
        <v>4312520</v>
      </c>
      <c r="AS900" s="30">
        <v>582265</v>
      </c>
      <c r="AT900" s="30">
        <v>30650</v>
      </c>
      <c r="AU900" s="30" t="s">
        <v>356</v>
      </c>
      <c r="AW900" s="48">
        <f t="shared" si="520"/>
        <v>85650411</v>
      </c>
      <c r="AX900" s="49">
        <f t="shared" si="521"/>
        <v>238446100</v>
      </c>
      <c r="AY900" s="50">
        <f t="shared" si="522"/>
        <v>2.7839457769794005</v>
      </c>
      <c r="AZ900" s="12"/>
      <c r="BA900" s="48">
        <f t="shared" si="523"/>
        <v>4941110</v>
      </c>
      <c r="BB900" s="48">
        <f t="shared" si="524"/>
        <v>238446100</v>
      </c>
      <c r="BC900" s="51">
        <f t="shared" si="525"/>
        <v>48.257597989115808</v>
      </c>
      <c r="BD900" s="12"/>
      <c r="BE900" s="52">
        <f t="shared" si="526"/>
        <v>4941110</v>
      </c>
      <c r="BF900" s="48">
        <f t="shared" si="517"/>
        <v>207315081</v>
      </c>
      <c r="BG900" s="48">
        <f t="shared" si="517"/>
        <v>713834640</v>
      </c>
      <c r="BH900" s="48">
        <f t="shared" si="517"/>
        <v>19858899</v>
      </c>
      <c r="BI900" s="48">
        <f t="shared" si="527"/>
        <v>941008620</v>
      </c>
      <c r="BJ900" s="51">
        <f t="shared" si="528"/>
        <v>190.4447826500523</v>
      </c>
      <c r="BK900" s="12"/>
      <c r="BL900" s="1">
        <f t="shared" si="529"/>
        <v>75734564</v>
      </c>
      <c r="BM900" s="53">
        <f t="shared" si="530"/>
        <v>85650411</v>
      </c>
      <c r="BN900" s="48">
        <f t="shared" si="518"/>
        <v>207315081</v>
      </c>
      <c r="BO900" s="48">
        <f t="shared" si="518"/>
        <v>713834640</v>
      </c>
      <c r="BP900" s="48">
        <f t="shared" si="518"/>
        <v>19858899</v>
      </c>
      <c r="BQ900" s="48">
        <f t="shared" si="531"/>
        <v>941008620</v>
      </c>
      <c r="BR900" s="12">
        <f t="shared" si="532"/>
        <v>85650411</v>
      </c>
      <c r="BS900" s="54">
        <f t="shared" si="533"/>
        <v>10.986621185040198</v>
      </c>
      <c r="BT900" s="12"/>
      <c r="BU900" s="48">
        <f t="shared" si="534"/>
        <v>85650411</v>
      </c>
      <c r="BV900" s="48">
        <f t="shared" si="535"/>
        <v>763515854</v>
      </c>
      <c r="BW900" s="54">
        <f t="shared" si="536"/>
        <v>8.9143279651045688</v>
      </c>
      <c r="BX900" s="12"/>
      <c r="BY900" s="52">
        <f t="shared" si="537"/>
        <v>4941110</v>
      </c>
      <c r="BZ900" s="48">
        <f t="shared" si="538"/>
        <v>763515854</v>
      </c>
      <c r="CA900" s="55">
        <f t="shared" si="539"/>
        <v>154.52314439468054</v>
      </c>
      <c r="CB900" s="12"/>
      <c r="CC900" s="48">
        <f t="shared" si="540"/>
        <v>4941110</v>
      </c>
      <c r="CD900" s="48">
        <f t="shared" si="541"/>
        <v>2437301039</v>
      </c>
      <c r="CE900" s="55">
        <f t="shared" si="542"/>
        <v>493.26994116706572</v>
      </c>
      <c r="CF900" s="12"/>
      <c r="CG900" s="48">
        <f t="shared" si="543"/>
        <v>85650411</v>
      </c>
      <c r="CH900" s="48">
        <f t="shared" si="544"/>
        <v>75734564</v>
      </c>
      <c r="CI900" s="48">
        <f t="shared" si="545"/>
        <v>2437301039</v>
      </c>
      <c r="CJ900" s="55">
        <f t="shared" si="546"/>
        <v>28.456384628440372</v>
      </c>
      <c r="CK900" s="46"/>
      <c r="CL900" s="48">
        <f t="shared" si="519"/>
        <v>85650411</v>
      </c>
      <c r="CM900" s="48">
        <f t="shared" si="519"/>
        <v>75734564</v>
      </c>
      <c r="CN900" s="48">
        <f t="shared" si="547"/>
        <v>3072773112</v>
      </c>
      <c r="CO900" s="55">
        <f t="shared" si="548"/>
        <v>35.875754431581186</v>
      </c>
    </row>
    <row r="901" spans="1:93" x14ac:dyDescent="0.2">
      <c r="A901" s="30" t="s">
        <v>161</v>
      </c>
      <c r="B901" s="30">
        <v>1161</v>
      </c>
      <c r="C901" s="30">
        <v>2011</v>
      </c>
      <c r="D901" s="30" t="s">
        <v>36</v>
      </c>
      <c r="E901" s="30">
        <v>442858</v>
      </c>
      <c r="F901" s="30" t="s">
        <v>317</v>
      </c>
      <c r="G901" s="30">
        <v>485876026</v>
      </c>
      <c r="H901" s="30">
        <v>109939027</v>
      </c>
      <c r="I901" s="30">
        <v>25044921</v>
      </c>
      <c r="J901" s="30">
        <v>90977603</v>
      </c>
      <c r="K901" s="30">
        <v>124043762</v>
      </c>
      <c r="L901" s="30">
        <v>392189314</v>
      </c>
      <c r="M901" s="30">
        <v>119696455</v>
      </c>
      <c r="N901" s="30">
        <v>2079357</v>
      </c>
      <c r="O901" s="30">
        <v>38820172</v>
      </c>
      <c r="P901" s="30">
        <v>18030703</v>
      </c>
      <c r="Q901" s="30">
        <v>155073150</v>
      </c>
      <c r="R901" s="30">
        <v>191023587</v>
      </c>
      <c r="S901" s="30">
        <v>25244592</v>
      </c>
      <c r="T901" s="30">
        <v>3869619427</v>
      </c>
      <c r="U901" s="30">
        <v>1350</v>
      </c>
      <c r="V901" s="30">
        <v>731972100</v>
      </c>
      <c r="W901" s="30">
        <v>188016671</v>
      </c>
      <c r="X901" s="30">
        <v>919988771</v>
      </c>
      <c r="Y901" s="30">
        <v>173557229</v>
      </c>
      <c r="Z901" s="30">
        <v>61497440</v>
      </c>
      <c r="AA901" s="30">
        <v>235054669</v>
      </c>
      <c r="AB901" s="30">
        <v>5907552</v>
      </c>
      <c r="AC901" s="30">
        <v>270811992</v>
      </c>
      <c r="AD901" s="30">
        <v>215064034</v>
      </c>
      <c r="AE901" s="30">
        <v>223329570</v>
      </c>
      <c r="AF901" s="30">
        <v>676619254</v>
      </c>
      <c r="AG901" s="30">
        <v>9627895</v>
      </c>
      <c r="AH901" s="30">
        <v>1114501521</v>
      </c>
      <c r="AI901" s="30">
        <v>16709287</v>
      </c>
      <c r="AJ901" s="30">
        <v>1131210808</v>
      </c>
      <c r="AK901" s="30">
        <v>62577421</v>
      </c>
      <c r="AL901" s="30">
        <v>260102912</v>
      </c>
      <c r="AM901" s="30">
        <v>92045648</v>
      </c>
      <c r="AN901" s="30">
        <v>29630849</v>
      </c>
      <c r="AO901" s="30">
        <v>44058646</v>
      </c>
      <c r="AP901" s="30">
        <v>9744591</v>
      </c>
      <c r="AQ901" s="30">
        <v>4921228</v>
      </c>
      <c r="AR901" s="30">
        <v>4295524</v>
      </c>
      <c r="AS901" s="30">
        <v>576468</v>
      </c>
      <c r="AT901" s="30">
        <v>33771</v>
      </c>
      <c r="AU901" s="30" t="s">
        <v>356</v>
      </c>
      <c r="AW901" s="48">
        <f t="shared" si="520"/>
        <v>83434086</v>
      </c>
      <c r="AX901" s="49">
        <f t="shared" si="521"/>
        <v>229147117</v>
      </c>
      <c r="AY901" s="50">
        <f t="shared" si="522"/>
        <v>2.7464448642728585</v>
      </c>
      <c r="AZ901" s="12"/>
      <c r="BA901" s="48">
        <f t="shared" si="523"/>
        <v>4921228</v>
      </c>
      <c r="BB901" s="48">
        <f t="shared" si="524"/>
        <v>229147117</v>
      </c>
      <c r="BC901" s="51">
        <f t="shared" si="525"/>
        <v>46.562995455605794</v>
      </c>
      <c r="BD901" s="12"/>
      <c r="BE901" s="52">
        <f t="shared" si="526"/>
        <v>4921228</v>
      </c>
      <c r="BF901" s="48">
        <f t="shared" si="517"/>
        <v>223329570</v>
      </c>
      <c r="BG901" s="48">
        <f t="shared" si="517"/>
        <v>676619254</v>
      </c>
      <c r="BH901" s="48">
        <f t="shared" si="517"/>
        <v>9627895</v>
      </c>
      <c r="BI901" s="48">
        <f t="shared" si="527"/>
        <v>909576719</v>
      </c>
      <c r="BJ901" s="51">
        <f t="shared" si="528"/>
        <v>184.82718520661916</v>
      </c>
      <c r="BK901" s="12"/>
      <c r="BL901" s="1">
        <f t="shared" si="529"/>
        <v>73689495</v>
      </c>
      <c r="BM901" s="53">
        <f t="shared" si="530"/>
        <v>83434086</v>
      </c>
      <c r="BN901" s="48">
        <f t="shared" si="518"/>
        <v>223329570</v>
      </c>
      <c r="BO901" s="48">
        <f t="shared" si="518"/>
        <v>676619254</v>
      </c>
      <c r="BP901" s="48">
        <f t="shared" si="518"/>
        <v>9627895</v>
      </c>
      <c r="BQ901" s="48">
        <f t="shared" si="531"/>
        <v>909576719</v>
      </c>
      <c r="BR901" s="12">
        <f t="shared" si="532"/>
        <v>83434086</v>
      </c>
      <c r="BS901" s="54">
        <f t="shared" si="533"/>
        <v>10.901740075393167</v>
      </c>
      <c r="BT901" s="12"/>
      <c r="BU901" s="48">
        <f t="shared" si="534"/>
        <v>83434086</v>
      </c>
      <c r="BV901" s="48">
        <f t="shared" si="535"/>
        <v>808530475</v>
      </c>
      <c r="BW901" s="54">
        <f t="shared" si="536"/>
        <v>9.6906493947809285</v>
      </c>
      <c r="BX901" s="12"/>
      <c r="BY901" s="52">
        <f t="shared" si="537"/>
        <v>4921228</v>
      </c>
      <c r="BZ901" s="48">
        <f t="shared" si="538"/>
        <v>808530475</v>
      </c>
      <c r="CA901" s="55">
        <f t="shared" si="539"/>
        <v>164.29445557084532</v>
      </c>
      <c r="CB901" s="12"/>
      <c r="CC901" s="48">
        <f t="shared" si="540"/>
        <v>4921228</v>
      </c>
      <c r="CD901" s="48">
        <f t="shared" si="541"/>
        <v>2439037889</v>
      </c>
      <c r="CE901" s="55">
        <f t="shared" si="542"/>
        <v>495.6157058766633</v>
      </c>
      <c r="CF901" s="12"/>
      <c r="CG901" s="48">
        <f t="shared" si="543"/>
        <v>83434086</v>
      </c>
      <c r="CH901" s="48">
        <f t="shared" si="544"/>
        <v>73689495</v>
      </c>
      <c r="CI901" s="48">
        <f t="shared" si="545"/>
        <v>2439037889</v>
      </c>
      <c r="CJ901" s="55">
        <f t="shared" si="546"/>
        <v>29.233110901460584</v>
      </c>
      <c r="CK901" s="46"/>
      <c r="CL901" s="48">
        <f t="shared" si="519"/>
        <v>83434086</v>
      </c>
      <c r="CM901" s="48">
        <f t="shared" si="519"/>
        <v>73689495</v>
      </c>
      <c r="CN901" s="48">
        <f t="shared" si="547"/>
        <v>2986852788</v>
      </c>
      <c r="CO901" s="55">
        <f t="shared" si="548"/>
        <v>35.798951378217289</v>
      </c>
    </row>
    <row r="902" spans="1:93" x14ac:dyDescent="0.2">
      <c r="A902" s="30" t="s">
        <v>161</v>
      </c>
      <c r="B902" s="30">
        <v>1161</v>
      </c>
      <c r="C902" s="30">
        <v>2010</v>
      </c>
      <c r="D902" s="30" t="s">
        <v>36</v>
      </c>
      <c r="E902" s="30">
        <v>442858</v>
      </c>
      <c r="F902" s="30" t="s">
        <v>317</v>
      </c>
      <c r="G902" s="30">
        <v>455932038</v>
      </c>
      <c r="H902" s="30">
        <v>97221518</v>
      </c>
      <c r="I902" s="30">
        <v>28028683</v>
      </c>
      <c r="J902" s="30">
        <v>77749032</v>
      </c>
      <c r="K902" s="30">
        <v>87057636</v>
      </c>
      <c r="L902" s="30">
        <v>353793452</v>
      </c>
      <c r="M902" s="30">
        <v>187059155</v>
      </c>
      <c r="N902" s="30">
        <v>4029271</v>
      </c>
      <c r="O902" s="30">
        <v>37065904</v>
      </c>
      <c r="P902" s="30">
        <v>15120590</v>
      </c>
      <c r="Q902" s="30">
        <v>202020536</v>
      </c>
      <c r="R902" s="30">
        <v>227855143</v>
      </c>
      <c r="S902" s="30">
        <v>27872574</v>
      </c>
      <c r="T902" s="30">
        <v>2912578025</v>
      </c>
      <c r="U902" s="30">
        <v>16300</v>
      </c>
      <c r="V902" s="30">
        <v>715936017</v>
      </c>
      <c r="W902" s="30">
        <v>258081002</v>
      </c>
      <c r="X902" s="30">
        <v>974017019</v>
      </c>
      <c r="Y902" s="30">
        <v>178561281</v>
      </c>
      <c r="Z902" s="30">
        <v>73561988</v>
      </c>
      <c r="AA902" s="30">
        <v>252123269</v>
      </c>
      <c r="AB902" s="30">
        <v>16640479</v>
      </c>
      <c r="AC902" s="30">
        <v>268907643</v>
      </c>
      <c r="AD902" s="30">
        <v>187024395</v>
      </c>
      <c r="AE902" s="30">
        <v>212978826</v>
      </c>
      <c r="AF902" s="30">
        <v>595999680</v>
      </c>
      <c r="AG902" s="30">
        <v>13803813</v>
      </c>
      <c r="AH902" s="30">
        <v>1094090417</v>
      </c>
      <c r="AI902" s="30">
        <v>13731598</v>
      </c>
      <c r="AJ902" s="30">
        <v>1107822015</v>
      </c>
      <c r="AK902" s="30">
        <v>74691620</v>
      </c>
      <c r="AL902" s="30">
        <v>234543869</v>
      </c>
      <c r="AM902" s="30">
        <v>92165733</v>
      </c>
      <c r="AN902" s="30">
        <v>29032685</v>
      </c>
      <c r="AO902" s="30">
        <v>43878618</v>
      </c>
      <c r="AP902" s="30">
        <v>9786207</v>
      </c>
      <c r="AQ902" s="30">
        <v>4900326</v>
      </c>
      <c r="AR902" s="30">
        <v>4277734</v>
      </c>
      <c r="AS902" s="30">
        <v>573057</v>
      </c>
      <c r="AT902" s="30">
        <v>34307</v>
      </c>
      <c r="AU902" s="30" t="s">
        <v>356</v>
      </c>
      <c r="AW902" s="48">
        <f t="shared" si="520"/>
        <v>82697510</v>
      </c>
      <c r="AX902" s="49">
        <f t="shared" si="521"/>
        <v>235482790</v>
      </c>
      <c r="AY902" s="50">
        <f t="shared" si="522"/>
        <v>2.8475197137132664</v>
      </c>
      <c r="AZ902" s="12"/>
      <c r="BA902" s="48">
        <f t="shared" si="523"/>
        <v>4900326</v>
      </c>
      <c r="BB902" s="48">
        <f t="shared" si="524"/>
        <v>235482790</v>
      </c>
      <c r="BC902" s="51">
        <f t="shared" si="525"/>
        <v>48.054515148583995</v>
      </c>
      <c r="BD902" s="12"/>
      <c r="BE902" s="52">
        <f t="shared" si="526"/>
        <v>4900326</v>
      </c>
      <c r="BF902" s="48">
        <f t="shared" si="517"/>
        <v>212978826</v>
      </c>
      <c r="BG902" s="48">
        <f t="shared" si="517"/>
        <v>595999680</v>
      </c>
      <c r="BH902" s="48">
        <f t="shared" si="517"/>
        <v>13803813</v>
      </c>
      <c r="BI902" s="48">
        <f t="shared" si="527"/>
        <v>822782319</v>
      </c>
      <c r="BJ902" s="51">
        <f t="shared" si="528"/>
        <v>167.90358825106739</v>
      </c>
      <c r="BK902" s="12"/>
      <c r="BL902" s="1">
        <f t="shared" si="529"/>
        <v>72911303</v>
      </c>
      <c r="BM902" s="53">
        <f t="shared" si="530"/>
        <v>82697510</v>
      </c>
      <c r="BN902" s="48">
        <f t="shared" si="518"/>
        <v>212978826</v>
      </c>
      <c r="BO902" s="48">
        <f t="shared" si="518"/>
        <v>595999680</v>
      </c>
      <c r="BP902" s="48">
        <f t="shared" si="518"/>
        <v>13803813</v>
      </c>
      <c r="BQ902" s="48">
        <f t="shared" si="531"/>
        <v>822782319</v>
      </c>
      <c r="BR902" s="12">
        <f t="shared" si="532"/>
        <v>82697510</v>
      </c>
      <c r="BS902" s="54">
        <f t="shared" si="533"/>
        <v>9.9492997914931181</v>
      </c>
      <c r="BT902" s="12"/>
      <c r="BU902" s="48">
        <f t="shared" si="534"/>
        <v>82697510</v>
      </c>
      <c r="BV902" s="48">
        <f t="shared" si="535"/>
        <v>798586526</v>
      </c>
      <c r="BW902" s="54">
        <f t="shared" si="536"/>
        <v>9.6567179108536649</v>
      </c>
      <c r="BX902" s="12"/>
      <c r="BY902" s="52">
        <f t="shared" si="537"/>
        <v>4900326</v>
      </c>
      <c r="BZ902" s="48">
        <f t="shared" si="538"/>
        <v>798586526</v>
      </c>
      <c r="CA902" s="55">
        <f t="shared" si="539"/>
        <v>162.96599981307367</v>
      </c>
      <c r="CB902" s="12"/>
      <c r="CC902" s="48">
        <f t="shared" si="540"/>
        <v>4900326</v>
      </c>
      <c r="CD902" s="48">
        <f t="shared" si="541"/>
        <v>2329424152</v>
      </c>
      <c r="CE902" s="55">
        <f t="shared" si="542"/>
        <v>475.36105801940522</v>
      </c>
      <c r="CF902" s="12"/>
      <c r="CG902" s="48">
        <f t="shared" si="543"/>
        <v>82697510</v>
      </c>
      <c r="CH902" s="48">
        <f t="shared" si="544"/>
        <v>72911303</v>
      </c>
      <c r="CI902" s="48">
        <f t="shared" si="545"/>
        <v>2329424152</v>
      </c>
      <c r="CJ902" s="55">
        <f t="shared" si="546"/>
        <v>28.168008347530659</v>
      </c>
      <c r="CK902" s="46"/>
      <c r="CL902" s="48">
        <f t="shared" si="519"/>
        <v>82697510</v>
      </c>
      <c r="CM902" s="48">
        <f t="shared" si="519"/>
        <v>72911303</v>
      </c>
      <c r="CN902" s="48">
        <f t="shared" si="547"/>
        <v>2932584696</v>
      </c>
      <c r="CO902" s="55">
        <f t="shared" si="548"/>
        <v>35.461583982395602</v>
      </c>
    </row>
    <row r="903" spans="1:93" x14ac:dyDescent="0.2">
      <c r="A903" s="30" t="s">
        <v>161</v>
      </c>
      <c r="B903" s="30">
        <v>1161</v>
      </c>
      <c r="C903" s="30">
        <v>2009</v>
      </c>
      <c r="D903" s="30" t="s">
        <v>36</v>
      </c>
      <c r="E903" s="30">
        <v>442858</v>
      </c>
      <c r="F903" s="30" t="s">
        <v>317</v>
      </c>
      <c r="G903" s="30">
        <v>416993748</v>
      </c>
      <c r="H903" s="30">
        <v>111822185</v>
      </c>
      <c r="I903" s="30">
        <v>20567449</v>
      </c>
      <c r="J903" s="30">
        <v>92608968</v>
      </c>
      <c r="K903" s="30">
        <v>94150781</v>
      </c>
      <c r="L903" s="30">
        <v>351406587</v>
      </c>
      <c r="M903" s="30">
        <v>169092401</v>
      </c>
      <c r="N903" s="30">
        <v>4025782</v>
      </c>
      <c r="O903" s="30">
        <v>32042861</v>
      </c>
      <c r="P903" s="30">
        <v>14692110</v>
      </c>
      <c r="Q903" s="30">
        <v>93796168</v>
      </c>
      <c r="R903" s="30">
        <v>109293180</v>
      </c>
      <c r="S903" s="30">
        <v>33588969</v>
      </c>
      <c r="T903" s="30">
        <v>2807141267</v>
      </c>
      <c r="U903" s="30">
        <v>12618449</v>
      </c>
      <c r="V903" s="30">
        <v>604564813</v>
      </c>
      <c r="W903" s="30">
        <v>237940929</v>
      </c>
      <c r="X903" s="30">
        <v>842505742</v>
      </c>
      <c r="Y903" s="30">
        <v>175779369</v>
      </c>
      <c r="Z903" s="30">
        <v>62752326</v>
      </c>
      <c r="AA903" s="30">
        <v>238531695</v>
      </c>
      <c r="AB903" s="30">
        <v>9409691</v>
      </c>
      <c r="AC903" s="30">
        <v>240261236</v>
      </c>
      <c r="AD903" s="30">
        <v>176732512</v>
      </c>
      <c r="AE903" s="30">
        <v>207919411</v>
      </c>
      <c r="AF903" s="30">
        <v>489390954</v>
      </c>
      <c r="AG903" s="30">
        <v>14702166</v>
      </c>
      <c r="AH903" s="30">
        <v>1045693826</v>
      </c>
      <c r="AI903" s="30">
        <v>11284133</v>
      </c>
      <c r="AJ903" s="30">
        <v>1056977959</v>
      </c>
      <c r="AK903" s="30">
        <v>77611100</v>
      </c>
      <c r="AL903" s="30">
        <v>267317532</v>
      </c>
      <c r="AM903" s="30">
        <v>98501634</v>
      </c>
      <c r="AN903" s="30">
        <v>30046635</v>
      </c>
      <c r="AO903" s="30">
        <v>45002207</v>
      </c>
      <c r="AP903" s="30">
        <v>9958916</v>
      </c>
      <c r="AQ903" s="30">
        <v>4874858</v>
      </c>
      <c r="AR903" s="30">
        <v>4254956</v>
      </c>
      <c r="AS903" s="30">
        <v>569552</v>
      </c>
      <c r="AT903" s="30">
        <v>35068</v>
      </c>
      <c r="AU903" s="30" t="s">
        <v>356</v>
      </c>
      <c r="AW903" s="48">
        <f t="shared" si="520"/>
        <v>85007758</v>
      </c>
      <c r="AX903" s="49">
        <f t="shared" si="521"/>
        <v>229122004</v>
      </c>
      <c r="AY903" s="50">
        <f t="shared" si="522"/>
        <v>2.6953069859812091</v>
      </c>
      <c r="AZ903" s="12"/>
      <c r="BA903" s="48">
        <f t="shared" si="523"/>
        <v>4874858</v>
      </c>
      <c r="BB903" s="48">
        <f t="shared" si="524"/>
        <v>229122004</v>
      </c>
      <c r="BC903" s="51">
        <f t="shared" si="525"/>
        <v>47.000754483515209</v>
      </c>
      <c r="BD903" s="12"/>
      <c r="BE903" s="52">
        <f t="shared" si="526"/>
        <v>4874858</v>
      </c>
      <c r="BF903" s="48">
        <f t="shared" si="517"/>
        <v>207919411</v>
      </c>
      <c r="BG903" s="48">
        <f t="shared" si="517"/>
        <v>489390954</v>
      </c>
      <c r="BH903" s="48">
        <f t="shared" si="517"/>
        <v>14702166</v>
      </c>
      <c r="BI903" s="48">
        <f t="shared" si="527"/>
        <v>712012531</v>
      </c>
      <c r="BJ903" s="51">
        <f t="shared" si="528"/>
        <v>146.0581069233196</v>
      </c>
      <c r="BK903" s="12"/>
      <c r="BL903" s="1">
        <f t="shared" si="529"/>
        <v>75048842</v>
      </c>
      <c r="BM903" s="53">
        <f t="shared" si="530"/>
        <v>85007758</v>
      </c>
      <c r="BN903" s="48">
        <f t="shared" si="518"/>
        <v>207919411</v>
      </c>
      <c r="BO903" s="48">
        <f t="shared" si="518"/>
        <v>489390954</v>
      </c>
      <c r="BP903" s="48">
        <f t="shared" si="518"/>
        <v>14702166</v>
      </c>
      <c r="BQ903" s="48">
        <f t="shared" si="531"/>
        <v>712012531</v>
      </c>
      <c r="BR903" s="12">
        <f t="shared" si="532"/>
        <v>85007758</v>
      </c>
      <c r="BS903" s="54">
        <f t="shared" si="533"/>
        <v>8.3758535426848919</v>
      </c>
      <c r="BT903" s="12"/>
      <c r="BU903" s="48">
        <f t="shared" si="534"/>
        <v>85007758</v>
      </c>
      <c r="BV903" s="48">
        <f t="shared" si="535"/>
        <v>712049327</v>
      </c>
      <c r="BW903" s="54">
        <f t="shared" si="536"/>
        <v>8.3762863972956438</v>
      </c>
      <c r="BX903" s="12"/>
      <c r="BY903" s="52">
        <f t="shared" si="537"/>
        <v>4874858</v>
      </c>
      <c r="BZ903" s="48">
        <f t="shared" si="538"/>
        <v>712049327</v>
      </c>
      <c r="CA903" s="55">
        <f t="shared" si="539"/>
        <v>146.06565504061862</v>
      </c>
      <c r="CB903" s="12"/>
      <c r="CC903" s="48">
        <f t="shared" si="540"/>
        <v>4874858</v>
      </c>
      <c r="CD903" s="48">
        <f t="shared" si="541"/>
        <v>2079587301</v>
      </c>
      <c r="CE903" s="55">
        <f t="shared" si="542"/>
        <v>426.59443639178824</v>
      </c>
      <c r="CF903" s="12"/>
      <c r="CG903" s="48">
        <f t="shared" si="543"/>
        <v>85007758</v>
      </c>
      <c r="CH903" s="48">
        <f t="shared" si="544"/>
        <v>75048842</v>
      </c>
      <c r="CI903" s="48">
        <f t="shared" si="545"/>
        <v>2079587301</v>
      </c>
      <c r="CJ903" s="55">
        <f t="shared" si="546"/>
        <v>24.463500154891744</v>
      </c>
      <c r="CK903" s="46"/>
      <c r="CL903" s="48">
        <f t="shared" si="519"/>
        <v>85007758</v>
      </c>
      <c r="CM903" s="48">
        <f t="shared" si="519"/>
        <v>75048842</v>
      </c>
      <c r="CN903" s="48">
        <f t="shared" si="547"/>
        <v>2637511344</v>
      </c>
      <c r="CO903" s="55">
        <f t="shared" si="548"/>
        <v>31.026713397146647</v>
      </c>
    </row>
    <row r="904" spans="1:93" x14ac:dyDescent="0.2">
      <c r="A904" s="30" t="s">
        <v>161</v>
      </c>
      <c r="B904" s="30">
        <v>1161</v>
      </c>
      <c r="C904" s="30">
        <v>2008</v>
      </c>
      <c r="D904" s="30" t="s">
        <v>36</v>
      </c>
      <c r="E904" s="30">
        <v>442858</v>
      </c>
      <c r="F904" s="30" t="s">
        <v>317</v>
      </c>
      <c r="G904" s="30">
        <v>345981286</v>
      </c>
      <c r="H904" s="30">
        <v>122699571</v>
      </c>
      <c r="I904" s="30">
        <v>27346693</v>
      </c>
      <c r="J904" s="30">
        <v>96080577</v>
      </c>
      <c r="K904" s="30">
        <v>87961874</v>
      </c>
      <c r="L904" s="30">
        <v>317371568</v>
      </c>
      <c r="M904" s="30">
        <v>160398796</v>
      </c>
      <c r="N904" s="30">
        <v>926262</v>
      </c>
      <c r="O904" s="30">
        <v>23021329</v>
      </c>
      <c r="P904" s="30">
        <v>13676940</v>
      </c>
      <c r="Q904" s="30">
        <v>10136606</v>
      </c>
      <c r="R904" s="30">
        <v>27618634</v>
      </c>
      <c r="S904" s="30">
        <v>4148965</v>
      </c>
      <c r="T904" s="30">
        <v>5794496229</v>
      </c>
      <c r="U904" s="30">
        <v>69451331</v>
      </c>
      <c r="V904" s="30">
        <v>490711102</v>
      </c>
      <c r="W904" s="30">
        <v>205571394</v>
      </c>
      <c r="X904" s="30">
        <v>696282496</v>
      </c>
      <c r="Y904" s="30">
        <v>244381296</v>
      </c>
      <c r="Z904" s="30">
        <v>29514481</v>
      </c>
      <c r="AA904" s="30">
        <v>273895777</v>
      </c>
      <c r="AB904" s="30">
        <v>5121271</v>
      </c>
      <c r="AC904" s="30">
        <v>171999116</v>
      </c>
      <c r="AD904" s="30">
        <v>173982170</v>
      </c>
      <c r="AE904" s="30">
        <v>207393584</v>
      </c>
      <c r="AF904" s="30">
        <v>531068178</v>
      </c>
      <c r="AG904" s="30">
        <v>16964776</v>
      </c>
      <c r="AH904" s="30">
        <v>929990088</v>
      </c>
      <c r="AI904" s="30">
        <v>12308049</v>
      </c>
      <c r="AJ904" s="30">
        <v>942298137</v>
      </c>
      <c r="AK904" s="30">
        <v>50286586</v>
      </c>
      <c r="AL904" s="30">
        <v>216464570</v>
      </c>
      <c r="AM904" s="30">
        <v>98577352</v>
      </c>
      <c r="AN904" s="30">
        <v>30743545</v>
      </c>
      <c r="AO904" s="30">
        <v>47135168</v>
      </c>
      <c r="AP904" s="30">
        <v>11088888</v>
      </c>
      <c r="AQ904" s="30">
        <v>4860625</v>
      </c>
      <c r="AR904" s="30">
        <v>4242285</v>
      </c>
      <c r="AS904" s="30">
        <v>567288</v>
      </c>
      <c r="AT904" s="30">
        <v>36009</v>
      </c>
      <c r="AU904" s="30" t="s">
        <v>356</v>
      </c>
      <c r="AW904" s="48">
        <f t="shared" si="520"/>
        <v>88967601</v>
      </c>
      <c r="AX904" s="49">
        <f t="shared" si="521"/>
        <v>268774506</v>
      </c>
      <c r="AY904" s="50">
        <f t="shared" si="522"/>
        <v>3.0210380293383432</v>
      </c>
      <c r="AZ904" s="12"/>
      <c r="BA904" s="48">
        <f t="shared" si="523"/>
        <v>4860625</v>
      </c>
      <c r="BB904" s="48">
        <f t="shared" si="524"/>
        <v>268774506</v>
      </c>
      <c r="BC904" s="51">
        <f t="shared" si="525"/>
        <v>55.296285148514855</v>
      </c>
      <c r="BD904" s="12"/>
      <c r="BE904" s="52">
        <f t="shared" si="526"/>
        <v>4860625</v>
      </c>
      <c r="BF904" s="48">
        <f t="shared" si="517"/>
        <v>207393584</v>
      </c>
      <c r="BG904" s="48">
        <f t="shared" si="517"/>
        <v>531068178</v>
      </c>
      <c r="BH904" s="48">
        <f t="shared" si="517"/>
        <v>16964776</v>
      </c>
      <c r="BI904" s="48">
        <f t="shared" si="527"/>
        <v>755426538</v>
      </c>
      <c r="BJ904" s="51">
        <f t="shared" si="528"/>
        <v>155.41757243152887</v>
      </c>
      <c r="BK904" s="12"/>
      <c r="BL904" s="1">
        <f t="shared" si="529"/>
        <v>77878713</v>
      </c>
      <c r="BM904" s="53">
        <f t="shared" si="530"/>
        <v>88967601</v>
      </c>
      <c r="BN904" s="48">
        <f t="shared" si="518"/>
        <v>207393584</v>
      </c>
      <c r="BO904" s="48">
        <f t="shared" si="518"/>
        <v>531068178</v>
      </c>
      <c r="BP904" s="48">
        <f t="shared" si="518"/>
        <v>16964776</v>
      </c>
      <c r="BQ904" s="48">
        <f t="shared" si="531"/>
        <v>755426538</v>
      </c>
      <c r="BR904" s="12">
        <f t="shared" si="532"/>
        <v>88967601</v>
      </c>
      <c r="BS904" s="54">
        <f t="shared" si="533"/>
        <v>8.4910296502206464</v>
      </c>
      <c r="BT904" s="12"/>
      <c r="BU904" s="48">
        <f t="shared" si="534"/>
        <v>88967601</v>
      </c>
      <c r="BV904" s="48">
        <f t="shared" si="535"/>
        <v>675546981</v>
      </c>
      <c r="BW904" s="54">
        <f t="shared" si="536"/>
        <v>7.5931796902110467</v>
      </c>
      <c r="BX904" s="12"/>
      <c r="BY904" s="52">
        <f t="shared" si="537"/>
        <v>4860625</v>
      </c>
      <c r="BZ904" s="48">
        <f t="shared" si="538"/>
        <v>675546981</v>
      </c>
      <c r="CA904" s="55">
        <f t="shared" si="539"/>
        <v>138.98356301915905</v>
      </c>
      <c r="CB904" s="12"/>
      <c r="CC904" s="48">
        <f t="shared" si="540"/>
        <v>4860625</v>
      </c>
      <c r="CD904" s="48">
        <f t="shared" si="541"/>
        <v>2050850582</v>
      </c>
      <c r="CE904" s="55">
        <f t="shared" si="542"/>
        <v>421.93145572842997</v>
      </c>
      <c r="CF904" s="12"/>
      <c r="CG904" s="48">
        <f t="shared" si="543"/>
        <v>88967601</v>
      </c>
      <c r="CH904" s="48">
        <f t="shared" si="544"/>
        <v>77878713</v>
      </c>
      <c r="CI904" s="48">
        <f t="shared" si="545"/>
        <v>2050850582</v>
      </c>
      <c r="CJ904" s="55">
        <f t="shared" si="546"/>
        <v>23.051656546297117</v>
      </c>
      <c r="CK904" s="46"/>
      <c r="CL904" s="48">
        <f t="shared" si="519"/>
        <v>88967601</v>
      </c>
      <c r="CM904" s="48">
        <f t="shared" si="519"/>
        <v>77878713</v>
      </c>
      <c r="CN904" s="48">
        <f t="shared" si="547"/>
        <v>2552027759</v>
      </c>
      <c r="CO904" s="55">
        <f t="shared" si="548"/>
        <v>28.684911476931923</v>
      </c>
    </row>
    <row r="905" spans="1:93" x14ac:dyDescent="0.2">
      <c r="A905" s="30" t="s">
        <v>161</v>
      </c>
      <c r="B905" s="30">
        <v>1161</v>
      </c>
      <c r="C905" s="30">
        <v>2007</v>
      </c>
      <c r="D905" s="30" t="s">
        <v>36</v>
      </c>
      <c r="E905" s="30">
        <v>442858</v>
      </c>
      <c r="F905" s="30" t="s">
        <v>317</v>
      </c>
      <c r="G905" s="30">
        <v>380092467</v>
      </c>
      <c r="H905" s="30">
        <v>94035995</v>
      </c>
      <c r="I905" s="30">
        <v>20003997</v>
      </c>
      <c r="J905" s="30">
        <v>76616984</v>
      </c>
      <c r="K905" s="30">
        <v>88310153</v>
      </c>
      <c r="L905" s="30">
        <v>296261529</v>
      </c>
      <c r="M905" s="30">
        <v>123501815</v>
      </c>
      <c r="N905" s="30">
        <v>3191636</v>
      </c>
      <c r="O905" s="30">
        <v>24429443</v>
      </c>
      <c r="P905" s="30">
        <v>15709441</v>
      </c>
      <c r="Q905" s="30">
        <v>9281318</v>
      </c>
      <c r="R905" s="30">
        <v>23859207</v>
      </c>
      <c r="S905" s="30">
        <v>2102466</v>
      </c>
      <c r="T905" s="30">
        <v>4321594442</v>
      </c>
      <c r="U905" s="30">
        <v>83314166</v>
      </c>
      <c r="V905" s="30">
        <v>438586174</v>
      </c>
      <c r="W905" s="30">
        <v>161317719</v>
      </c>
      <c r="X905" s="30">
        <v>599903893</v>
      </c>
      <c r="Y905" s="30">
        <v>245017101</v>
      </c>
      <c r="Z905" s="30">
        <v>38830034</v>
      </c>
      <c r="AA905" s="30">
        <v>283847135</v>
      </c>
      <c r="AB905" s="30">
        <v>5660734</v>
      </c>
      <c r="AC905" s="30">
        <v>210128267</v>
      </c>
      <c r="AD905" s="30">
        <v>169964200</v>
      </c>
      <c r="AE905" s="30">
        <v>200685583</v>
      </c>
      <c r="AF905" s="30">
        <v>468921587</v>
      </c>
      <c r="AG905" s="30">
        <v>18086404</v>
      </c>
      <c r="AH905" s="30">
        <v>878552525</v>
      </c>
      <c r="AI905" s="30">
        <v>11248402</v>
      </c>
      <c r="AJ905" s="30">
        <v>889800927</v>
      </c>
      <c r="AK905" s="30">
        <v>71238203</v>
      </c>
      <c r="AL905" s="30">
        <v>215311602</v>
      </c>
      <c r="AM905" s="30">
        <v>97688057</v>
      </c>
      <c r="AN905" s="30">
        <v>29940965</v>
      </c>
      <c r="AO905" s="30">
        <v>46682111</v>
      </c>
      <c r="AP905" s="30">
        <v>11347910</v>
      </c>
      <c r="AQ905" s="30">
        <v>4836758</v>
      </c>
      <c r="AR905" s="30">
        <v>4224057</v>
      </c>
      <c r="AS905" s="30">
        <v>562221</v>
      </c>
      <c r="AT905" s="30">
        <v>36033</v>
      </c>
      <c r="AU905" s="30" t="s">
        <v>356</v>
      </c>
      <c r="AW905" s="48">
        <f t="shared" si="520"/>
        <v>87970986</v>
      </c>
      <c r="AX905" s="49">
        <f t="shared" si="521"/>
        <v>278186401</v>
      </c>
      <c r="AY905" s="50">
        <f t="shared" si="522"/>
        <v>3.1622517110357271</v>
      </c>
      <c r="AZ905" s="12"/>
      <c r="BA905" s="48">
        <f t="shared" si="523"/>
        <v>4836758</v>
      </c>
      <c r="BB905" s="48">
        <f t="shared" si="524"/>
        <v>278186401</v>
      </c>
      <c r="BC905" s="51">
        <f t="shared" si="525"/>
        <v>57.515054712268011</v>
      </c>
      <c r="BD905" s="12"/>
      <c r="BE905" s="52">
        <f t="shared" si="526"/>
        <v>4836758</v>
      </c>
      <c r="BF905" s="48">
        <f t="shared" si="517"/>
        <v>200685583</v>
      </c>
      <c r="BG905" s="48">
        <f t="shared" si="517"/>
        <v>468921587</v>
      </c>
      <c r="BH905" s="48">
        <f t="shared" si="517"/>
        <v>18086404</v>
      </c>
      <c r="BI905" s="48">
        <f t="shared" si="527"/>
        <v>687693574</v>
      </c>
      <c r="BJ905" s="51">
        <f t="shared" si="528"/>
        <v>142.18068673272469</v>
      </c>
      <c r="BK905" s="12"/>
      <c r="BL905" s="1">
        <f t="shared" si="529"/>
        <v>76623076</v>
      </c>
      <c r="BM905" s="53">
        <f t="shared" si="530"/>
        <v>87970986</v>
      </c>
      <c r="BN905" s="48">
        <f t="shared" si="518"/>
        <v>200685583</v>
      </c>
      <c r="BO905" s="48">
        <f t="shared" si="518"/>
        <v>468921587</v>
      </c>
      <c r="BP905" s="48">
        <f t="shared" si="518"/>
        <v>18086404</v>
      </c>
      <c r="BQ905" s="48">
        <f t="shared" si="531"/>
        <v>687693574</v>
      </c>
      <c r="BR905" s="12">
        <f t="shared" si="532"/>
        <v>87970986</v>
      </c>
      <c r="BS905" s="54">
        <f t="shared" si="533"/>
        <v>7.8172770963371949</v>
      </c>
      <c r="BT905" s="12"/>
      <c r="BU905" s="48">
        <f t="shared" si="534"/>
        <v>87970986</v>
      </c>
      <c r="BV905" s="48">
        <f t="shared" si="535"/>
        <v>603251122</v>
      </c>
      <c r="BW905" s="54">
        <f t="shared" si="536"/>
        <v>6.8573872981257704</v>
      </c>
      <c r="BX905" s="12"/>
      <c r="BY905" s="52">
        <f t="shared" si="537"/>
        <v>4836758</v>
      </c>
      <c r="BZ905" s="48">
        <f t="shared" si="538"/>
        <v>603251122</v>
      </c>
      <c r="CA905" s="55">
        <f t="shared" si="539"/>
        <v>124.72220483224507</v>
      </c>
      <c r="CB905" s="12"/>
      <c r="CC905" s="48">
        <f t="shared" si="540"/>
        <v>4836758</v>
      </c>
      <c r="CD905" s="48">
        <f t="shared" si="541"/>
        <v>1954884298</v>
      </c>
      <c r="CE905" s="55">
        <f t="shared" si="542"/>
        <v>404.17244319438765</v>
      </c>
      <c r="CF905" s="12"/>
      <c r="CG905" s="48">
        <f t="shared" si="543"/>
        <v>87970986</v>
      </c>
      <c r="CH905" s="48">
        <f t="shared" si="544"/>
        <v>76623076</v>
      </c>
      <c r="CI905" s="48">
        <f t="shared" si="545"/>
        <v>1954884298</v>
      </c>
      <c r="CJ905" s="55">
        <f t="shared" si="546"/>
        <v>22.221920963805044</v>
      </c>
      <c r="CK905" s="46"/>
      <c r="CL905" s="48">
        <f t="shared" si="519"/>
        <v>87970986</v>
      </c>
      <c r="CM905" s="48">
        <f t="shared" si="519"/>
        <v>76623076</v>
      </c>
      <c r="CN905" s="48">
        <f t="shared" si="547"/>
        <v>2377388100</v>
      </c>
      <c r="CO905" s="55">
        <f t="shared" si="548"/>
        <v>27.024684024798812</v>
      </c>
    </row>
    <row r="906" spans="1:93" x14ac:dyDescent="0.2">
      <c r="A906" s="30" t="s">
        <v>161</v>
      </c>
      <c r="B906" s="30">
        <v>1161</v>
      </c>
      <c r="C906" s="30">
        <v>2006</v>
      </c>
      <c r="D906" s="30" t="s">
        <v>36</v>
      </c>
      <c r="E906" s="30">
        <v>442858</v>
      </c>
      <c r="F906" s="30" t="s">
        <v>317</v>
      </c>
      <c r="G906" s="30">
        <v>370328037</v>
      </c>
      <c r="H906" s="30">
        <v>100591140</v>
      </c>
      <c r="I906" s="30">
        <v>20757551</v>
      </c>
      <c r="J906" s="30">
        <v>80822360</v>
      </c>
      <c r="K906" s="30">
        <v>69060226</v>
      </c>
      <c r="L906" s="30">
        <v>268083985</v>
      </c>
      <c r="M906" s="30">
        <v>155444916</v>
      </c>
      <c r="N906" s="30">
        <v>2797696</v>
      </c>
      <c r="O906" s="30">
        <v>22898790</v>
      </c>
      <c r="P906" s="30">
        <v>13479266</v>
      </c>
      <c r="Q906" s="30">
        <v>6665533</v>
      </c>
      <c r="R906" s="30">
        <v>19305518</v>
      </c>
      <c r="S906" s="30">
        <v>1143877</v>
      </c>
      <c r="T906" s="30">
        <v>4550509574</v>
      </c>
      <c r="U906" s="30">
        <v>63881778</v>
      </c>
      <c r="V906" s="30">
        <v>410879433</v>
      </c>
      <c r="W906" s="30">
        <v>190825610</v>
      </c>
      <c r="X906" s="30">
        <v>601705043</v>
      </c>
      <c r="Y906" s="30">
        <v>251713969</v>
      </c>
      <c r="Z906" s="30">
        <v>47319150</v>
      </c>
      <c r="AA906" s="30">
        <v>299033119</v>
      </c>
      <c r="AB906" s="30">
        <v>4236994</v>
      </c>
      <c r="AC906" s="30">
        <v>192079769</v>
      </c>
      <c r="AD906" s="30">
        <v>178248268</v>
      </c>
      <c r="AE906" s="30">
        <v>186494953</v>
      </c>
      <c r="AF906" s="30">
        <v>324455741</v>
      </c>
      <c r="AG906" s="30">
        <v>7839467</v>
      </c>
      <c r="AH906" s="30">
        <v>846218182</v>
      </c>
      <c r="AI906" s="30">
        <v>10449567</v>
      </c>
      <c r="AJ906" s="30">
        <v>856667749</v>
      </c>
      <c r="AK906" s="30">
        <v>46719976</v>
      </c>
      <c r="AL906" s="30">
        <v>223716892</v>
      </c>
      <c r="AM906" s="30">
        <v>96146023</v>
      </c>
      <c r="AN906" s="30">
        <v>30189172</v>
      </c>
      <c r="AO906" s="30">
        <v>46145965</v>
      </c>
      <c r="AP906" s="30">
        <v>11566242</v>
      </c>
      <c r="AQ906" s="30">
        <v>4781977</v>
      </c>
      <c r="AR906" s="30">
        <v>4180479</v>
      </c>
      <c r="AS906" s="30">
        <v>550909</v>
      </c>
      <c r="AT906" s="30">
        <v>36754</v>
      </c>
      <c r="AU906" s="30" t="s">
        <v>356</v>
      </c>
      <c r="AW906" s="48">
        <f t="shared" si="520"/>
        <v>87901379</v>
      </c>
      <c r="AX906" s="49">
        <f t="shared" si="521"/>
        <v>294796125</v>
      </c>
      <c r="AY906" s="50">
        <f t="shared" si="522"/>
        <v>3.3537144508278987</v>
      </c>
      <c r="AZ906" s="12"/>
      <c r="BA906" s="48">
        <f t="shared" si="523"/>
        <v>4781977</v>
      </c>
      <c r="BB906" s="48">
        <f t="shared" si="524"/>
        <v>294796125</v>
      </c>
      <c r="BC906" s="51">
        <f t="shared" si="525"/>
        <v>61.647332264458818</v>
      </c>
      <c r="BD906" s="12"/>
      <c r="BE906" s="52">
        <f t="shared" si="526"/>
        <v>4781977</v>
      </c>
      <c r="BF906" s="48">
        <f t="shared" si="517"/>
        <v>186494953</v>
      </c>
      <c r="BG906" s="48">
        <f t="shared" si="517"/>
        <v>324455741</v>
      </c>
      <c r="BH906" s="48">
        <f t="shared" si="517"/>
        <v>7839467</v>
      </c>
      <c r="BI906" s="48">
        <f t="shared" si="527"/>
        <v>518790161</v>
      </c>
      <c r="BJ906" s="51">
        <f t="shared" si="528"/>
        <v>108.48863576717328</v>
      </c>
      <c r="BK906" s="12"/>
      <c r="BL906" s="1">
        <f t="shared" si="529"/>
        <v>76335137</v>
      </c>
      <c r="BM906" s="53">
        <f t="shared" si="530"/>
        <v>87901379</v>
      </c>
      <c r="BN906" s="48">
        <f t="shared" si="518"/>
        <v>186494953</v>
      </c>
      <c r="BO906" s="48">
        <f t="shared" si="518"/>
        <v>324455741</v>
      </c>
      <c r="BP906" s="48">
        <f t="shared" si="518"/>
        <v>7839467</v>
      </c>
      <c r="BQ906" s="48">
        <f t="shared" si="531"/>
        <v>518790161</v>
      </c>
      <c r="BR906" s="12">
        <f t="shared" si="532"/>
        <v>87901379</v>
      </c>
      <c r="BS906" s="54">
        <f t="shared" si="533"/>
        <v>5.9019570216298884</v>
      </c>
      <c r="BT906" s="12"/>
      <c r="BU906" s="48">
        <f t="shared" si="534"/>
        <v>87901379</v>
      </c>
      <c r="BV906" s="48">
        <f t="shared" si="535"/>
        <v>586230881</v>
      </c>
      <c r="BW906" s="54">
        <f t="shared" si="536"/>
        <v>6.669188671090132</v>
      </c>
      <c r="BX906" s="12"/>
      <c r="BY906" s="52">
        <f t="shared" si="537"/>
        <v>4781977</v>
      </c>
      <c r="BZ906" s="48">
        <f t="shared" si="538"/>
        <v>586230881</v>
      </c>
      <c r="CA906" s="55">
        <f t="shared" si="539"/>
        <v>122.59173998536589</v>
      </c>
      <c r="CB906" s="12"/>
      <c r="CC906" s="48">
        <f t="shared" si="540"/>
        <v>4781977</v>
      </c>
      <c r="CD906" s="48">
        <f t="shared" si="541"/>
        <v>1774382198</v>
      </c>
      <c r="CE906" s="55">
        <f t="shared" si="542"/>
        <v>371.05619663164418</v>
      </c>
      <c r="CF906" s="12"/>
      <c r="CG906" s="48">
        <f t="shared" si="543"/>
        <v>87901379</v>
      </c>
      <c r="CH906" s="48">
        <f t="shared" si="544"/>
        <v>76335137</v>
      </c>
      <c r="CI906" s="48">
        <f t="shared" si="545"/>
        <v>1774382198</v>
      </c>
      <c r="CJ906" s="55">
        <f t="shared" si="546"/>
        <v>20.186056444006415</v>
      </c>
      <c r="CK906" s="46"/>
      <c r="CL906" s="48">
        <f t="shared" si="519"/>
        <v>87901379</v>
      </c>
      <c r="CM906" s="48">
        <f t="shared" si="519"/>
        <v>76335137</v>
      </c>
      <c r="CN906" s="48">
        <f t="shared" si="547"/>
        <v>2216741426</v>
      </c>
      <c r="CO906" s="55">
        <f t="shared" si="548"/>
        <v>25.218505684649156</v>
      </c>
    </row>
    <row r="907" spans="1:93" x14ac:dyDescent="0.2">
      <c r="A907" s="30" t="s">
        <v>161</v>
      </c>
      <c r="B907" s="30">
        <v>1161</v>
      </c>
      <c r="C907" s="30">
        <v>2005</v>
      </c>
      <c r="D907" s="30" t="s">
        <v>36</v>
      </c>
      <c r="E907" s="30">
        <v>442858</v>
      </c>
      <c r="F907" s="30" t="s">
        <v>317</v>
      </c>
      <c r="G907" s="30">
        <v>328470040</v>
      </c>
      <c r="H907" s="30">
        <v>199692053</v>
      </c>
      <c r="I907" s="30">
        <v>33154024</v>
      </c>
      <c r="J907" s="30">
        <v>176606202</v>
      </c>
      <c r="K907" s="30">
        <v>88512961</v>
      </c>
      <c r="L907" s="30">
        <v>252339539</v>
      </c>
      <c r="M907" s="30">
        <v>91387423</v>
      </c>
      <c r="N907" s="30">
        <v>3095189</v>
      </c>
      <c r="O907" s="30">
        <v>20250410</v>
      </c>
      <c r="P907" s="30">
        <v>11082422</v>
      </c>
      <c r="Q907" s="30">
        <v>5780380</v>
      </c>
      <c r="R907" s="30">
        <v>19238716</v>
      </c>
      <c r="S907" s="30">
        <v>1110926</v>
      </c>
      <c r="T907" s="30">
        <v>3622176818</v>
      </c>
      <c r="U907" s="30">
        <v>107886344</v>
      </c>
      <c r="V907" s="30">
        <v>491520718</v>
      </c>
      <c r="W907" s="30">
        <v>136734795</v>
      </c>
      <c r="X907" s="30">
        <v>628255513</v>
      </c>
      <c r="Y907" s="30">
        <v>286081959</v>
      </c>
      <c r="Z907" s="30">
        <v>34268431</v>
      </c>
      <c r="AA907" s="30">
        <v>320350390</v>
      </c>
      <c r="AB907" s="30">
        <v>4727091</v>
      </c>
      <c r="AC907" s="30">
        <v>165378004</v>
      </c>
      <c r="AD907" s="30">
        <v>163092036</v>
      </c>
      <c r="AE907" s="30">
        <v>187950545</v>
      </c>
      <c r="AF907" s="30">
        <v>303741790</v>
      </c>
      <c r="AG907" s="30">
        <v>9348352</v>
      </c>
      <c r="AH907" s="30">
        <v>810063450</v>
      </c>
      <c r="AI907" s="30">
        <v>9413405</v>
      </c>
      <c r="AJ907" s="30">
        <v>819476855</v>
      </c>
      <c r="AK907" s="30">
        <v>75306946</v>
      </c>
      <c r="AL907" s="30">
        <v>201500801</v>
      </c>
      <c r="AM907" s="30">
        <v>100685043</v>
      </c>
      <c r="AN907" s="30">
        <v>28580687</v>
      </c>
      <c r="AO907" s="30">
        <v>44734907</v>
      </c>
      <c r="AP907" s="30">
        <v>11819759</v>
      </c>
      <c r="AQ907" s="30">
        <v>4705377</v>
      </c>
      <c r="AR907" s="30">
        <v>4116570</v>
      </c>
      <c r="AS907" s="30">
        <v>537518</v>
      </c>
      <c r="AT907" s="30">
        <v>38254</v>
      </c>
      <c r="AU907" s="30" t="s">
        <v>356</v>
      </c>
      <c r="AW907" s="48">
        <f t="shared" si="520"/>
        <v>85135353</v>
      </c>
      <c r="AX907" s="49">
        <f t="shared" si="521"/>
        <v>315623299</v>
      </c>
      <c r="AY907" s="50">
        <f t="shared" si="522"/>
        <v>3.7073118026538281</v>
      </c>
      <c r="AZ907" s="12"/>
      <c r="BA907" s="48">
        <f t="shared" si="523"/>
        <v>4705377</v>
      </c>
      <c r="BB907" s="48">
        <f t="shared" si="524"/>
        <v>315623299</v>
      </c>
      <c r="BC907" s="51">
        <f t="shared" si="525"/>
        <v>67.077154285405825</v>
      </c>
      <c r="BD907" s="12"/>
      <c r="BE907" s="52">
        <f t="shared" si="526"/>
        <v>4705377</v>
      </c>
      <c r="BF907" s="48">
        <f t="shared" si="517"/>
        <v>187950545</v>
      </c>
      <c r="BG907" s="48">
        <f t="shared" si="517"/>
        <v>303741790</v>
      </c>
      <c r="BH907" s="48">
        <f t="shared" si="517"/>
        <v>9348352</v>
      </c>
      <c r="BI907" s="48">
        <f t="shared" si="527"/>
        <v>501040687</v>
      </c>
      <c r="BJ907" s="51">
        <f t="shared" si="528"/>
        <v>106.48258088565485</v>
      </c>
      <c r="BK907" s="12"/>
      <c r="BL907" s="1">
        <f t="shared" si="529"/>
        <v>73315594</v>
      </c>
      <c r="BM907" s="53">
        <f t="shared" si="530"/>
        <v>85135353</v>
      </c>
      <c r="BN907" s="48">
        <f t="shared" si="518"/>
        <v>187950545</v>
      </c>
      <c r="BO907" s="48">
        <f t="shared" si="518"/>
        <v>303741790</v>
      </c>
      <c r="BP907" s="48">
        <f t="shared" si="518"/>
        <v>9348352</v>
      </c>
      <c r="BQ907" s="48">
        <f t="shared" si="531"/>
        <v>501040687</v>
      </c>
      <c r="BR907" s="12">
        <f t="shared" si="532"/>
        <v>85135353</v>
      </c>
      <c r="BS907" s="54">
        <f t="shared" si="533"/>
        <v>5.8852247549851588</v>
      </c>
      <c r="BT907" s="12"/>
      <c r="BU907" s="48">
        <f t="shared" si="534"/>
        <v>85135353</v>
      </c>
      <c r="BV907" s="48">
        <f t="shared" si="535"/>
        <v>542669108</v>
      </c>
      <c r="BW907" s="54">
        <f t="shared" si="536"/>
        <v>6.3741922582972084</v>
      </c>
      <c r="BX907" s="12"/>
      <c r="BY907" s="52">
        <f t="shared" si="537"/>
        <v>4705377</v>
      </c>
      <c r="BZ907" s="48">
        <f t="shared" si="538"/>
        <v>542669108</v>
      </c>
      <c r="CA907" s="55">
        <f t="shared" si="539"/>
        <v>115.32957040424179</v>
      </c>
      <c r="CB907" s="12"/>
      <c r="CC907" s="48">
        <f t="shared" si="540"/>
        <v>4705377</v>
      </c>
      <c r="CD907" s="48">
        <f t="shared" si="541"/>
        <v>1692530225</v>
      </c>
      <c r="CE907" s="55">
        <f t="shared" si="542"/>
        <v>359.7013002358791</v>
      </c>
      <c r="CF907" s="12"/>
      <c r="CG907" s="48">
        <f t="shared" si="543"/>
        <v>85135353</v>
      </c>
      <c r="CH907" s="48">
        <f t="shared" si="544"/>
        <v>73315594</v>
      </c>
      <c r="CI907" s="48">
        <f t="shared" si="545"/>
        <v>1692530225</v>
      </c>
      <c r="CJ907" s="55">
        <f t="shared" si="546"/>
        <v>19.880462878917058</v>
      </c>
      <c r="CK907" s="46"/>
      <c r="CL907" s="48">
        <f t="shared" si="519"/>
        <v>85135353</v>
      </c>
      <c r="CM907" s="48">
        <f t="shared" si="519"/>
        <v>73315594</v>
      </c>
      <c r="CN907" s="48">
        <f t="shared" si="547"/>
        <v>2046791006</v>
      </c>
      <c r="CO907" s="55">
        <f t="shared" si="548"/>
        <v>24.041610610341863</v>
      </c>
    </row>
    <row r="908" spans="1:93" x14ac:dyDescent="0.2">
      <c r="A908" s="30" t="s">
        <v>162</v>
      </c>
      <c r="B908" s="30">
        <v>1163</v>
      </c>
      <c r="C908" s="30">
        <v>2014</v>
      </c>
      <c r="D908" s="30" t="s">
        <v>163</v>
      </c>
      <c r="E908" s="30">
        <v>582847</v>
      </c>
      <c r="F908" s="30" t="s">
        <v>317</v>
      </c>
      <c r="G908" s="30">
        <v>15880729</v>
      </c>
      <c r="H908" s="30">
        <v>198106434</v>
      </c>
      <c r="I908" s="30">
        <v>37344758</v>
      </c>
      <c r="J908" s="30">
        <v>160340486</v>
      </c>
      <c r="K908" s="30">
        <v>0</v>
      </c>
      <c r="L908" s="30">
        <v>0</v>
      </c>
      <c r="M908" s="30">
        <v>0</v>
      </c>
      <c r="N908" s="30">
        <v>0</v>
      </c>
      <c r="O908" s="30">
        <v>0</v>
      </c>
      <c r="P908" s="30">
        <v>0</v>
      </c>
      <c r="Q908" s="30">
        <v>2762534</v>
      </c>
      <c r="R908" s="30">
        <v>3800278</v>
      </c>
      <c r="S908" s="30">
        <v>1057983</v>
      </c>
      <c r="T908" s="30">
        <v>39461995</v>
      </c>
      <c r="U908" s="30">
        <v>3340</v>
      </c>
      <c r="V908" s="30">
        <v>201906712</v>
      </c>
      <c r="W908" s="30">
        <v>38402741</v>
      </c>
      <c r="X908" s="30">
        <v>240309453</v>
      </c>
      <c r="Y908" s="30">
        <v>13569681</v>
      </c>
      <c r="Z908" s="30">
        <v>1996115</v>
      </c>
      <c r="AA908" s="30">
        <v>15565796</v>
      </c>
      <c r="AB908" s="30">
        <v>0</v>
      </c>
      <c r="AC908" s="30">
        <v>6535620</v>
      </c>
      <c r="AD908" s="30">
        <v>9345109</v>
      </c>
      <c r="AE908" s="30">
        <v>5880047</v>
      </c>
      <c r="AF908" s="30">
        <v>591968</v>
      </c>
      <c r="AG908" s="30">
        <v>12227376</v>
      </c>
      <c r="AH908" s="30">
        <v>39669844</v>
      </c>
      <c r="AI908" s="30">
        <v>206183</v>
      </c>
      <c r="AJ908" s="30">
        <v>39876027</v>
      </c>
      <c r="AK908" s="30">
        <v>1512346</v>
      </c>
      <c r="AL908" s="30">
        <v>16981</v>
      </c>
      <c r="AM908" s="30">
        <v>6240584</v>
      </c>
      <c r="AN908" s="30">
        <v>1455292</v>
      </c>
      <c r="AO908" s="30">
        <v>1306942</v>
      </c>
      <c r="AP908" s="30">
        <v>2804598</v>
      </c>
      <c r="AQ908" s="30">
        <v>147171</v>
      </c>
      <c r="AR908" s="30">
        <v>128525</v>
      </c>
      <c r="AS908" s="30">
        <v>18454</v>
      </c>
      <c r="AT908" s="30">
        <v>117</v>
      </c>
      <c r="AU908" s="30" t="s">
        <v>338</v>
      </c>
      <c r="AW908" s="48">
        <f t="shared" si="520"/>
        <v>5566832</v>
      </c>
      <c r="AX908" s="49">
        <f t="shared" si="521"/>
        <v>15565796</v>
      </c>
      <c r="AY908" s="50">
        <f t="shared" si="522"/>
        <v>2.7961677305871633</v>
      </c>
      <c r="AZ908" s="12"/>
      <c r="BA908" s="48">
        <f t="shared" si="523"/>
        <v>147171</v>
      </c>
      <c r="BB908" s="48">
        <f t="shared" si="524"/>
        <v>15565796</v>
      </c>
      <c r="BC908" s="51">
        <f t="shared" si="525"/>
        <v>105.76673393535411</v>
      </c>
      <c r="BD908" s="12"/>
      <c r="BE908" s="52">
        <f t="shared" si="526"/>
        <v>147171</v>
      </c>
      <c r="BF908" s="48">
        <f t="shared" si="517"/>
        <v>5880047</v>
      </c>
      <c r="BG908" s="48">
        <f t="shared" si="517"/>
        <v>591968</v>
      </c>
      <c r="BH908" s="48">
        <f t="shared" si="517"/>
        <v>12227376</v>
      </c>
      <c r="BI908" s="48">
        <f t="shared" si="527"/>
        <v>18699391</v>
      </c>
      <c r="BJ908" s="51">
        <f t="shared" si="528"/>
        <v>127.05893824190908</v>
      </c>
      <c r="BK908" s="12"/>
      <c r="BL908" s="1">
        <f t="shared" si="529"/>
        <v>2762234</v>
      </c>
      <c r="BM908" s="53">
        <f t="shared" si="530"/>
        <v>5566832</v>
      </c>
      <c r="BN908" s="48">
        <f t="shared" si="518"/>
        <v>5880047</v>
      </c>
      <c r="BO908" s="48">
        <f t="shared" si="518"/>
        <v>591968</v>
      </c>
      <c r="BP908" s="48">
        <f t="shared" si="518"/>
        <v>12227376</v>
      </c>
      <c r="BQ908" s="48">
        <f t="shared" si="531"/>
        <v>18699391</v>
      </c>
      <c r="BR908" s="12">
        <f t="shared" si="532"/>
        <v>5566832</v>
      </c>
      <c r="BS908" s="54">
        <f t="shared" si="533"/>
        <v>3.3590722694703201</v>
      </c>
      <c r="BT908" s="12"/>
      <c r="BU908" s="48">
        <f t="shared" si="534"/>
        <v>5566832</v>
      </c>
      <c r="BV908" s="48">
        <f t="shared" si="535"/>
        <v>38346700</v>
      </c>
      <c r="BW908" s="54">
        <f t="shared" si="536"/>
        <v>6.8884241521928447</v>
      </c>
      <c r="BX908" s="12"/>
      <c r="BY908" s="52">
        <f t="shared" si="537"/>
        <v>147171</v>
      </c>
      <c r="BZ908" s="48">
        <f t="shared" si="538"/>
        <v>38346700</v>
      </c>
      <c r="CA908" s="55">
        <f t="shared" si="539"/>
        <v>260.55880574297925</v>
      </c>
      <c r="CB908" s="12"/>
      <c r="CC908" s="48">
        <f t="shared" si="540"/>
        <v>147171</v>
      </c>
      <c r="CD908" s="48">
        <f t="shared" si="541"/>
        <v>88492616</v>
      </c>
      <c r="CE908" s="55">
        <f t="shared" si="542"/>
        <v>601.29112393066566</v>
      </c>
      <c r="CF908" s="12"/>
      <c r="CG908" s="48">
        <f t="shared" si="543"/>
        <v>5566832</v>
      </c>
      <c r="CH908" s="48">
        <f t="shared" si="544"/>
        <v>2762234</v>
      </c>
      <c r="CI908" s="48">
        <f t="shared" si="545"/>
        <v>88492616</v>
      </c>
      <c r="CJ908" s="55">
        <f t="shared" si="546"/>
        <v>15.896404993001406</v>
      </c>
      <c r="CK908" s="46"/>
      <c r="CL908" s="48">
        <f t="shared" si="519"/>
        <v>5566832</v>
      </c>
      <c r="CM908" s="48">
        <f t="shared" si="519"/>
        <v>2762234</v>
      </c>
      <c r="CN908" s="48">
        <f t="shared" si="547"/>
        <v>165699049</v>
      </c>
      <c r="CO908" s="55">
        <f t="shared" si="548"/>
        <v>29.765412176979655</v>
      </c>
    </row>
    <row r="909" spans="1:93" x14ac:dyDescent="0.2">
      <c r="A909" s="30" t="s">
        <v>162</v>
      </c>
      <c r="B909" s="30">
        <v>1163</v>
      </c>
      <c r="C909" s="30">
        <v>2013</v>
      </c>
      <c r="D909" s="30" t="s">
        <v>163</v>
      </c>
      <c r="E909" s="30">
        <v>582847</v>
      </c>
      <c r="F909" s="30" t="s">
        <v>317</v>
      </c>
      <c r="G909" s="30">
        <v>15196421</v>
      </c>
      <c r="H909" s="30">
        <v>192384640</v>
      </c>
      <c r="I909" s="30">
        <v>32655720</v>
      </c>
      <c r="J909" s="30">
        <v>153848098</v>
      </c>
      <c r="K909" s="30">
        <v>0</v>
      </c>
      <c r="L909" s="30">
        <v>0</v>
      </c>
      <c r="M909" s="30">
        <v>0</v>
      </c>
      <c r="N909" s="30">
        <v>0</v>
      </c>
      <c r="O909" s="30">
        <v>0</v>
      </c>
      <c r="P909" s="30">
        <v>0</v>
      </c>
      <c r="Q909" s="30">
        <v>2292146</v>
      </c>
      <c r="R909" s="30">
        <v>3378769</v>
      </c>
      <c r="S909" s="30">
        <v>1628253</v>
      </c>
      <c r="T909" s="30">
        <v>47558751</v>
      </c>
      <c r="U909" s="30">
        <v>7642</v>
      </c>
      <c r="V909" s="30">
        <v>195763409</v>
      </c>
      <c r="W909" s="30">
        <v>34283973</v>
      </c>
      <c r="X909" s="30">
        <v>230047382</v>
      </c>
      <c r="Y909" s="30">
        <v>11952332</v>
      </c>
      <c r="Z909" s="30">
        <v>1723969</v>
      </c>
      <c r="AA909" s="30">
        <v>13676301</v>
      </c>
      <c r="AB909" s="30">
        <v>0</v>
      </c>
      <c r="AC909" s="30">
        <v>5606329</v>
      </c>
      <c r="AD909" s="30">
        <v>9590092</v>
      </c>
      <c r="AE909" s="30">
        <v>6426540</v>
      </c>
      <c r="AF909" s="30">
        <v>619426</v>
      </c>
      <c r="AG909" s="30">
        <v>13258847</v>
      </c>
      <c r="AH909" s="30">
        <v>39097214</v>
      </c>
      <c r="AI909" s="30">
        <v>638247</v>
      </c>
      <c r="AJ909" s="30">
        <v>39735461</v>
      </c>
      <c r="AK909" s="30">
        <v>1476407</v>
      </c>
      <c r="AL909" s="30">
        <v>11424</v>
      </c>
      <c r="AM909" s="30">
        <v>5993477</v>
      </c>
      <c r="AN909" s="30">
        <v>1425791</v>
      </c>
      <c r="AO909" s="30">
        <v>1296324</v>
      </c>
      <c r="AP909" s="30">
        <v>2735188</v>
      </c>
      <c r="AQ909" s="30">
        <v>146713</v>
      </c>
      <c r="AR909" s="30">
        <v>128144</v>
      </c>
      <c r="AS909" s="30">
        <v>18380</v>
      </c>
      <c r="AT909" s="30">
        <v>116</v>
      </c>
      <c r="AU909" s="30" t="s">
        <v>338</v>
      </c>
      <c r="AW909" s="48">
        <f t="shared" si="520"/>
        <v>5457303</v>
      </c>
      <c r="AX909" s="49">
        <f t="shared" si="521"/>
        <v>13676301</v>
      </c>
      <c r="AY909" s="50">
        <f t="shared" si="522"/>
        <v>2.5060549139382586</v>
      </c>
      <c r="AZ909" s="12"/>
      <c r="BA909" s="48">
        <f t="shared" si="523"/>
        <v>146713</v>
      </c>
      <c r="BB909" s="48">
        <f t="shared" si="524"/>
        <v>13676301</v>
      </c>
      <c r="BC909" s="51">
        <f t="shared" si="525"/>
        <v>93.218058386100751</v>
      </c>
      <c r="BD909" s="12"/>
      <c r="BE909" s="52">
        <f t="shared" si="526"/>
        <v>146713</v>
      </c>
      <c r="BF909" s="48">
        <f t="shared" si="517"/>
        <v>6426540</v>
      </c>
      <c r="BG909" s="48">
        <f t="shared" si="517"/>
        <v>619426</v>
      </c>
      <c r="BH909" s="48">
        <f t="shared" si="517"/>
        <v>13258847</v>
      </c>
      <c r="BI909" s="48">
        <f t="shared" si="527"/>
        <v>20304813</v>
      </c>
      <c r="BJ909" s="51">
        <f t="shared" si="528"/>
        <v>138.39818557319393</v>
      </c>
      <c r="BK909" s="12"/>
      <c r="BL909" s="1">
        <f t="shared" si="529"/>
        <v>2722115</v>
      </c>
      <c r="BM909" s="53">
        <f t="shared" si="530"/>
        <v>5457303</v>
      </c>
      <c r="BN909" s="48">
        <f t="shared" si="518"/>
        <v>6426540</v>
      </c>
      <c r="BO909" s="48">
        <f t="shared" si="518"/>
        <v>619426</v>
      </c>
      <c r="BP909" s="48">
        <f t="shared" si="518"/>
        <v>13258847</v>
      </c>
      <c r="BQ909" s="48">
        <f t="shared" si="531"/>
        <v>20304813</v>
      </c>
      <c r="BR909" s="12">
        <f t="shared" si="532"/>
        <v>5457303</v>
      </c>
      <c r="BS909" s="54">
        <f t="shared" si="533"/>
        <v>3.7206680662591025</v>
      </c>
      <c r="BT909" s="12"/>
      <c r="BU909" s="48">
        <f t="shared" si="534"/>
        <v>5457303</v>
      </c>
      <c r="BV909" s="48">
        <f t="shared" si="535"/>
        <v>38247630</v>
      </c>
      <c r="BW909" s="54">
        <f t="shared" si="536"/>
        <v>7.0085223415302398</v>
      </c>
      <c r="BX909" s="12"/>
      <c r="BY909" s="52">
        <f t="shared" si="537"/>
        <v>146713</v>
      </c>
      <c r="BZ909" s="48">
        <f t="shared" si="538"/>
        <v>38247630</v>
      </c>
      <c r="CA909" s="55">
        <f t="shared" si="539"/>
        <v>260.69693892156795</v>
      </c>
      <c r="CB909" s="12"/>
      <c r="CC909" s="48">
        <f t="shared" si="540"/>
        <v>146713</v>
      </c>
      <c r="CD909" s="48">
        <f t="shared" si="541"/>
        <v>87425165</v>
      </c>
      <c r="CE909" s="55">
        <f t="shared" si="542"/>
        <v>595.89242262103562</v>
      </c>
      <c r="CF909" s="12"/>
      <c r="CG909" s="48">
        <f t="shared" si="543"/>
        <v>5457303</v>
      </c>
      <c r="CH909" s="48">
        <f t="shared" si="544"/>
        <v>2722115</v>
      </c>
      <c r="CI909" s="48">
        <f t="shared" si="545"/>
        <v>87425165</v>
      </c>
      <c r="CJ909" s="55">
        <f t="shared" si="546"/>
        <v>16.019848082468574</v>
      </c>
      <c r="CK909" s="46"/>
      <c r="CL909" s="48">
        <f t="shared" si="519"/>
        <v>5457303</v>
      </c>
      <c r="CM909" s="48">
        <f t="shared" si="519"/>
        <v>2722115</v>
      </c>
      <c r="CN909" s="48">
        <f t="shared" si="547"/>
        <v>161332303</v>
      </c>
      <c r="CO909" s="55">
        <f t="shared" si="548"/>
        <v>29.562643488917512</v>
      </c>
    </row>
    <row r="910" spans="1:93" x14ac:dyDescent="0.2">
      <c r="A910" s="30" t="s">
        <v>162</v>
      </c>
      <c r="B910" s="30">
        <v>1163</v>
      </c>
      <c r="C910" s="30">
        <v>2012</v>
      </c>
      <c r="D910" s="30" t="s">
        <v>163</v>
      </c>
      <c r="E910" s="30">
        <v>582847</v>
      </c>
      <c r="F910" s="30" t="s">
        <v>317</v>
      </c>
      <c r="G910" s="30">
        <v>15860228</v>
      </c>
      <c r="H910" s="30">
        <v>174178591</v>
      </c>
      <c r="I910" s="30">
        <v>37187893</v>
      </c>
      <c r="J910" s="30">
        <v>137935329</v>
      </c>
      <c r="K910" s="30">
        <v>0</v>
      </c>
      <c r="L910" s="30">
        <v>0</v>
      </c>
      <c r="M910" s="30">
        <v>0</v>
      </c>
      <c r="N910" s="30">
        <v>0</v>
      </c>
      <c r="O910" s="30">
        <v>0</v>
      </c>
      <c r="P910" s="30">
        <v>0</v>
      </c>
      <c r="Q910" s="30">
        <v>2436054</v>
      </c>
      <c r="R910" s="30">
        <v>3160080</v>
      </c>
      <c r="S910" s="30">
        <v>1516241</v>
      </c>
      <c r="T910" s="30">
        <v>52427034</v>
      </c>
      <c r="U910" s="30">
        <v>43932</v>
      </c>
      <c r="V910" s="30">
        <v>177338671</v>
      </c>
      <c r="W910" s="30">
        <v>38704134</v>
      </c>
      <c r="X910" s="30">
        <v>216042805</v>
      </c>
      <c r="Y910" s="30">
        <v>10311833</v>
      </c>
      <c r="Z910" s="30">
        <v>2002425</v>
      </c>
      <c r="AA910" s="30">
        <v>12314258</v>
      </c>
      <c r="AB910" s="30">
        <v>0</v>
      </c>
      <c r="AC910" s="30">
        <v>5956935</v>
      </c>
      <c r="AD910" s="30">
        <v>9903293</v>
      </c>
      <c r="AE910" s="30">
        <v>6579712</v>
      </c>
      <c r="AF910" s="30">
        <v>607972</v>
      </c>
      <c r="AG910" s="30">
        <v>9237846</v>
      </c>
      <c r="AH910" s="30">
        <v>37170354</v>
      </c>
      <c r="AI910" s="30">
        <v>445531</v>
      </c>
      <c r="AJ910" s="30">
        <v>37615885</v>
      </c>
      <c r="AK910" s="30">
        <v>1553225</v>
      </c>
      <c r="AL910" s="30">
        <v>32909</v>
      </c>
      <c r="AM910" s="30">
        <v>5801467</v>
      </c>
      <c r="AN910" s="30">
        <v>1434348</v>
      </c>
      <c r="AO910" s="30">
        <v>1297329</v>
      </c>
      <c r="AP910" s="30">
        <v>2710523</v>
      </c>
      <c r="AQ910" s="30">
        <v>146320</v>
      </c>
      <c r="AR910" s="30">
        <v>127806</v>
      </c>
      <c r="AS910" s="30">
        <v>18297</v>
      </c>
      <c r="AT910" s="30">
        <v>115</v>
      </c>
      <c r="AU910" s="30" t="s">
        <v>338</v>
      </c>
      <c r="AW910" s="48">
        <f t="shared" si="520"/>
        <v>5442200</v>
      </c>
      <c r="AX910" s="49">
        <f t="shared" si="521"/>
        <v>12314258</v>
      </c>
      <c r="AY910" s="50">
        <f t="shared" si="522"/>
        <v>2.2627352908750136</v>
      </c>
      <c r="AZ910" s="12"/>
      <c r="BA910" s="48">
        <f t="shared" si="523"/>
        <v>146320</v>
      </c>
      <c r="BB910" s="48">
        <f t="shared" si="524"/>
        <v>12314258</v>
      </c>
      <c r="BC910" s="51">
        <f t="shared" si="525"/>
        <v>84.159773100054679</v>
      </c>
      <c r="BD910" s="12"/>
      <c r="BE910" s="52">
        <f t="shared" si="526"/>
        <v>146320</v>
      </c>
      <c r="BF910" s="48">
        <f t="shared" si="517"/>
        <v>6579712</v>
      </c>
      <c r="BG910" s="48">
        <f t="shared" si="517"/>
        <v>607972</v>
      </c>
      <c r="BH910" s="48">
        <f t="shared" si="517"/>
        <v>9237846</v>
      </c>
      <c r="BI910" s="48">
        <f t="shared" si="527"/>
        <v>16425530</v>
      </c>
      <c r="BJ910" s="51">
        <f t="shared" si="528"/>
        <v>112.25758611262985</v>
      </c>
      <c r="BK910" s="12"/>
      <c r="BL910" s="1">
        <f t="shared" si="529"/>
        <v>2731677</v>
      </c>
      <c r="BM910" s="53">
        <f t="shared" si="530"/>
        <v>5442200</v>
      </c>
      <c r="BN910" s="48">
        <f t="shared" si="518"/>
        <v>6579712</v>
      </c>
      <c r="BO910" s="48">
        <f t="shared" si="518"/>
        <v>607972</v>
      </c>
      <c r="BP910" s="48">
        <f t="shared" si="518"/>
        <v>9237846</v>
      </c>
      <c r="BQ910" s="48">
        <f t="shared" si="531"/>
        <v>16425530</v>
      </c>
      <c r="BR910" s="12">
        <f t="shared" si="532"/>
        <v>5442200</v>
      </c>
      <c r="BS910" s="54">
        <f t="shared" si="533"/>
        <v>3.0181783102421815</v>
      </c>
      <c r="BT910" s="12"/>
      <c r="BU910" s="48">
        <f t="shared" si="534"/>
        <v>5442200</v>
      </c>
      <c r="BV910" s="48">
        <f t="shared" si="535"/>
        <v>36029751</v>
      </c>
      <c r="BW910" s="54">
        <f t="shared" si="536"/>
        <v>6.6204386093859098</v>
      </c>
      <c r="BX910" s="12"/>
      <c r="BY910" s="52">
        <f t="shared" si="537"/>
        <v>146320</v>
      </c>
      <c r="BZ910" s="48">
        <f t="shared" si="538"/>
        <v>36029751</v>
      </c>
      <c r="CA910" s="55">
        <f t="shared" si="539"/>
        <v>246.23941361399673</v>
      </c>
      <c r="CB910" s="12"/>
      <c r="CC910" s="48">
        <f t="shared" si="540"/>
        <v>146320</v>
      </c>
      <c r="CD910" s="48">
        <f t="shared" si="541"/>
        <v>80629767</v>
      </c>
      <c r="CE910" s="55">
        <f t="shared" si="542"/>
        <v>551.05089529797704</v>
      </c>
      <c r="CF910" s="12"/>
      <c r="CG910" s="48">
        <f t="shared" si="543"/>
        <v>5442200</v>
      </c>
      <c r="CH910" s="48">
        <f t="shared" si="544"/>
        <v>2731677</v>
      </c>
      <c r="CI910" s="48">
        <f t="shared" si="545"/>
        <v>80629767</v>
      </c>
      <c r="CJ910" s="55">
        <f t="shared" si="546"/>
        <v>14.815656719708942</v>
      </c>
      <c r="CK910" s="46"/>
      <c r="CL910" s="48">
        <f t="shared" si="519"/>
        <v>5442200</v>
      </c>
      <c r="CM910" s="48">
        <f t="shared" si="519"/>
        <v>2731677</v>
      </c>
      <c r="CN910" s="48">
        <f t="shared" si="547"/>
        <v>156301189</v>
      </c>
      <c r="CO910" s="55">
        <f t="shared" si="548"/>
        <v>28.720221417808975</v>
      </c>
    </row>
    <row r="911" spans="1:93" x14ac:dyDescent="0.2">
      <c r="A911" s="30" t="s">
        <v>162</v>
      </c>
      <c r="B911" s="30">
        <v>1163</v>
      </c>
      <c r="C911" s="30">
        <v>2011</v>
      </c>
      <c r="D911" s="30" t="s">
        <v>163</v>
      </c>
      <c r="E911" s="30">
        <v>582847</v>
      </c>
      <c r="F911" s="30" t="s">
        <v>317</v>
      </c>
      <c r="G911" s="30">
        <v>16208824</v>
      </c>
      <c r="H911" s="30">
        <v>206419327</v>
      </c>
      <c r="I911" s="30">
        <v>34541436</v>
      </c>
      <c r="J911" s="30">
        <v>171197092</v>
      </c>
      <c r="K911" s="30">
        <v>0</v>
      </c>
      <c r="L911" s="30">
        <v>0</v>
      </c>
      <c r="M911" s="30">
        <v>0</v>
      </c>
      <c r="N911" s="30">
        <v>0</v>
      </c>
      <c r="O911" s="30">
        <v>0</v>
      </c>
      <c r="P911" s="30">
        <v>0</v>
      </c>
      <c r="Q911" s="30">
        <v>3402525</v>
      </c>
      <c r="R911" s="30">
        <v>4776942</v>
      </c>
      <c r="S911" s="30">
        <v>736347</v>
      </c>
      <c r="T911" s="30">
        <v>66936744</v>
      </c>
      <c r="U911" s="30">
        <v>425453</v>
      </c>
      <c r="V911" s="30">
        <v>211196269</v>
      </c>
      <c r="W911" s="30">
        <v>35277783</v>
      </c>
      <c r="X911" s="30">
        <v>246474052</v>
      </c>
      <c r="Y911" s="30">
        <v>12260171</v>
      </c>
      <c r="Z911" s="30">
        <v>1619118</v>
      </c>
      <c r="AA911" s="30">
        <v>13879289</v>
      </c>
      <c r="AB911" s="30">
        <v>0</v>
      </c>
      <c r="AC911" s="30">
        <v>7213977</v>
      </c>
      <c r="AD911" s="30">
        <v>8994847</v>
      </c>
      <c r="AE911" s="30">
        <v>7246114</v>
      </c>
      <c r="AF911" s="30">
        <v>641411</v>
      </c>
      <c r="AG911" s="30">
        <v>3884936</v>
      </c>
      <c r="AH911" s="30">
        <v>37453555</v>
      </c>
      <c r="AI911" s="30">
        <v>413905</v>
      </c>
      <c r="AJ911" s="30">
        <v>37867460</v>
      </c>
      <c r="AK911" s="30">
        <v>1707243</v>
      </c>
      <c r="AL911" s="30">
        <v>23523</v>
      </c>
      <c r="AM911" s="30">
        <v>6181515</v>
      </c>
      <c r="AN911" s="30">
        <v>1498586</v>
      </c>
      <c r="AO911" s="30">
        <v>1328634</v>
      </c>
      <c r="AP911" s="30">
        <v>2744794</v>
      </c>
      <c r="AQ911" s="30">
        <v>146136</v>
      </c>
      <c r="AR911" s="30">
        <v>127649</v>
      </c>
      <c r="AS911" s="30">
        <v>18275</v>
      </c>
      <c r="AT911" s="30">
        <v>111</v>
      </c>
      <c r="AU911" s="30" t="s">
        <v>338</v>
      </c>
      <c r="AW911" s="48">
        <f t="shared" si="520"/>
        <v>5572014</v>
      </c>
      <c r="AX911" s="49">
        <f t="shared" si="521"/>
        <v>13879289</v>
      </c>
      <c r="AY911" s="50">
        <f t="shared" si="522"/>
        <v>2.4908927005567465</v>
      </c>
      <c r="AZ911" s="12"/>
      <c r="BA911" s="48">
        <f t="shared" si="523"/>
        <v>146136</v>
      </c>
      <c r="BB911" s="48">
        <f t="shared" si="524"/>
        <v>13879289</v>
      </c>
      <c r="BC911" s="51">
        <f t="shared" si="525"/>
        <v>94.975153281874412</v>
      </c>
      <c r="BD911" s="12"/>
      <c r="BE911" s="52">
        <f t="shared" si="526"/>
        <v>146136</v>
      </c>
      <c r="BF911" s="48">
        <f t="shared" si="517"/>
        <v>7246114</v>
      </c>
      <c r="BG911" s="48">
        <f t="shared" si="517"/>
        <v>641411</v>
      </c>
      <c r="BH911" s="48">
        <f t="shared" si="517"/>
        <v>3884936</v>
      </c>
      <c r="BI911" s="48">
        <f t="shared" si="527"/>
        <v>11772461</v>
      </c>
      <c r="BJ911" s="51">
        <f t="shared" si="528"/>
        <v>80.558253955219797</v>
      </c>
      <c r="BK911" s="12"/>
      <c r="BL911" s="1">
        <f t="shared" si="529"/>
        <v>2827220</v>
      </c>
      <c r="BM911" s="53">
        <f t="shared" si="530"/>
        <v>5572014</v>
      </c>
      <c r="BN911" s="48">
        <f t="shared" si="518"/>
        <v>7246114</v>
      </c>
      <c r="BO911" s="48">
        <f t="shared" si="518"/>
        <v>641411</v>
      </c>
      <c r="BP911" s="48">
        <f t="shared" si="518"/>
        <v>3884936</v>
      </c>
      <c r="BQ911" s="48">
        <f t="shared" si="531"/>
        <v>11772461</v>
      </c>
      <c r="BR911" s="12">
        <f t="shared" si="532"/>
        <v>5572014</v>
      </c>
      <c r="BS911" s="54">
        <f t="shared" si="533"/>
        <v>2.1127838156903409</v>
      </c>
      <c r="BT911" s="12"/>
      <c r="BU911" s="48">
        <f t="shared" si="534"/>
        <v>5572014</v>
      </c>
      <c r="BV911" s="48">
        <f t="shared" si="535"/>
        <v>36136694</v>
      </c>
      <c r="BW911" s="54">
        <f t="shared" si="536"/>
        <v>6.4853918170342002</v>
      </c>
      <c r="BX911" s="12"/>
      <c r="BY911" s="52">
        <f t="shared" si="537"/>
        <v>146136</v>
      </c>
      <c r="BZ911" s="48">
        <f t="shared" si="538"/>
        <v>36136694</v>
      </c>
      <c r="CA911" s="55">
        <f t="shared" si="539"/>
        <v>247.28125855367603</v>
      </c>
      <c r="CB911" s="12"/>
      <c r="CC911" s="48">
        <f t="shared" si="540"/>
        <v>146136</v>
      </c>
      <c r="CD911" s="48">
        <f t="shared" si="541"/>
        <v>77997268</v>
      </c>
      <c r="CE911" s="55">
        <f t="shared" si="542"/>
        <v>533.73068922099958</v>
      </c>
      <c r="CF911" s="12"/>
      <c r="CG911" s="48">
        <f t="shared" si="543"/>
        <v>5572014</v>
      </c>
      <c r="CH911" s="48">
        <f t="shared" si="544"/>
        <v>2827220</v>
      </c>
      <c r="CI911" s="48">
        <f t="shared" si="545"/>
        <v>77997268</v>
      </c>
      <c r="CJ911" s="55">
        <f t="shared" si="546"/>
        <v>13.998038770182559</v>
      </c>
      <c r="CK911" s="46"/>
      <c r="CL911" s="48">
        <f t="shared" si="519"/>
        <v>5572014</v>
      </c>
      <c r="CM911" s="48">
        <f t="shared" si="519"/>
        <v>2827220</v>
      </c>
      <c r="CN911" s="48">
        <f t="shared" si="547"/>
        <v>149871703</v>
      </c>
      <c r="CO911" s="55">
        <f t="shared" si="548"/>
        <v>26.897222978980313</v>
      </c>
    </row>
    <row r="912" spans="1:93" x14ac:dyDescent="0.2">
      <c r="A912" s="30" t="s">
        <v>162</v>
      </c>
      <c r="B912" s="30">
        <v>1163</v>
      </c>
      <c r="C912" s="30">
        <v>2010</v>
      </c>
      <c r="D912" s="30" t="s">
        <v>163</v>
      </c>
      <c r="E912" s="30">
        <v>582847</v>
      </c>
      <c r="F912" s="30" t="s">
        <v>317</v>
      </c>
      <c r="G912" s="30">
        <v>15699210</v>
      </c>
      <c r="H912" s="30">
        <v>207366360</v>
      </c>
      <c r="I912" s="30">
        <v>26038991</v>
      </c>
      <c r="J912" s="30">
        <v>175020870</v>
      </c>
      <c r="K912" s="30">
        <v>0</v>
      </c>
      <c r="L912" s="30">
        <v>0</v>
      </c>
      <c r="M912" s="30">
        <v>0</v>
      </c>
      <c r="N912" s="30">
        <v>0</v>
      </c>
      <c r="O912" s="30">
        <v>0</v>
      </c>
      <c r="P912" s="30">
        <v>0</v>
      </c>
      <c r="Q912" s="30">
        <v>4224980</v>
      </c>
      <c r="R912" s="30">
        <v>5293304</v>
      </c>
      <c r="S912" s="30">
        <v>952314</v>
      </c>
      <c r="T912" s="30">
        <v>56858438</v>
      </c>
      <c r="U912" s="30">
        <v>363012</v>
      </c>
      <c r="V912" s="30">
        <v>212659664</v>
      </c>
      <c r="W912" s="30">
        <v>26991305</v>
      </c>
      <c r="X912" s="30">
        <v>239650969</v>
      </c>
      <c r="Y912" s="30">
        <v>12013011</v>
      </c>
      <c r="Z912" s="30">
        <v>1583794</v>
      </c>
      <c r="AA912" s="30">
        <v>13596805</v>
      </c>
      <c r="AB912" s="30">
        <v>0</v>
      </c>
      <c r="AC912" s="30">
        <v>7338709</v>
      </c>
      <c r="AD912" s="30">
        <v>8360501</v>
      </c>
      <c r="AE912" s="30">
        <v>7382433</v>
      </c>
      <c r="AF912" s="30">
        <v>614436</v>
      </c>
      <c r="AG912" s="30">
        <v>2285594</v>
      </c>
      <c r="AH912" s="30">
        <v>38133282</v>
      </c>
      <c r="AI912" s="30">
        <v>422788</v>
      </c>
      <c r="AJ912" s="30">
        <v>38556070</v>
      </c>
      <c r="AK912" s="30">
        <v>2019751</v>
      </c>
      <c r="AL912" s="30">
        <v>113199</v>
      </c>
      <c r="AM912" s="30">
        <v>6204431</v>
      </c>
      <c r="AN912" s="30">
        <v>1603508</v>
      </c>
      <c r="AO912" s="30">
        <v>1360513</v>
      </c>
      <c r="AP912" s="30">
        <v>2630276</v>
      </c>
      <c r="AQ912" s="30">
        <v>146240</v>
      </c>
      <c r="AR912" s="30">
        <v>127712</v>
      </c>
      <c r="AS912" s="30">
        <v>18321</v>
      </c>
      <c r="AT912" s="30">
        <v>108</v>
      </c>
      <c r="AU912" s="30" t="s">
        <v>338</v>
      </c>
      <c r="AW912" s="48">
        <f t="shared" si="520"/>
        <v>5594297</v>
      </c>
      <c r="AX912" s="49">
        <f t="shared" si="521"/>
        <v>13596805</v>
      </c>
      <c r="AY912" s="50">
        <f t="shared" si="522"/>
        <v>2.4304760723286591</v>
      </c>
      <c r="AZ912" s="12"/>
      <c r="BA912" s="48">
        <f t="shared" si="523"/>
        <v>146240</v>
      </c>
      <c r="BB912" s="48">
        <f t="shared" si="524"/>
        <v>13596805</v>
      </c>
      <c r="BC912" s="51">
        <f t="shared" si="525"/>
        <v>92.975964168490151</v>
      </c>
      <c r="BD912" s="12"/>
      <c r="BE912" s="52">
        <f t="shared" si="526"/>
        <v>146240</v>
      </c>
      <c r="BF912" s="48">
        <f t="shared" si="517"/>
        <v>7382433</v>
      </c>
      <c r="BG912" s="48">
        <f t="shared" si="517"/>
        <v>614436</v>
      </c>
      <c r="BH912" s="48">
        <f t="shared" si="517"/>
        <v>2285594</v>
      </c>
      <c r="BI912" s="48">
        <f t="shared" si="527"/>
        <v>10282463</v>
      </c>
      <c r="BJ912" s="51">
        <f t="shared" si="528"/>
        <v>70.312246991247264</v>
      </c>
      <c r="BK912" s="12"/>
      <c r="BL912" s="1">
        <f t="shared" si="529"/>
        <v>2964021</v>
      </c>
      <c r="BM912" s="53">
        <f t="shared" si="530"/>
        <v>5594297</v>
      </c>
      <c r="BN912" s="48">
        <f t="shared" si="518"/>
        <v>7382433</v>
      </c>
      <c r="BO912" s="48">
        <f t="shared" si="518"/>
        <v>614436</v>
      </c>
      <c r="BP912" s="48">
        <f t="shared" si="518"/>
        <v>2285594</v>
      </c>
      <c r="BQ912" s="48">
        <f t="shared" si="531"/>
        <v>10282463</v>
      </c>
      <c r="BR912" s="12">
        <f t="shared" si="532"/>
        <v>5594297</v>
      </c>
      <c r="BS912" s="54">
        <f t="shared" si="533"/>
        <v>1.8380259396310206</v>
      </c>
      <c r="BT912" s="12"/>
      <c r="BU912" s="48">
        <f t="shared" si="534"/>
        <v>5594297</v>
      </c>
      <c r="BV912" s="48">
        <f t="shared" si="535"/>
        <v>36423120</v>
      </c>
      <c r="BW912" s="54">
        <f t="shared" si="536"/>
        <v>6.5107590819722301</v>
      </c>
      <c r="BX912" s="12"/>
      <c r="BY912" s="52">
        <f t="shared" si="537"/>
        <v>146240</v>
      </c>
      <c r="BZ912" s="48">
        <f t="shared" si="538"/>
        <v>36423120</v>
      </c>
      <c r="CA912" s="55">
        <f t="shared" si="539"/>
        <v>249.06400437636762</v>
      </c>
      <c r="CB912" s="12"/>
      <c r="CC912" s="48">
        <f t="shared" si="540"/>
        <v>146240</v>
      </c>
      <c r="CD912" s="48">
        <f t="shared" si="541"/>
        <v>76001598</v>
      </c>
      <c r="CE912" s="55">
        <f t="shared" si="542"/>
        <v>519.70458150984678</v>
      </c>
      <c r="CF912" s="12"/>
      <c r="CG912" s="48">
        <f t="shared" si="543"/>
        <v>5594297</v>
      </c>
      <c r="CH912" s="48">
        <f t="shared" si="544"/>
        <v>2964021</v>
      </c>
      <c r="CI912" s="48">
        <f t="shared" si="545"/>
        <v>76001598</v>
      </c>
      <c r="CJ912" s="55">
        <f t="shared" si="546"/>
        <v>13.585549354994917</v>
      </c>
      <c r="CK912" s="46"/>
      <c r="CL912" s="48">
        <f t="shared" si="519"/>
        <v>5594297</v>
      </c>
      <c r="CM912" s="48">
        <f t="shared" si="519"/>
        <v>2964021</v>
      </c>
      <c r="CN912" s="48">
        <f t="shared" si="547"/>
        <v>136406717</v>
      </c>
      <c r="CO912" s="55">
        <f t="shared" si="548"/>
        <v>24.383173971635756</v>
      </c>
    </row>
    <row r="913" spans="1:93" x14ac:dyDescent="0.2">
      <c r="A913" s="30" t="s">
        <v>162</v>
      </c>
      <c r="B913" s="30">
        <v>1163</v>
      </c>
      <c r="C913" s="30">
        <v>2009</v>
      </c>
      <c r="D913" s="30" t="s">
        <v>163</v>
      </c>
      <c r="E913" s="30">
        <v>582847</v>
      </c>
      <c r="F913" s="30" t="s">
        <v>317</v>
      </c>
      <c r="G913" s="30">
        <v>16359130</v>
      </c>
      <c r="H913" s="30">
        <v>179088773</v>
      </c>
      <c r="I913" s="30">
        <v>27529501</v>
      </c>
      <c r="J913" s="30">
        <v>148600345</v>
      </c>
      <c r="K913" s="30">
        <v>0</v>
      </c>
      <c r="L913" s="30">
        <v>0</v>
      </c>
      <c r="M913" s="30">
        <v>0</v>
      </c>
      <c r="N913" s="30">
        <v>0</v>
      </c>
      <c r="O913" s="30">
        <v>0</v>
      </c>
      <c r="P913" s="30">
        <v>0</v>
      </c>
      <c r="Q913" s="30">
        <v>2382409</v>
      </c>
      <c r="R913" s="30">
        <v>3060630</v>
      </c>
      <c r="S913" s="30">
        <v>1050113</v>
      </c>
      <c r="T913" s="30">
        <v>44485493</v>
      </c>
      <c r="U913" s="30">
        <v>372045</v>
      </c>
      <c r="V913" s="30">
        <v>182149403</v>
      </c>
      <c r="W913" s="30">
        <v>28579614</v>
      </c>
      <c r="X913" s="30">
        <v>210729017</v>
      </c>
      <c r="Y913" s="30">
        <v>9372372</v>
      </c>
      <c r="Z913" s="30">
        <v>1017260</v>
      </c>
      <c r="AA913" s="30">
        <v>10389632</v>
      </c>
      <c r="AB913" s="30">
        <v>0</v>
      </c>
      <c r="AC913" s="30">
        <v>7822826</v>
      </c>
      <c r="AD913" s="30">
        <v>8536304</v>
      </c>
      <c r="AE913" s="30">
        <v>7247629</v>
      </c>
      <c r="AF913" s="30">
        <v>875000</v>
      </c>
      <c r="AG913" s="30">
        <v>1364198</v>
      </c>
      <c r="AH913" s="30">
        <v>37605245</v>
      </c>
      <c r="AI913" s="30">
        <v>462266</v>
      </c>
      <c r="AJ913" s="30">
        <v>38067511</v>
      </c>
      <c r="AK913" s="30">
        <v>1713588</v>
      </c>
      <c r="AL913" s="30">
        <v>1059284</v>
      </c>
      <c r="AM913" s="30">
        <v>5643312</v>
      </c>
      <c r="AN913" s="30">
        <v>1451707</v>
      </c>
      <c r="AO913" s="30">
        <v>1309045</v>
      </c>
      <c r="AP913" s="30">
        <v>2258942</v>
      </c>
      <c r="AQ913" s="30">
        <v>145945</v>
      </c>
      <c r="AR913" s="30">
        <v>127388</v>
      </c>
      <c r="AS913" s="30">
        <v>18357</v>
      </c>
      <c r="AT913" s="30">
        <v>105</v>
      </c>
      <c r="AU913" s="30" t="s">
        <v>338</v>
      </c>
      <c r="AW913" s="48">
        <f t="shared" si="520"/>
        <v>5019694</v>
      </c>
      <c r="AX913" s="49">
        <f t="shared" si="521"/>
        <v>10389632</v>
      </c>
      <c r="AY913" s="50">
        <f t="shared" si="522"/>
        <v>2.0697739742701446</v>
      </c>
      <c r="AZ913" s="12"/>
      <c r="BA913" s="48">
        <f t="shared" si="523"/>
        <v>145945</v>
      </c>
      <c r="BB913" s="48">
        <f t="shared" si="524"/>
        <v>10389632</v>
      </c>
      <c r="BC913" s="51">
        <f t="shared" si="525"/>
        <v>71.188680667374697</v>
      </c>
      <c r="BD913" s="12"/>
      <c r="BE913" s="52">
        <f t="shared" si="526"/>
        <v>145945</v>
      </c>
      <c r="BF913" s="48">
        <f t="shared" si="517"/>
        <v>7247629</v>
      </c>
      <c r="BG913" s="48">
        <f t="shared" si="517"/>
        <v>875000</v>
      </c>
      <c r="BH913" s="48">
        <f t="shared" si="517"/>
        <v>1364198</v>
      </c>
      <c r="BI913" s="48">
        <f t="shared" si="527"/>
        <v>9486827</v>
      </c>
      <c r="BJ913" s="51">
        <f t="shared" si="528"/>
        <v>65.002754462297446</v>
      </c>
      <c r="BK913" s="12"/>
      <c r="BL913" s="1">
        <f t="shared" si="529"/>
        <v>2760752</v>
      </c>
      <c r="BM913" s="53">
        <f t="shared" si="530"/>
        <v>5019694</v>
      </c>
      <c r="BN913" s="48">
        <f t="shared" si="518"/>
        <v>7247629</v>
      </c>
      <c r="BO913" s="48">
        <f t="shared" si="518"/>
        <v>875000</v>
      </c>
      <c r="BP913" s="48">
        <f t="shared" si="518"/>
        <v>1364198</v>
      </c>
      <c r="BQ913" s="48">
        <f t="shared" si="531"/>
        <v>9486827</v>
      </c>
      <c r="BR913" s="12">
        <f t="shared" si="532"/>
        <v>5019694</v>
      </c>
      <c r="BS913" s="54">
        <f t="shared" si="533"/>
        <v>1.8899213776776034</v>
      </c>
      <c r="BT913" s="12"/>
      <c r="BU913" s="48">
        <f t="shared" si="534"/>
        <v>5019694</v>
      </c>
      <c r="BV913" s="48">
        <f t="shared" si="535"/>
        <v>35294639</v>
      </c>
      <c r="BW913" s="54">
        <f t="shared" si="536"/>
        <v>7.0312331787555173</v>
      </c>
      <c r="BX913" s="12"/>
      <c r="BY913" s="52">
        <f t="shared" si="537"/>
        <v>145945</v>
      </c>
      <c r="BZ913" s="48">
        <f t="shared" si="538"/>
        <v>35294639</v>
      </c>
      <c r="CA913" s="55">
        <f t="shared" si="539"/>
        <v>241.83520504299565</v>
      </c>
      <c r="CB913" s="12"/>
      <c r="CC913" s="48">
        <f t="shared" si="540"/>
        <v>145945</v>
      </c>
      <c r="CD913" s="48">
        <f t="shared" si="541"/>
        <v>71530228</v>
      </c>
      <c r="CE913" s="55">
        <f t="shared" si="542"/>
        <v>490.11770187399361</v>
      </c>
      <c r="CF913" s="12"/>
      <c r="CG913" s="48">
        <f t="shared" si="543"/>
        <v>5019694</v>
      </c>
      <c r="CH913" s="48">
        <f t="shared" si="544"/>
        <v>2760752</v>
      </c>
      <c r="CI913" s="48">
        <f t="shared" si="545"/>
        <v>71530228</v>
      </c>
      <c r="CJ913" s="55">
        <f t="shared" si="546"/>
        <v>14.249918022891435</v>
      </c>
      <c r="CK913" s="46"/>
      <c r="CL913" s="48">
        <f t="shared" si="519"/>
        <v>5019694</v>
      </c>
      <c r="CM913" s="48">
        <f t="shared" si="519"/>
        <v>2760752</v>
      </c>
      <c r="CN913" s="48">
        <f t="shared" si="547"/>
        <v>131276491</v>
      </c>
      <c r="CO913" s="55">
        <f t="shared" si="548"/>
        <v>26.15228956187369</v>
      </c>
    </row>
    <row r="914" spans="1:93" x14ac:dyDescent="0.2">
      <c r="A914" s="30" t="s">
        <v>162</v>
      </c>
      <c r="B914" s="30">
        <v>1163</v>
      </c>
      <c r="C914" s="30">
        <v>2008</v>
      </c>
      <c r="D914" s="30" t="s">
        <v>163</v>
      </c>
      <c r="E914" s="30">
        <v>582847</v>
      </c>
      <c r="F914" s="30" t="s">
        <v>317</v>
      </c>
      <c r="G914" s="30">
        <v>15835333</v>
      </c>
      <c r="H914" s="30">
        <v>182579862</v>
      </c>
      <c r="I914" s="30">
        <v>38700400</v>
      </c>
      <c r="J914" s="30">
        <v>147897546</v>
      </c>
      <c r="K914" s="30">
        <v>0</v>
      </c>
      <c r="L914" s="30">
        <v>0</v>
      </c>
      <c r="M914" s="30">
        <v>0</v>
      </c>
      <c r="N914" s="30">
        <v>0</v>
      </c>
      <c r="O914" s="30">
        <v>0</v>
      </c>
      <c r="P914" s="30">
        <v>0</v>
      </c>
      <c r="Q914" s="30">
        <v>9290043</v>
      </c>
      <c r="R914" s="30">
        <v>9645557</v>
      </c>
      <c r="S914" s="30">
        <v>1102343</v>
      </c>
      <c r="T914" s="30">
        <v>26725317</v>
      </c>
      <c r="U914" s="30">
        <v>207451</v>
      </c>
      <c r="V914" s="30">
        <v>192225419</v>
      </c>
      <c r="W914" s="30">
        <v>39802743</v>
      </c>
      <c r="X914" s="30">
        <v>232028162</v>
      </c>
      <c r="Y914" s="30">
        <v>7768420</v>
      </c>
      <c r="Z914" s="30">
        <v>1295683</v>
      </c>
      <c r="AA914" s="30">
        <v>9064103</v>
      </c>
      <c r="AB914" s="30">
        <v>0</v>
      </c>
      <c r="AC914" s="30">
        <v>6520207</v>
      </c>
      <c r="AD914" s="30">
        <v>9315126</v>
      </c>
      <c r="AE914" s="30">
        <v>6590635</v>
      </c>
      <c r="AF914" s="30">
        <v>647703</v>
      </c>
      <c r="AG914" s="30">
        <v>1305464</v>
      </c>
      <c r="AH914" s="30">
        <v>32183384</v>
      </c>
      <c r="AI914" s="30">
        <v>434787</v>
      </c>
      <c r="AJ914" s="30">
        <v>32618171</v>
      </c>
      <c r="AK914" s="30">
        <v>1582766</v>
      </c>
      <c r="AL914" s="30">
        <v>29771</v>
      </c>
      <c r="AM914" s="30">
        <v>6836329</v>
      </c>
      <c r="AN914" s="30">
        <v>1513784</v>
      </c>
      <c r="AO914" s="30">
        <v>1336667</v>
      </c>
      <c r="AP914" s="30">
        <v>2409115</v>
      </c>
      <c r="AQ914" s="30">
        <v>146339</v>
      </c>
      <c r="AR914" s="30">
        <v>127724</v>
      </c>
      <c r="AS914" s="30">
        <v>18422</v>
      </c>
      <c r="AT914" s="30">
        <v>102</v>
      </c>
      <c r="AU914" s="30" t="s">
        <v>338</v>
      </c>
      <c r="AW914" s="48">
        <f t="shared" si="520"/>
        <v>5259566</v>
      </c>
      <c r="AX914" s="49">
        <f t="shared" si="521"/>
        <v>9064103</v>
      </c>
      <c r="AY914" s="50">
        <f t="shared" si="522"/>
        <v>1.7233556913251018</v>
      </c>
      <c r="AZ914" s="12"/>
      <c r="BA914" s="48">
        <f t="shared" si="523"/>
        <v>146339</v>
      </c>
      <c r="BB914" s="48">
        <f t="shared" si="524"/>
        <v>9064103</v>
      </c>
      <c r="BC914" s="51">
        <f t="shared" si="525"/>
        <v>61.939079807843434</v>
      </c>
      <c r="BD914" s="12"/>
      <c r="BE914" s="52">
        <f t="shared" si="526"/>
        <v>146339</v>
      </c>
      <c r="BF914" s="48">
        <f t="shared" si="517"/>
        <v>6590635</v>
      </c>
      <c r="BG914" s="48">
        <f t="shared" si="517"/>
        <v>647703</v>
      </c>
      <c r="BH914" s="48">
        <f t="shared" si="517"/>
        <v>1305464</v>
      </c>
      <c r="BI914" s="48">
        <f t="shared" si="527"/>
        <v>8543802</v>
      </c>
      <c r="BJ914" s="51">
        <f t="shared" si="528"/>
        <v>58.383629791101484</v>
      </c>
      <c r="BK914" s="12"/>
      <c r="BL914" s="1">
        <f t="shared" si="529"/>
        <v>2850451</v>
      </c>
      <c r="BM914" s="53">
        <f t="shared" si="530"/>
        <v>5259566</v>
      </c>
      <c r="BN914" s="48">
        <f t="shared" si="518"/>
        <v>6590635</v>
      </c>
      <c r="BO914" s="48">
        <f t="shared" si="518"/>
        <v>647703</v>
      </c>
      <c r="BP914" s="48">
        <f t="shared" si="518"/>
        <v>1305464</v>
      </c>
      <c r="BQ914" s="48">
        <f t="shared" si="531"/>
        <v>8543802</v>
      </c>
      <c r="BR914" s="12">
        <f t="shared" si="532"/>
        <v>5259566</v>
      </c>
      <c r="BS914" s="54">
        <f t="shared" si="533"/>
        <v>1.624430989172871</v>
      </c>
      <c r="BT914" s="12"/>
      <c r="BU914" s="48">
        <f t="shared" si="534"/>
        <v>5259566</v>
      </c>
      <c r="BV914" s="48">
        <f t="shared" si="535"/>
        <v>31005634</v>
      </c>
      <c r="BW914" s="54">
        <f t="shared" si="536"/>
        <v>5.8950936255957238</v>
      </c>
      <c r="BX914" s="12"/>
      <c r="BY914" s="52">
        <f t="shared" si="537"/>
        <v>146339</v>
      </c>
      <c r="BZ914" s="48">
        <f t="shared" si="538"/>
        <v>31005634</v>
      </c>
      <c r="CA914" s="55">
        <f t="shared" si="539"/>
        <v>211.8753989025482</v>
      </c>
      <c r="CB914" s="12"/>
      <c r="CC914" s="48">
        <f t="shared" si="540"/>
        <v>146339</v>
      </c>
      <c r="CD914" s="48">
        <f t="shared" si="541"/>
        <v>64448872</v>
      </c>
      <c r="CE914" s="55">
        <f t="shared" si="542"/>
        <v>440.40803886865427</v>
      </c>
      <c r="CF914" s="12"/>
      <c r="CG914" s="48">
        <f t="shared" si="543"/>
        <v>5259566</v>
      </c>
      <c r="CH914" s="48">
        <f t="shared" si="544"/>
        <v>2850451</v>
      </c>
      <c r="CI914" s="48">
        <f t="shared" si="545"/>
        <v>64448872</v>
      </c>
      <c r="CJ914" s="55">
        <f t="shared" si="546"/>
        <v>12.253648304822109</v>
      </c>
      <c r="CK914" s="46"/>
      <c r="CL914" s="48">
        <f t="shared" si="519"/>
        <v>5259566</v>
      </c>
      <c r="CM914" s="48">
        <f t="shared" si="519"/>
        <v>2850451</v>
      </c>
      <c r="CN914" s="48">
        <f t="shared" si="547"/>
        <v>139289445</v>
      </c>
      <c r="CO914" s="55">
        <f t="shared" si="548"/>
        <v>26.483068184713339</v>
      </c>
    </row>
    <row r="915" spans="1:93" x14ac:dyDescent="0.2">
      <c r="A915" s="30" t="s">
        <v>162</v>
      </c>
      <c r="B915" s="30">
        <v>1163</v>
      </c>
      <c r="C915" s="30">
        <v>2007</v>
      </c>
      <c r="D915" s="30" t="s">
        <v>163</v>
      </c>
      <c r="E915" s="30">
        <v>582847</v>
      </c>
      <c r="F915" s="30" t="s">
        <v>317</v>
      </c>
      <c r="G915" s="30">
        <v>9584084</v>
      </c>
      <c r="H915" s="30">
        <v>174738433</v>
      </c>
      <c r="I915" s="30">
        <v>28849664</v>
      </c>
      <c r="J915" s="30">
        <v>143139316</v>
      </c>
      <c r="K915" s="30">
        <v>0</v>
      </c>
      <c r="L915" s="30">
        <v>0</v>
      </c>
      <c r="M915" s="30">
        <v>0</v>
      </c>
      <c r="N915" s="30">
        <v>0</v>
      </c>
      <c r="O915" s="30">
        <v>0</v>
      </c>
      <c r="P915" s="30">
        <v>0</v>
      </c>
      <c r="Q915" s="30">
        <v>5503630</v>
      </c>
      <c r="R915" s="30">
        <v>5935821</v>
      </c>
      <c r="S915" s="30">
        <v>1305262</v>
      </c>
      <c r="T915" s="30">
        <v>27208253</v>
      </c>
      <c r="U915" s="30">
        <v>205212</v>
      </c>
      <c r="V915" s="30">
        <v>180674254</v>
      </c>
      <c r="W915" s="30">
        <v>30154926</v>
      </c>
      <c r="X915" s="30">
        <v>210829180</v>
      </c>
      <c r="Y915" s="30">
        <v>2901290</v>
      </c>
      <c r="Z915" s="30">
        <v>850573</v>
      </c>
      <c r="AA915" s="30">
        <v>3751863</v>
      </c>
      <c r="AB915" s="30">
        <v>0</v>
      </c>
      <c r="AC915" s="30">
        <v>5343091</v>
      </c>
      <c r="AD915" s="30">
        <v>4240993</v>
      </c>
      <c r="AE915" s="30">
        <v>6357762</v>
      </c>
      <c r="AF915" s="30">
        <v>620991</v>
      </c>
      <c r="AG915" s="30">
        <v>588053</v>
      </c>
      <c r="AH915" s="30">
        <v>32795651</v>
      </c>
      <c r="AI915" s="30">
        <v>367003</v>
      </c>
      <c r="AJ915" s="30">
        <v>33162654</v>
      </c>
      <c r="AK915" s="30">
        <v>1456369</v>
      </c>
      <c r="AL915" s="30">
        <v>29568</v>
      </c>
      <c r="AM915" s="30">
        <v>7088202</v>
      </c>
      <c r="AN915" s="30">
        <v>1610171</v>
      </c>
      <c r="AO915" s="30">
        <v>1389624</v>
      </c>
      <c r="AP915" s="30">
        <v>2538744</v>
      </c>
      <c r="AQ915" s="30">
        <v>146473</v>
      </c>
      <c r="AR915" s="30">
        <v>127525</v>
      </c>
      <c r="AS915" s="30">
        <v>18658</v>
      </c>
      <c r="AT915" s="30">
        <v>196</v>
      </c>
      <c r="AU915" s="30" t="s">
        <v>338</v>
      </c>
      <c r="AW915" s="48">
        <f t="shared" si="520"/>
        <v>5538539</v>
      </c>
      <c r="AX915" s="49">
        <f t="shared" si="521"/>
        <v>3751863</v>
      </c>
      <c r="AY915" s="50">
        <f t="shared" si="522"/>
        <v>0.67741023399853284</v>
      </c>
      <c r="AZ915" s="12"/>
      <c r="BA915" s="48">
        <f t="shared" si="523"/>
        <v>146473</v>
      </c>
      <c r="BB915" s="48">
        <f t="shared" si="524"/>
        <v>3751863</v>
      </c>
      <c r="BC915" s="51">
        <f t="shared" si="525"/>
        <v>25.614707147392352</v>
      </c>
      <c r="BD915" s="12"/>
      <c r="BE915" s="52">
        <f t="shared" si="526"/>
        <v>146473</v>
      </c>
      <c r="BF915" s="48">
        <f t="shared" si="517"/>
        <v>6357762</v>
      </c>
      <c r="BG915" s="48">
        <f t="shared" si="517"/>
        <v>620991</v>
      </c>
      <c r="BH915" s="48">
        <f t="shared" si="517"/>
        <v>588053</v>
      </c>
      <c r="BI915" s="48">
        <f t="shared" si="527"/>
        <v>7566806</v>
      </c>
      <c r="BJ915" s="51">
        <f t="shared" si="528"/>
        <v>51.660073870269606</v>
      </c>
      <c r="BK915" s="12"/>
      <c r="BL915" s="1">
        <f t="shared" si="529"/>
        <v>2999795</v>
      </c>
      <c r="BM915" s="53">
        <f t="shared" si="530"/>
        <v>5538539</v>
      </c>
      <c r="BN915" s="48">
        <f t="shared" si="518"/>
        <v>6357762</v>
      </c>
      <c r="BO915" s="48">
        <f t="shared" si="518"/>
        <v>620991</v>
      </c>
      <c r="BP915" s="48">
        <f t="shared" si="518"/>
        <v>588053</v>
      </c>
      <c r="BQ915" s="48">
        <f t="shared" si="531"/>
        <v>7566806</v>
      </c>
      <c r="BR915" s="12">
        <f t="shared" si="532"/>
        <v>5538539</v>
      </c>
      <c r="BS915" s="54">
        <f t="shared" si="533"/>
        <v>1.3662097531497024</v>
      </c>
      <c r="BT915" s="12"/>
      <c r="BU915" s="48">
        <f t="shared" si="534"/>
        <v>5538539</v>
      </c>
      <c r="BV915" s="48">
        <f t="shared" si="535"/>
        <v>31676717</v>
      </c>
      <c r="BW915" s="54">
        <f t="shared" si="536"/>
        <v>5.7193272449647825</v>
      </c>
      <c r="BX915" s="12"/>
      <c r="BY915" s="52">
        <f t="shared" si="537"/>
        <v>146473</v>
      </c>
      <c r="BZ915" s="48">
        <f t="shared" si="538"/>
        <v>31676717</v>
      </c>
      <c r="CA915" s="55">
        <f t="shared" si="539"/>
        <v>216.26318161026265</v>
      </c>
      <c r="CB915" s="12"/>
      <c r="CC915" s="48">
        <f t="shared" si="540"/>
        <v>146473</v>
      </c>
      <c r="CD915" s="48">
        <f t="shared" si="541"/>
        <v>52579470</v>
      </c>
      <c r="CE915" s="55">
        <f t="shared" si="542"/>
        <v>358.97039044738619</v>
      </c>
      <c r="CF915" s="12"/>
      <c r="CG915" s="48">
        <f t="shared" si="543"/>
        <v>5538539</v>
      </c>
      <c r="CH915" s="48">
        <f t="shared" si="544"/>
        <v>2999795</v>
      </c>
      <c r="CI915" s="48">
        <f t="shared" si="545"/>
        <v>52579470</v>
      </c>
      <c r="CJ915" s="55">
        <f t="shared" si="546"/>
        <v>9.4933826411622277</v>
      </c>
      <c r="CK915" s="46"/>
      <c r="CL915" s="48">
        <f t="shared" si="519"/>
        <v>5538539</v>
      </c>
      <c r="CM915" s="48">
        <f t="shared" si="519"/>
        <v>2999795</v>
      </c>
      <c r="CN915" s="48">
        <f t="shared" si="547"/>
        <v>114765704</v>
      </c>
      <c r="CO915" s="55">
        <f t="shared" si="548"/>
        <v>20.721295634101338</v>
      </c>
    </row>
    <row r="916" spans="1:93" x14ac:dyDescent="0.2">
      <c r="A916" s="30" t="s">
        <v>162</v>
      </c>
      <c r="B916" s="30">
        <v>1163</v>
      </c>
      <c r="C916" s="30">
        <v>2006</v>
      </c>
      <c r="D916" s="30" t="s">
        <v>163</v>
      </c>
      <c r="E916" s="30">
        <v>582847</v>
      </c>
      <c r="F916" s="30" t="s">
        <v>317</v>
      </c>
      <c r="G916" s="30">
        <v>9725133</v>
      </c>
      <c r="H916" s="30">
        <v>158484667</v>
      </c>
      <c r="I916" s="30">
        <v>27590157</v>
      </c>
      <c r="J916" s="30">
        <v>129447050</v>
      </c>
      <c r="K916" s="30">
        <v>0</v>
      </c>
      <c r="L916" s="30">
        <v>0</v>
      </c>
      <c r="M916" s="30">
        <v>0</v>
      </c>
      <c r="N916" s="30">
        <v>0</v>
      </c>
      <c r="O916" s="30">
        <v>0</v>
      </c>
      <c r="P916" s="30">
        <v>0</v>
      </c>
      <c r="Q916" s="30">
        <v>7482626</v>
      </c>
      <c r="R916" s="30">
        <v>8128498</v>
      </c>
      <c r="S916" s="30">
        <v>1043056</v>
      </c>
      <c r="T916" s="30">
        <v>16183421</v>
      </c>
      <c r="U916" s="30">
        <v>83672</v>
      </c>
      <c r="V916" s="30">
        <v>166613165</v>
      </c>
      <c r="W916" s="30">
        <v>28633213</v>
      </c>
      <c r="X916" s="30">
        <v>195246378</v>
      </c>
      <c r="Y916" s="30">
        <v>1942727</v>
      </c>
      <c r="Z916" s="30">
        <v>768293</v>
      </c>
      <c r="AA916" s="30">
        <v>2711020</v>
      </c>
      <c r="AB916" s="30">
        <v>0</v>
      </c>
      <c r="AC916" s="30">
        <v>5508158</v>
      </c>
      <c r="AD916" s="30">
        <v>4216975</v>
      </c>
      <c r="AE916" s="30">
        <v>6016537</v>
      </c>
      <c r="AF916" s="30">
        <v>704866</v>
      </c>
      <c r="AG916" s="30">
        <v>249329</v>
      </c>
      <c r="AH916" s="30">
        <v>27894466</v>
      </c>
      <c r="AI916" s="30">
        <v>305437</v>
      </c>
      <c r="AJ916" s="30">
        <v>28199903</v>
      </c>
      <c r="AK916" s="30">
        <v>1558986</v>
      </c>
      <c r="AL916" s="30">
        <v>40455</v>
      </c>
      <c r="AM916" s="30">
        <v>6902816</v>
      </c>
      <c r="AN916" s="30">
        <v>1475167</v>
      </c>
      <c r="AO916" s="30">
        <v>1515179</v>
      </c>
      <c r="AP916" s="30">
        <v>2376374</v>
      </c>
      <c r="AQ916" s="30">
        <v>145726</v>
      </c>
      <c r="AR916" s="30">
        <v>126721</v>
      </c>
      <c r="AS916" s="30">
        <v>18700</v>
      </c>
      <c r="AT916" s="30">
        <v>205</v>
      </c>
      <c r="AU916" s="30" t="s">
        <v>338</v>
      </c>
      <c r="AW916" s="48">
        <f t="shared" si="520"/>
        <v>5366720</v>
      </c>
      <c r="AX916" s="49">
        <f t="shared" si="521"/>
        <v>2711020</v>
      </c>
      <c r="AY916" s="50">
        <f t="shared" si="522"/>
        <v>0.50515398604734363</v>
      </c>
      <c r="AZ916" s="12"/>
      <c r="BA916" s="48">
        <f t="shared" si="523"/>
        <v>145726</v>
      </c>
      <c r="BB916" s="48">
        <f t="shared" si="524"/>
        <v>2711020</v>
      </c>
      <c r="BC916" s="51">
        <f t="shared" si="525"/>
        <v>18.60354363668803</v>
      </c>
      <c r="BD916" s="12"/>
      <c r="BE916" s="52">
        <f t="shared" si="526"/>
        <v>145726</v>
      </c>
      <c r="BF916" s="48">
        <f t="shared" si="517"/>
        <v>6016537</v>
      </c>
      <c r="BG916" s="48">
        <f t="shared" si="517"/>
        <v>704866</v>
      </c>
      <c r="BH916" s="48">
        <f t="shared" si="517"/>
        <v>249329</v>
      </c>
      <c r="BI916" s="48">
        <f t="shared" si="527"/>
        <v>6970732</v>
      </c>
      <c r="BJ916" s="51">
        <f t="shared" si="528"/>
        <v>47.83451134320574</v>
      </c>
      <c r="BK916" s="12"/>
      <c r="BL916" s="1">
        <f t="shared" si="529"/>
        <v>2990346</v>
      </c>
      <c r="BM916" s="53">
        <f t="shared" si="530"/>
        <v>5366720</v>
      </c>
      <c r="BN916" s="48">
        <f t="shared" si="518"/>
        <v>6016537</v>
      </c>
      <c r="BO916" s="48">
        <f t="shared" si="518"/>
        <v>704866</v>
      </c>
      <c r="BP916" s="48">
        <f t="shared" si="518"/>
        <v>249329</v>
      </c>
      <c r="BQ916" s="48">
        <f t="shared" si="531"/>
        <v>6970732</v>
      </c>
      <c r="BR916" s="12">
        <f t="shared" si="532"/>
        <v>5366720</v>
      </c>
      <c r="BS916" s="54">
        <f t="shared" si="533"/>
        <v>1.298881253354004</v>
      </c>
      <c r="BT916" s="12"/>
      <c r="BU916" s="48">
        <f t="shared" si="534"/>
        <v>5366720</v>
      </c>
      <c r="BV916" s="48">
        <f t="shared" si="535"/>
        <v>26600462</v>
      </c>
      <c r="BW916" s="54">
        <f t="shared" si="536"/>
        <v>4.9565585683620537</v>
      </c>
      <c r="BX916" s="12"/>
      <c r="BY916" s="52">
        <f t="shared" si="537"/>
        <v>145726</v>
      </c>
      <c r="BZ916" s="48">
        <f t="shared" si="538"/>
        <v>26600462</v>
      </c>
      <c r="CA916" s="55">
        <f t="shared" si="539"/>
        <v>182.53751561149005</v>
      </c>
      <c r="CB916" s="12"/>
      <c r="CC916" s="48">
        <f t="shared" si="540"/>
        <v>145726</v>
      </c>
      <c r="CD916" s="48">
        <f t="shared" si="541"/>
        <v>46007347</v>
      </c>
      <c r="CE916" s="55">
        <f t="shared" si="542"/>
        <v>315.71131438452989</v>
      </c>
      <c r="CF916" s="12"/>
      <c r="CG916" s="48">
        <f t="shared" si="543"/>
        <v>5366720</v>
      </c>
      <c r="CH916" s="48">
        <f t="shared" si="544"/>
        <v>2990346</v>
      </c>
      <c r="CI916" s="48">
        <f t="shared" si="545"/>
        <v>46007347</v>
      </c>
      <c r="CJ916" s="55">
        <f t="shared" si="546"/>
        <v>8.5727123829825302</v>
      </c>
      <c r="CK916" s="46"/>
      <c r="CL916" s="48">
        <f t="shared" si="519"/>
        <v>5366720</v>
      </c>
      <c r="CM916" s="48">
        <f t="shared" si="519"/>
        <v>2990346</v>
      </c>
      <c r="CN916" s="48">
        <f t="shared" si="547"/>
        <v>104324049</v>
      </c>
      <c r="CO916" s="55">
        <f t="shared" si="548"/>
        <v>19.43907060550951</v>
      </c>
    </row>
    <row r="917" spans="1:93" x14ac:dyDescent="0.2">
      <c r="A917" s="30" t="s">
        <v>162</v>
      </c>
      <c r="B917" s="30">
        <v>1163</v>
      </c>
      <c r="C917" s="30">
        <v>2005</v>
      </c>
      <c r="D917" s="30" t="s">
        <v>163</v>
      </c>
      <c r="E917" s="30">
        <v>582847</v>
      </c>
      <c r="F917" s="30" t="s">
        <v>317</v>
      </c>
      <c r="G917" s="30">
        <v>8676268</v>
      </c>
      <c r="H917" s="30">
        <v>142383122</v>
      </c>
      <c r="I917" s="30">
        <v>24756612</v>
      </c>
      <c r="J917" s="30">
        <v>115372608</v>
      </c>
      <c r="K917" s="30">
        <v>0</v>
      </c>
      <c r="L917" s="30">
        <v>0</v>
      </c>
      <c r="M917" s="30">
        <v>0</v>
      </c>
      <c r="N917" s="30">
        <v>0</v>
      </c>
      <c r="O917" s="30">
        <v>0</v>
      </c>
      <c r="P917" s="30">
        <v>0</v>
      </c>
      <c r="Q917" s="30">
        <v>10951477</v>
      </c>
      <c r="R917" s="30">
        <v>11824598</v>
      </c>
      <c r="S917" s="30">
        <v>554490</v>
      </c>
      <c r="T917" s="30">
        <v>19470593</v>
      </c>
      <c r="U917" s="30">
        <v>3341</v>
      </c>
      <c r="V917" s="30">
        <v>154207720</v>
      </c>
      <c r="W917" s="30">
        <v>25311102</v>
      </c>
      <c r="X917" s="30">
        <v>179518822</v>
      </c>
      <c r="Y917" s="30">
        <v>1684702</v>
      </c>
      <c r="Z917" s="30">
        <v>864242</v>
      </c>
      <c r="AA917" s="30">
        <v>2548944</v>
      </c>
      <c r="AB917" s="30">
        <v>0</v>
      </c>
      <c r="AC917" s="30">
        <v>4297973</v>
      </c>
      <c r="AD917" s="30">
        <v>4378295</v>
      </c>
      <c r="AE917" s="30">
        <v>5876545</v>
      </c>
      <c r="AF917" s="30">
        <v>826989</v>
      </c>
      <c r="AG917" s="30">
        <v>202544</v>
      </c>
      <c r="AH917" s="30">
        <v>29306681</v>
      </c>
      <c r="AI917" s="30">
        <v>377858</v>
      </c>
      <c r="AJ917" s="30">
        <v>29684539</v>
      </c>
      <c r="AK917" s="30">
        <v>2422958</v>
      </c>
      <c r="AL917" s="30">
        <v>22435</v>
      </c>
      <c r="AM917" s="30">
        <v>9248243</v>
      </c>
      <c r="AN917" s="30">
        <v>1571340</v>
      </c>
      <c r="AO917" s="30">
        <v>1555604</v>
      </c>
      <c r="AP917" s="30">
        <v>2388778</v>
      </c>
      <c r="AQ917" s="30">
        <v>144632</v>
      </c>
      <c r="AR917" s="30">
        <v>125739</v>
      </c>
      <c r="AS917" s="30">
        <v>18582</v>
      </c>
      <c r="AT917" s="30">
        <v>204</v>
      </c>
      <c r="AU917" s="30" t="s">
        <v>338</v>
      </c>
      <c r="AW917" s="48">
        <f t="shared" si="520"/>
        <v>5515722</v>
      </c>
      <c r="AX917" s="49">
        <f t="shared" si="521"/>
        <v>2548944</v>
      </c>
      <c r="AY917" s="50">
        <f t="shared" si="522"/>
        <v>0.46212336299762752</v>
      </c>
      <c r="AZ917" s="12"/>
      <c r="BA917" s="48">
        <f t="shared" si="523"/>
        <v>144632</v>
      </c>
      <c r="BB917" s="48">
        <f t="shared" si="524"/>
        <v>2548944</v>
      </c>
      <c r="BC917" s="51">
        <f t="shared" si="525"/>
        <v>17.623651750649927</v>
      </c>
      <c r="BD917" s="12"/>
      <c r="BE917" s="52">
        <f t="shared" si="526"/>
        <v>144632</v>
      </c>
      <c r="BF917" s="48">
        <f t="shared" si="517"/>
        <v>5876545</v>
      </c>
      <c r="BG917" s="48">
        <f t="shared" si="517"/>
        <v>826989</v>
      </c>
      <c r="BH917" s="48">
        <f t="shared" si="517"/>
        <v>202544</v>
      </c>
      <c r="BI917" s="48">
        <f t="shared" si="527"/>
        <v>6906078</v>
      </c>
      <c r="BJ917" s="51">
        <f t="shared" si="528"/>
        <v>47.749308590076886</v>
      </c>
      <c r="BK917" s="12"/>
      <c r="BL917" s="1">
        <f t="shared" si="529"/>
        <v>3126944</v>
      </c>
      <c r="BM917" s="53">
        <f t="shared" si="530"/>
        <v>5515722</v>
      </c>
      <c r="BN917" s="48">
        <f t="shared" si="518"/>
        <v>5876545</v>
      </c>
      <c r="BO917" s="48">
        <f t="shared" si="518"/>
        <v>826989</v>
      </c>
      <c r="BP917" s="48">
        <f t="shared" si="518"/>
        <v>202544</v>
      </c>
      <c r="BQ917" s="48">
        <f t="shared" si="531"/>
        <v>6906078</v>
      </c>
      <c r="BR917" s="12">
        <f t="shared" si="532"/>
        <v>5515722</v>
      </c>
      <c r="BS917" s="54">
        <f t="shared" si="533"/>
        <v>1.2520714423243231</v>
      </c>
      <c r="BT917" s="12"/>
      <c r="BU917" s="48">
        <f t="shared" si="534"/>
        <v>5515722</v>
      </c>
      <c r="BV917" s="48">
        <f t="shared" si="535"/>
        <v>27239146</v>
      </c>
      <c r="BW917" s="54">
        <f t="shared" si="536"/>
        <v>4.9384552013317569</v>
      </c>
      <c r="BX917" s="12"/>
      <c r="BY917" s="52">
        <f t="shared" si="537"/>
        <v>144632</v>
      </c>
      <c r="BZ917" s="48">
        <f t="shared" si="538"/>
        <v>27239146</v>
      </c>
      <c r="CA917" s="55">
        <f t="shared" si="539"/>
        <v>188.33415841584159</v>
      </c>
      <c r="CB917" s="12"/>
      <c r="CC917" s="48">
        <f t="shared" si="540"/>
        <v>144632</v>
      </c>
      <c r="CD917" s="48">
        <f t="shared" si="541"/>
        <v>45370436</v>
      </c>
      <c r="CE917" s="55">
        <f t="shared" si="542"/>
        <v>313.69569666463855</v>
      </c>
      <c r="CF917" s="12"/>
      <c r="CG917" s="48">
        <f t="shared" si="543"/>
        <v>5515722</v>
      </c>
      <c r="CH917" s="48">
        <f t="shared" si="544"/>
        <v>3126944</v>
      </c>
      <c r="CI917" s="48">
        <f t="shared" si="545"/>
        <v>45370436</v>
      </c>
      <c r="CJ917" s="55">
        <f t="shared" si="546"/>
        <v>8.2256567680532129</v>
      </c>
      <c r="CK917" s="46"/>
      <c r="CL917" s="48">
        <f t="shared" si="519"/>
        <v>5515722</v>
      </c>
      <c r="CM917" s="48">
        <f t="shared" si="519"/>
        <v>3126944</v>
      </c>
      <c r="CN917" s="48">
        <f t="shared" si="547"/>
        <v>98565173</v>
      </c>
      <c r="CO917" s="55">
        <f t="shared" si="548"/>
        <v>17.869858741974305</v>
      </c>
    </row>
    <row r="918" spans="1:93" x14ac:dyDescent="0.2">
      <c r="A918" s="30" t="s">
        <v>164</v>
      </c>
      <c r="B918" s="30">
        <v>1164</v>
      </c>
      <c r="C918" s="30">
        <v>2014</v>
      </c>
      <c r="D918" s="30" t="s">
        <v>60</v>
      </c>
      <c r="E918" s="30">
        <v>442978</v>
      </c>
      <c r="F918" s="30" t="s">
        <v>317</v>
      </c>
      <c r="G918" s="30">
        <v>73291592</v>
      </c>
      <c r="H918" s="30">
        <v>736212617</v>
      </c>
      <c r="I918" s="30">
        <v>84726699</v>
      </c>
      <c r="J918" s="30">
        <v>679231943</v>
      </c>
      <c r="K918" s="30">
        <v>0</v>
      </c>
      <c r="L918" s="30">
        <v>0</v>
      </c>
      <c r="M918" s="30">
        <v>0</v>
      </c>
      <c r="N918" s="30">
        <v>0</v>
      </c>
      <c r="O918" s="30">
        <v>0</v>
      </c>
      <c r="P918" s="30">
        <v>0</v>
      </c>
      <c r="Q918" s="30">
        <v>10947435</v>
      </c>
      <c r="R918" s="30">
        <v>11203148</v>
      </c>
      <c r="S918" s="30">
        <v>778268</v>
      </c>
      <c r="T918" s="30">
        <v>209775149</v>
      </c>
      <c r="U918" s="30">
        <v>1055399</v>
      </c>
      <c r="V918" s="30">
        <v>747415765</v>
      </c>
      <c r="W918" s="30">
        <v>85504967</v>
      </c>
      <c r="X918" s="30">
        <v>832920732</v>
      </c>
      <c r="Y918" s="30">
        <v>70631606</v>
      </c>
      <c r="Z918" s="30">
        <v>9841115</v>
      </c>
      <c r="AA918" s="30">
        <v>80472721</v>
      </c>
      <c r="AB918" s="30">
        <v>49184025</v>
      </c>
      <c r="AC918" s="30">
        <v>25637552</v>
      </c>
      <c r="AD918" s="30">
        <v>47654040</v>
      </c>
      <c r="AE918" s="30">
        <v>22604151</v>
      </c>
      <c r="AF918" s="30">
        <v>15240495</v>
      </c>
      <c r="AG918" s="30">
        <v>163427</v>
      </c>
      <c r="AH918" s="30">
        <v>66122935</v>
      </c>
      <c r="AI918" s="30">
        <v>6242764</v>
      </c>
      <c r="AJ918" s="30">
        <v>72365699</v>
      </c>
      <c r="AK918" s="30">
        <v>4713246</v>
      </c>
      <c r="AL918" s="30">
        <v>17148529</v>
      </c>
      <c r="AM918" s="30">
        <v>28644882</v>
      </c>
      <c r="AN918" s="30">
        <v>6311134</v>
      </c>
      <c r="AO918" s="30">
        <v>5996445</v>
      </c>
      <c r="AP918" s="30">
        <v>5900731</v>
      </c>
      <c r="AQ918" s="30">
        <v>527237</v>
      </c>
      <c r="AR918" s="30">
        <v>446872</v>
      </c>
      <c r="AS918" s="30">
        <v>72788</v>
      </c>
      <c r="AT918" s="30">
        <v>7061</v>
      </c>
      <c r="AU918" s="30" t="s">
        <v>333</v>
      </c>
      <c r="AW918" s="48">
        <f t="shared" si="520"/>
        <v>18208310</v>
      </c>
      <c r="AX918" s="49">
        <f t="shared" si="521"/>
        <v>31288696</v>
      </c>
      <c r="AY918" s="50">
        <f t="shared" si="522"/>
        <v>1.7183745224021341</v>
      </c>
      <c r="AZ918" s="12"/>
      <c r="BA918" s="48">
        <f t="shared" si="523"/>
        <v>527237</v>
      </c>
      <c r="BB918" s="48">
        <f t="shared" si="524"/>
        <v>31288696</v>
      </c>
      <c r="BC918" s="51">
        <f t="shared" si="525"/>
        <v>59.344651456555589</v>
      </c>
      <c r="BD918" s="12"/>
      <c r="BE918" s="52">
        <f t="shared" si="526"/>
        <v>527237</v>
      </c>
      <c r="BF918" s="48">
        <f t="shared" si="517"/>
        <v>22604151</v>
      </c>
      <c r="BG918" s="48">
        <f t="shared" si="517"/>
        <v>15240495</v>
      </c>
      <c r="BH918" s="48">
        <f t="shared" si="517"/>
        <v>163427</v>
      </c>
      <c r="BI918" s="48">
        <f t="shared" si="527"/>
        <v>38008073</v>
      </c>
      <c r="BJ918" s="51">
        <f t="shared" si="528"/>
        <v>72.089161041429193</v>
      </c>
      <c r="BK918" s="12"/>
      <c r="BL918" s="1">
        <f t="shared" si="529"/>
        <v>12307579</v>
      </c>
      <c r="BM918" s="53">
        <f t="shared" si="530"/>
        <v>18208310</v>
      </c>
      <c r="BN918" s="48">
        <f t="shared" si="518"/>
        <v>22604151</v>
      </c>
      <c r="BO918" s="48">
        <f t="shared" si="518"/>
        <v>15240495</v>
      </c>
      <c r="BP918" s="48">
        <f t="shared" si="518"/>
        <v>163427</v>
      </c>
      <c r="BQ918" s="48">
        <f t="shared" si="531"/>
        <v>38008073</v>
      </c>
      <c r="BR918" s="12">
        <f t="shared" si="532"/>
        <v>18208310</v>
      </c>
      <c r="BS918" s="54">
        <f t="shared" si="533"/>
        <v>2.0874025650925319</v>
      </c>
      <c r="BT918" s="12"/>
      <c r="BU918" s="48">
        <f t="shared" si="534"/>
        <v>18208310</v>
      </c>
      <c r="BV918" s="48">
        <f t="shared" si="535"/>
        <v>50503924</v>
      </c>
      <c r="BW918" s="54">
        <f t="shared" si="536"/>
        <v>2.7736744376606066</v>
      </c>
      <c r="BX918" s="12"/>
      <c r="BY918" s="52">
        <f t="shared" si="537"/>
        <v>527237</v>
      </c>
      <c r="BZ918" s="48">
        <f t="shared" si="538"/>
        <v>50503924</v>
      </c>
      <c r="CA918" s="55">
        <f t="shared" si="539"/>
        <v>95.789794722297557</v>
      </c>
      <c r="CB918" s="12"/>
      <c r="CC918" s="48">
        <f t="shared" si="540"/>
        <v>527237</v>
      </c>
      <c r="CD918" s="48">
        <f t="shared" si="541"/>
        <v>242276310</v>
      </c>
      <c r="CE918" s="55">
        <f t="shared" si="542"/>
        <v>459.52068993640432</v>
      </c>
      <c r="CF918" s="12"/>
      <c r="CG918" s="48">
        <f t="shared" si="543"/>
        <v>18208310</v>
      </c>
      <c r="CH918" s="48">
        <f t="shared" si="544"/>
        <v>12307579</v>
      </c>
      <c r="CI918" s="48">
        <f t="shared" si="545"/>
        <v>242276310</v>
      </c>
      <c r="CJ918" s="55">
        <f t="shared" si="546"/>
        <v>13.305809819802057</v>
      </c>
      <c r="CK918" s="46"/>
      <c r="CL918" s="48">
        <f t="shared" si="519"/>
        <v>18208310</v>
      </c>
      <c r="CM918" s="48">
        <f t="shared" si="519"/>
        <v>12307579</v>
      </c>
      <c r="CN918" s="48">
        <f t="shared" si="547"/>
        <v>385017664</v>
      </c>
      <c r="CO918" s="55">
        <f t="shared" si="548"/>
        <v>21.145161961763613</v>
      </c>
    </row>
    <row r="919" spans="1:93" x14ac:dyDescent="0.2">
      <c r="A919" s="30" t="s">
        <v>164</v>
      </c>
      <c r="B919" s="30">
        <v>1164</v>
      </c>
      <c r="C919" s="30">
        <v>2013</v>
      </c>
      <c r="D919" s="30" t="s">
        <v>60</v>
      </c>
      <c r="E919" s="30">
        <v>442978</v>
      </c>
      <c r="F919" s="30" t="s">
        <v>317</v>
      </c>
      <c r="G919" s="30">
        <v>68827618</v>
      </c>
      <c r="H919" s="30">
        <v>714246640</v>
      </c>
      <c r="I919" s="30">
        <v>71895962</v>
      </c>
      <c r="J919" s="30">
        <v>655553047</v>
      </c>
      <c r="K919" s="30">
        <v>0</v>
      </c>
      <c r="L919" s="30">
        <v>0</v>
      </c>
      <c r="M919" s="30">
        <v>0</v>
      </c>
      <c r="N919" s="30">
        <v>0</v>
      </c>
      <c r="O919" s="30">
        <v>0</v>
      </c>
      <c r="P919" s="30">
        <v>0</v>
      </c>
      <c r="Q919" s="30">
        <v>15175416</v>
      </c>
      <c r="R919" s="30">
        <v>15593661</v>
      </c>
      <c r="S919" s="30">
        <v>622401</v>
      </c>
      <c r="T919" s="30">
        <v>192858569</v>
      </c>
      <c r="U919" s="30">
        <v>8830757</v>
      </c>
      <c r="V919" s="30">
        <v>729840301</v>
      </c>
      <c r="W919" s="30">
        <v>72518363</v>
      </c>
      <c r="X919" s="30">
        <v>802358664</v>
      </c>
      <c r="Y919" s="30">
        <v>57150000</v>
      </c>
      <c r="Z919" s="30">
        <v>8766731</v>
      </c>
      <c r="AA919" s="30">
        <v>65916731</v>
      </c>
      <c r="AB919" s="30">
        <v>38198221</v>
      </c>
      <c r="AC919" s="30">
        <v>25642987</v>
      </c>
      <c r="AD919" s="30">
        <v>43184631</v>
      </c>
      <c r="AE919" s="30">
        <v>21582430</v>
      </c>
      <c r="AF919" s="30">
        <v>15771759</v>
      </c>
      <c r="AG919" s="30">
        <v>84639</v>
      </c>
      <c r="AH919" s="30">
        <v>59275987</v>
      </c>
      <c r="AI919" s="30">
        <v>5272544</v>
      </c>
      <c r="AJ919" s="30">
        <v>64548531</v>
      </c>
      <c r="AK919" s="30">
        <v>3949348</v>
      </c>
      <c r="AL919" s="30">
        <v>18205263</v>
      </c>
      <c r="AM919" s="30">
        <v>28553233</v>
      </c>
      <c r="AN919" s="30">
        <v>6431394</v>
      </c>
      <c r="AO919" s="30">
        <v>6010711</v>
      </c>
      <c r="AP919" s="30">
        <v>5612183</v>
      </c>
      <c r="AQ919" s="30">
        <v>525417</v>
      </c>
      <c r="AR919" s="30">
        <v>445378</v>
      </c>
      <c r="AS919" s="30">
        <v>72436</v>
      </c>
      <c r="AT919" s="30">
        <v>7083</v>
      </c>
      <c r="AU919" s="30" t="s">
        <v>333</v>
      </c>
      <c r="AW919" s="48">
        <f t="shared" si="520"/>
        <v>18054288</v>
      </c>
      <c r="AX919" s="49">
        <f t="shared" si="521"/>
        <v>27718510</v>
      </c>
      <c r="AY919" s="50">
        <f t="shared" si="522"/>
        <v>1.5352867972417412</v>
      </c>
      <c r="AZ919" s="12"/>
      <c r="BA919" s="48">
        <f t="shared" si="523"/>
        <v>525417</v>
      </c>
      <c r="BB919" s="48">
        <f t="shared" si="524"/>
        <v>27718510</v>
      </c>
      <c r="BC919" s="51">
        <f t="shared" si="525"/>
        <v>52.755259156060802</v>
      </c>
      <c r="BD919" s="12"/>
      <c r="BE919" s="52">
        <f t="shared" si="526"/>
        <v>525417</v>
      </c>
      <c r="BF919" s="48">
        <f t="shared" si="517"/>
        <v>21582430</v>
      </c>
      <c r="BG919" s="48">
        <f t="shared" si="517"/>
        <v>15771759</v>
      </c>
      <c r="BH919" s="48">
        <f t="shared" si="517"/>
        <v>84639</v>
      </c>
      <c r="BI919" s="48">
        <f t="shared" si="527"/>
        <v>37438828</v>
      </c>
      <c r="BJ919" s="51">
        <f t="shared" si="528"/>
        <v>71.255456142454463</v>
      </c>
      <c r="BK919" s="12"/>
      <c r="BL919" s="1">
        <f t="shared" si="529"/>
        <v>12442105</v>
      </c>
      <c r="BM919" s="53">
        <f t="shared" si="530"/>
        <v>18054288</v>
      </c>
      <c r="BN919" s="48">
        <f t="shared" si="518"/>
        <v>21582430</v>
      </c>
      <c r="BO919" s="48">
        <f t="shared" si="518"/>
        <v>15771759</v>
      </c>
      <c r="BP919" s="48">
        <f t="shared" si="518"/>
        <v>84639</v>
      </c>
      <c r="BQ919" s="48">
        <f t="shared" si="531"/>
        <v>37438828</v>
      </c>
      <c r="BR919" s="12">
        <f t="shared" si="532"/>
        <v>18054288</v>
      </c>
      <c r="BS919" s="54">
        <f t="shared" si="533"/>
        <v>2.0736806679942181</v>
      </c>
      <c r="BT919" s="12"/>
      <c r="BU919" s="48">
        <f t="shared" si="534"/>
        <v>18054288</v>
      </c>
      <c r="BV919" s="48">
        <f t="shared" si="535"/>
        <v>42393920</v>
      </c>
      <c r="BW919" s="54">
        <f t="shared" si="536"/>
        <v>2.3481358002043615</v>
      </c>
      <c r="BX919" s="12"/>
      <c r="BY919" s="52">
        <f t="shared" si="537"/>
        <v>525417</v>
      </c>
      <c r="BZ919" s="48">
        <f t="shared" si="538"/>
        <v>42393920</v>
      </c>
      <c r="CA919" s="55">
        <f t="shared" si="539"/>
        <v>80.686235885020849</v>
      </c>
      <c r="CB919" s="12"/>
      <c r="CC919" s="48">
        <f t="shared" si="540"/>
        <v>525417</v>
      </c>
      <c r="CD919" s="48">
        <f t="shared" si="541"/>
        <v>214577097</v>
      </c>
      <c r="CE919" s="55">
        <f t="shared" si="542"/>
        <v>408.39389856057187</v>
      </c>
      <c r="CF919" s="12"/>
      <c r="CG919" s="48">
        <f t="shared" si="543"/>
        <v>18054288</v>
      </c>
      <c r="CH919" s="48">
        <f t="shared" si="544"/>
        <v>12442105</v>
      </c>
      <c r="CI919" s="48">
        <f t="shared" si="545"/>
        <v>214577097</v>
      </c>
      <c r="CJ919" s="55">
        <f t="shared" si="546"/>
        <v>11.885104358587833</v>
      </c>
      <c r="CK919" s="46"/>
      <c r="CL919" s="48">
        <f t="shared" si="519"/>
        <v>18054288</v>
      </c>
      <c r="CM919" s="48">
        <f t="shared" si="519"/>
        <v>12442105</v>
      </c>
      <c r="CN919" s="48">
        <f t="shared" si="547"/>
        <v>346207298</v>
      </c>
      <c r="CO919" s="55">
        <f t="shared" si="548"/>
        <v>19.175904250558094</v>
      </c>
    </row>
    <row r="920" spans="1:93" x14ac:dyDescent="0.2">
      <c r="A920" s="30" t="s">
        <v>164</v>
      </c>
      <c r="B920" s="30">
        <v>1164</v>
      </c>
      <c r="C920" s="30">
        <v>2012</v>
      </c>
      <c r="D920" s="30" t="s">
        <v>60</v>
      </c>
      <c r="E920" s="30">
        <v>442978</v>
      </c>
      <c r="F920" s="30" t="s">
        <v>317</v>
      </c>
      <c r="G920" s="30">
        <v>65184937</v>
      </c>
      <c r="H920" s="30">
        <v>620267857</v>
      </c>
      <c r="I920" s="30">
        <v>67650113</v>
      </c>
      <c r="J920" s="30">
        <v>572174873</v>
      </c>
      <c r="K920" s="30">
        <v>0</v>
      </c>
      <c r="L920" s="30">
        <v>0</v>
      </c>
      <c r="M920" s="30">
        <v>0</v>
      </c>
      <c r="N920" s="30">
        <v>0</v>
      </c>
      <c r="O920" s="30">
        <v>0</v>
      </c>
      <c r="P920" s="30">
        <v>0</v>
      </c>
      <c r="Q920" s="30">
        <v>17767477</v>
      </c>
      <c r="R920" s="30">
        <v>18284647</v>
      </c>
      <c r="S920" s="30">
        <v>569171</v>
      </c>
      <c r="T920" s="30">
        <v>153932109</v>
      </c>
      <c r="U920" s="30">
        <v>-29149</v>
      </c>
      <c r="V920" s="30">
        <v>638552504</v>
      </c>
      <c r="W920" s="30">
        <v>68219284</v>
      </c>
      <c r="X920" s="30">
        <v>706771788</v>
      </c>
      <c r="Y920" s="30">
        <v>37738718</v>
      </c>
      <c r="Z920" s="30">
        <v>7231640</v>
      </c>
      <c r="AA920" s="30">
        <v>44970358</v>
      </c>
      <c r="AB920" s="30">
        <v>20707467</v>
      </c>
      <c r="AC920" s="30">
        <v>27960522</v>
      </c>
      <c r="AD920" s="30">
        <v>37224415</v>
      </c>
      <c r="AE920" s="30">
        <v>22994340</v>
      </c>
      <c r="AF920" s="30">
        <v>12379308</v>
      </c>
      <c r="AG920" s="30">
        <v>-5</v>
      </c>
      <c r="AH920" s="30">
        <v>65315978</v>
      </c>
      <c r="AI920" s="30">
        <v>4740072</v>
      </c>
      <c r="AJ920" s="30">
        <v>70056050</v>
      </c>
      <c r="AK920" s="30">
        <v>3838212</v>
      </c>
      <c r="AL920" s="30">
        <v>17210570</v>
      </c>
      <c r="AM920" s="30">
        <v>27206024</v>
      </c>
      <c r="AN920" s="30">
        <v>6301143</v>
      </c>
      <c r="AO920" s="30">
        <v>6103263</v>
      </c>
      <c r="AP920" s="30">
        <v>5660712</v>
      </c>
      <c r="AQ920" s="30">
        <v>523279</v>
      </c>
      <c r="AR920" s="30">
        <v>443550</v>
      </c>
      <c r="AS920" s="30">
        <v>72098</v>
      </c>
      <c r="AT920" s="30">
        <v>7109</v>
      </c>
      <c r="AU920" s="30" t="s">
        <v>333</v>
      </c>
      <c r="AW920" s="48">
        <f t="shared" si="520"/>
        <v>18065118</v>
      </c>
      <c r="AX920" s="49">
        <f t="shared" si="521"/>
        <v>24262891</v>
      </c>
      <c r="AY920" s="50">
        <f t="shared" si="522"/>
        <v>1.343079574680885</v>
      </c>
      <c r="AZ920" s="12"/>
      <c r="BA920" s="48">
        <f t="shared" si="523"/>
        <v>523279</v>
      </c>
      <c r="BB920" s="48">
        <f t="shared" si="524"/>
        <v>24262891</v>
      </c>
      <c r="BC920" s="51">
        <f t="shared" si="525"/>
        <v>46.367026003336655</v>
      </c>
      <c r="BD920" s="12"/>
      <c r="BE920" s="52">
        <f t="shared" si="526"/>
        <v>523279</v>
      </c>
      <c r="BF920" s="48">
        <f t="shared" si="517"/>
        <v>22994340</v>
      </c>
      <c r="BG920" s="48">
        <f t="shared" si="517"/>
        <v>12379308</v>
      </c>
      <c r="BH920" s="48">
        <f t="shared" si="517"/>
        <v>-5</v>
      </c>
      <c r="BI920" s="48">
        <f t="shared" si="527"/>
        <v>35373643</v>
      </c>
      <c r="BJ920" s="51">
        <f t="shared" si="528"/>
        <v>67.599966748140091</v>
      </c>
      <c r="BK920" s="12"/>
      <c r="BL920" s="1">
        <f t="shared" si="529"/>
        <v>12404406</v>
      </c>
      <c r="BM920" s="53">
        <f t="shared" si="530"/>
        <v>18065118</v>
      </c>
      <c r="BN920" s="48">
        <f t="shared" si="518"/>
        <v>22994340</v>
      </c>
      <c r="BO920" s="48">
        <f t="shared" si="518"/>
        <v>12379308</v>
      </c>
      <c r="BP920" s="48">
        <f t="shared" si="518"/>
        <v>-5</v>
      </c>
      <c r="BQ920" s="48">
        <f t="shared" si="531"/>
        <v>35373643</v>
      </c>
      <c r="BR920" s="12">
        <f t="shared" si="532"/>
        <v>18065118</v>
      </c>
      <c r="BS920" s="54">
        <f t="shared" si="533"/>
        <v>1.9581185686138336</v>
      </c>
      <c r="BT920" s="12"/>
      <c r="BU920" s="48">
        <f t="shared" si="534"/>
        <v>18065118</v>
      </c>
      <c r="BV920" s="48">
        <f t="shared" si="535"/>
        <v>49007268</v>
      </c>
      <c r="BW920" s="54">
        <f t="shared" si="536"/>
        <v>2.7128119506332591</v>
      </c>
      <c r="BX920" s="12"/>
      <c r="BY920" s="52">
        <f t="shared" si="537"/>
        <v>523279</v>
      </c>
      <c r="BZ920" s="48">
        <f t="shared" si="538"/>
        <v>49007268</v>
      </c>
      <c r="CA920" s="55">
        <f t="shared" si="539"/>
        <v>93.654184479025531</v>
      </c>
      <c r="CB920" s="12"/>
      <c r="CC920" s="48">
        <f t="shared" si="540"/>
        <v>523279</v>
      </c>
      <c r="CD920" s="48">
        <f t="shared" si="541"/>
        <v>194536206</v>
      </c>
      <c r="CE920" s="55">
        <f t="shared" si="542"/>
        <v>371.76383153155393</v>
      </c>
      <c r="CF920" s="12"/>
      <c r="CG920" s="48">
        <f t="shared" si="543"/>
        <v>18065118</v>
      </c>
      <c r="CH920" s="48">
        <f t="shared" si="544"/>
        <v>12404406</v>
      </c>
      <c r="CI920" s="48">
        <f t="shared" si="545"/>
        <v>194536206</v>
      </c>
      <c r="CJ920" s="55">
        <f t="shared" si="546"/>
        <v>10.76860975942698</v>
      </c>
      <c r="CK920" s="46"/>
      <c r="CL920" s="48">
        <f t="shared" si="519"/>
        <v>18065118</v>
      </c>
      <c r="CM920" s="48">
        <f t="shared" si="519"/>
        <v>12404406</v>
      </c>
      <c r="CN920" s="48">
        <f t="shared" si="547"/>
        <v>311365644</v>
      </c>
      <c r="CO920" s="55">
        <f t="shared" si="548"/>
        <v>17.235738177851925</v>
      </c>
    </row>
    <row r="921" spans="1:93" x14ac:dyDescent="0.2">
      <c r="A921" s="30" t="s">
        <v>164</v>
      </c>
      <c r="B921" s="30">
        <v>1164</v>
      </c>
      <c r="C921" s="30">
        <v>2011</v>
      </c>
      <c r="D921" s="30" t="s">
        <v>60</v>
      </c>
      <c r="E921" s="30">
        <v>442978</v>
      </c>
      <c r="F921" s="30" t="s">
        <v>317</v>
      </c>
      <c r="G921" s="30">
        <v>74273938</v>
      </c>
      <c r="H921" s="30">
        <v>678620620</v>
      </c>
      <c r="I921" s="30">
        <v>79910783</v>
      </c>
      <c r="J921" s="30">
        <v>632684936</v>
      </c>
      <c r="K921" s="30">
        <v>0</v>
      </c>
      <c r="L921" s="30">
        <v>0</v>
      </c>
      <c r="M921" s="30">
        <v>0</v>
      </c>
      <c r="N921" s="30">
        <v>0</v>
      </c>
      <c r="O921" s="30">
        <v>0</v>
      </c>
      <c r="P921" s="30">
        <v>0</v>
      </c>
      <c r="Q921" s="30">
        <v>25100742</v>
      </c>
      <c r="R921" s="30">
        <v>25587071</v>
      </c>
      <c r="S921" s="30">
        <v>853012</v>
      </c>
      <c r="T921" s="30">
        <v>164332394</v>
      </c>
      <c r="U921" s="30">
        <v>-3095371</v>
      </c>
      <c r="V921" s="30">
        <v>704207691</v>
      </c>
      <c r="W921" s="30">
        <v>80763795</v>
      </c>
      <c r="X921" s="30">
        <v>784971486</v>
      </c>
      <c r="Y921" s="30">
        <v>26319851</v>
      </c>
      <c r="Z921" s="30">
        <v>7526618</v>
      </c>
      <c r="AA921" s="30">
        <v>33846469</v>
      </c>
      <c r="AB921" s="30">
        <v>12967095</v>
      </c>
      <c r="AC921" s="30">
        <v>26421923</v>
      </c>
      <c r="AD921" s="30">
        <v>47852015</v>
      </c>
      <c r="AE921" s="30">
        <v>24366494</v>
      </c>
      <c r="AF921" s="30">
        <v>10337691</v>
      </c>
      <c r="AG921" s="30">
        <v>31</v>
      </c>
      <c r="AH921" s="30">
        <v>70768930</v>
      </c>
      <c r="AI921" s="30">
        <v>4838672</v>
      </c>
      <c r="AJ921" s="30">
        <v>75607602</v>
      </c>
      <c r="AK921" s="30">
        <v>4543773</v>
      </c>
      <c r="AL921" s="30">
        <v>15574143</v>
      </c>
      <c r="AM921" s="30">
        <v>28223577</v>
      </c>
      <c r="AN921" s="30">
        <v>6907591</v>
      </c>
      <c r="AO921" s="30">
        <v>6280363</v>
      </c>
      <c r="AP921" s="30">
        <v>5408379</v>
      </c>
      <c r="AQ921" s="30">
        <v>521601</v>
      </c>
      <c r="AR921" s="30">
        <v>442284</v>
      </c>
      <c r="AS921" s="30">
        <v>71659</v>
      </c>
      <c r="AT921" s="30">
        <v>7140</v>
      </c>
      <c r="AU921" s="30" t="s">
        <v>333</v>
      </c>
      <c r="AW921" s="48">
        <f t="shared" si="520"/>
        <v>18596333</v>
      </c>
      <c r="AX921" s="49">
        <f t="shared" si="521"/>
        <v>20879374</v>
      </c>
      <c r="AY921" s="50">
        <f t="shared" si="522"/>
        <v>1.1227683436298974</v>
      </c>
      <c r="AZ921" s="12"/>
      <c r="BA921" s="48">
        <f t="shared" si="523"/>
        <v>521601</v>
      </c>
      <c r="BB921" s="48">
        <f t="shared" si="524"/>
        <v>20879374</v>
      </c>
      <c r="BC921" s="51">
        <f t="shared" si="525"/>
        <v>40.029397949773866</v>
      </c>
      <c r="BD921" s="12"/>
      <c r="BE921" s="52">
        <f t="shared" si="526"/>
        <v>521601</v>
      </c>
      <c r="BF921" s="48">
        <f t="shared" si="517"/>
        <v>24366494</v>
      </c>
      <c r="BG921" s="48">
        <f t="shared" si="517"/>
        <v>10337691</v>
      </c>
      <c r="BH921" s="48">
        <f t="shared" si="517"/>
        <v>31</v>
      </c>
      <c r="BI921" s="48">
        <f t="shared" si="527"/>
        <v>34704216</v>
      </c>
      <c r="BJ921" s="51">
        <f t="shared" si="528"/>
        <v>66.534028884147077</v>
      </c>
      <c r="BK921" s="12"/>
      <c r="BL921" s="1">
        <f t="shared" si="529"/>
        <v>13187954</v>
      </c>
      <c r="BM921" s="53">
        <f t="shared" si="530"/>
        <v>18596333</v>
      </c>
      <c r="BN921" s="48">
        <f t="shared" si="518"/>
        <v>24366494</v>
      </c>
      <c r="BO921" s="48">
        <f t="shared" si="518"/>
        <v>10337691</v>
      </c>
      <c r="BP921" s="48">
        <f t="shared" si="518"/>
        <v>31</v>
      </c>
      <c r="BQ921" s="48">
        <f t="shared" si="531"/>
        <v>34704216</v>
      </c>
      <c r="BR921" s="12">
        <f t="shared" si="532"/>
        <v>18596333</v>
      </c>
      <c r="BS921" s="54">
        <f t="shared" si="533"/>
        <v>1.8661859840862174</v>
      </c>
      <c r="BT921" s="12"/>
      <c r="BU921" s="48">
        <f t="shared" si="534"/>
        <v>18596333</v>
      </c>
      <c r="BV921" s="48">
        <f t="shared" si="535"/>
        <v>55489686</v>
      </c>
      <c r="BW921" s="54">
        <f t="shared" si="536"/>
        <v>2.9839047300346793</v>
      </c>
      <c r="BX921" s="12"/>
      <c r="BY921" s="52">
        <f t="shared" si="537"/>
        <v>521601</v>
      </c>
      <c r="BZ921" s="48">
        <f t="shared" si="538"/>
        <v>55489686</v>
      </c>
      <c r="CA921" s="55">
        <f t="shared" si="539"/>
        <v>106.38339650422449</v>
      </c>
      <c r="CB921" s="12"/>
      <c r="CC921" s="48">
        <f t="shared" si="540"/>
        <v>521601</v>
      </c>
      <c r="CD921" s="48">
        <f t="shared" si="541"/>
        <v>198314309</v>
      </c>
      <c r="CE921" s="55">
        <f t="shared" si="542"/>
        <v>380.20308434991495</v>
      </c>
      <c r="CF921" s="12"/>
      <c r="CG921" s="48">
        <f t="shared" si="543"/>
        <v>18596333</v>
      </c>
      <c r="CH921" s="48">
        <f t="shared" si="544"/>
        <v>13187954</v>
      </c>
      <c r="CI921" s="48">
        <f t="shared" si="545"/>
        <v>198314309</v>
      </c>
      <c r="CJ921" s="55">
        <f t="shared" si="546"/>
        <v>10.664162068941227</v>
      </c>
      <c r="CK921" s="46"/>
      <c r="CL921" s="48">
        <f t="shared" si="519"/>
        <v>18596333</v>
      </c>
      <c r="CM921" s="48">
        <f t="shared" si="519"/>
        <v>13187954</v>
      </c>
      <c r="CN921" s="48">
        <f t="shared" si="547"/>
        <v>325500117</v>
      </c>
      <c r="CO921" s="55">
        <f t="shared" si="548"/>
        <v>17.50345710630155</v>
      </c>
    </row>
    <row r="922" spans="1:93" x14ac:dyDescent="0.2">
      <c r="A922" s="30" t="s">
        <v>164</v>
      </c>
      <c r="B922" s="30">
        <v>1164</v>
      </c>
      <c r="C922" s="30">
        <v>2010</v>
      </c>
      <c r="D922" s="30" t="s">
        <v>60</v>
      </c>
      <c r="E922" s="30">
        <v>442978</v>
      </c>
      <c r="F922" s="30" t="s">
        <v>317</v>
      </c>
      <c r="G922" s="30">
        <v>67371131</v>
      </c>
      <c r="H922" s="30">
        <v>627551010</v>
      </c>
      <c r="I922" s="30">
        <v>61657785</v>
      </c>
      <c r="J922" s="30">
        <v>574556278</v>
      </c>
      <c r="K922" s="30">
        <v>0</v>
      </c>
      <c r="L922" s="30">
        <v>0</v>
      </c>
      <c r="M922" s="30">
        <v>0</v>
      </c>
      <c r="N922" s="30">
        <v>0</v>
      </c>
      <c r="O922" s="30">
        <v>0</v>
      </c>
      <c r="P922" s="30">
        <v>0</v>
      </c>
      <c r="Q922" s="30">
        <v>23843415</v>
      </c>
      <c r="R922" s="30">
        <v>24867526</v>
      </c>
      <c r="S922" s="30">
        <v>1218692</v>
      </c>
      <c r="T922" s="30">
        <v>158172266</v>
      </c>
      <c r="U922" s="30">
        <v>6797295</v>
      </c>
      <c r="V922" s="30">
        <v>652418536</v>
      </c>
      <c r="W922" s="30">
        <v>62876477</v>
      </c>
      <c r="X922" s="30">
        <v>715295013</v>
      </c>
      <c r="Y922" s="30">
        <v>28098253</v>
      </c>
      <c r="Z922" s="30">
        <v>5899584</v>
      </c>
      <c r="AA922" s="30">
        <v>33997837</v>
      </c>
      <c r="AB922" s="30">
        <v>10921865</v>
      </c>
      <c r="AC922" s="30">
        <v>37613234</v>
      </c>
      <c r="AD922" s="30">
        <v>29757897</v>
      </c>
      <c r="AE922" s="30">
        <v>22070015</v>
      </c>
      <c r="AF922" s="30">
        <v>8712720</v>
      </c>
      <c r="AG922" s="30">
        <v>-22</v>
      </c>
      <c r="AH922" s="30">
        <v>75073664</v>
      </c>
      <c r="AI922" s="30">
        <v>4818096</v>
      </c>
      <c r="AJ922" s="30">
        <v>79891760</v>
      </c>
      <c r="AK922" s="30">
        <v>3299431</v>
      </c>
      <c r="AL922" s="30">
        <v>19406574</v>
      </c>
      <c r="AM922" s="30">
        <v>26520985</v>
      </c>
      <c r="AN922" s="30">
        <v>6361154</v>
      </c>
      <c r="AO922" s="30">
        <v>6141202</v>
      </c>
      <c r="AP922" s="30">
        <v>5229640</v>
      </c>
      <c r="AQ922" s="30">
        <v>486161</v>
      </c>
      <c r="AR922" s="30">
        <v>411062</v>
      </c>
      <c r="AS922" s="30">
        <v>67450</v>
      </c>
      <c r="AT922" s="30">
        <v>7107</v>
      </c>
      <c r="AU922" s="30" t="s">
        <v>333</v>
      </c>
      <c r="AW922" s="48">
        <f t="shared" si="520"/>
        <v>17731996</v>
      </c>
      <c r="AX922" s="49">
        <f t="shared" si="521"/>
        <v>23075972</v>
      </c>
      <c r="AY922" s="50">
        <f t="shared" si="522"/>
        <v>1.3013747578106831</v>
      </c>
      <c r="AZ922" s="12"/>
      <c r="BA922" s="48">
        <f t="shared" si="523"/>
        <v>486161</v>
      </c>
      <c r="BB922" s="48">
        <f t="shared" si="524"/>
        <v>23075972</v>
      </c>
      <c r="BC922" s="51">
        <f t="shared" si="525"/>
        <v>47.465699634483229</v>
      </c>
      <c r="BD922" s="12"/>
      <c r="BE922" s="52">
        <f t="shared" si="526"/>
        <v>486161</v>
      </c>
      <c r="BF922" s="48">
        <f t="shared" si="517"/>
        <v>22070015</v>
      </c>
      <c r="BG922" s="48">
        <f t="shared" si="517"/>
        <v>8712720</v>
      </c>
      <c r="BH922" s="48">
        <f t="shared" si="517"/>
        <v>-22</v>
      </c>
      <c r="BI922" s="48">
        <f t="shared" si="527"/>
        <v>30782713</v>
      </c>
      <c r="BJ922" s="51">
        <f t="shared" si="528"/>
        <v>63.317939941706555</v>
      </c>
      <c r="BK922" s="12"/>
      <c r="BL922" s="1">
        <f t="shared" si="529"/>
        <v>12502356</v>
      </c>
      <c r="BM922" s="53">
        <f t="shared" si="530"/>
        <v>17731996</v>
      </c>
      <c r="BN922" s="48">
        <f t="shared" si="518"/>
        <v>22070015</v>
      </c>
      <c r="BO922" s="48">
        <f t="shared" si="518"/>
        <v>8712720</v>
      </c>
      <c r="BP922" s="48">
        <f t="shared" si="518"/>
        <v>-22</v>
      </c>
      <c r="BQ922" s="48">
        <f t="shared" si="531"/>
        <v>30782713</v>
      </c>
      <c r="BR922" s="12">
        <f t="shared" si="532"/>
        <v>17731996</v>
      </c>
      <c r="BS922" s="54">
        <f t="shared" si="533"/>
        <v>1.735998192194494</v>
      </c>
      <c r="BT922" s="12"/>
      <c r="BU922" s="48">
        <f t="shared" si="534"/>
        <v>17731996</v>
      </c>
      <c r="BV922" s="48">
        <f t="shared" si="535"/>
        <v>57185755</v>
      </c>
      <c r="BW922" s="54">
        <f t="shared" si="536"/>
        <v>3.2250038292361447</v>
      </c>
      <c r="BX922" s="12"/>
      <c r="BY922" s="52">
        <f t="shared" si="537"/>
        <v>486161</v>
      </c>
      <c r="BZ922" s="48">
        <f t="shared" si="538"/>
        <v>57185755</v>
      </c>
      <c r="CA922" s="55">
        <f t="shared" si="539"/>
        <v>117.62719551753432</v>
      </c>
      <c r="CB922" s="12"/>
      <c r="CC922" s="48">
        <f t="shared" si="540"/>
        <v>486161</v>
      </c>
      <c r="CD922" s="48">
        <f t="shared" si="541"/>
        <v>189337436</v>
      </c>
      <c r="CE922" s="55">
        <f t="shared" si="542"/>
        <v>389.45418493050659</v>
      </c>
      <c r="CF922" s="12"/>
      <c r="CG922" s="48">
        <f t="shared" si="543"/>
        <v>17731996</v>
      </c>
      <c r="CH922" s="48">
        <f t="shared" si="544"/>
        <v>12502356</v>
      </c>
      <c r="CI922" s="48">
        <f t="shared" si="545"/>
        <v>189337436</v>
      </c>
      <c r="CJ922" s="55">
        <f t="shared" si="546"/>
        <v>10.677728327933302</v>
      </c>
      <c r="CK922" s="46"/>
      <c r="CL922" s="48">
        <f t="shared" si="519"/>
        <v>17731996</v>
      </c>
      <c r="CM922" s="48">
        <f t="shared" si="519"/>
        <v>12502356</v>
      </c>
      <c r="CN922" s="48">
        <f t="shared" si="547"/>
        <v>306232756</v>
      </c>
      <c r="CO922" s="55">
        <f t="shared" si="548"/>
        <v>17.270066832859651</v>
      </c>
    </row>
    <row r="923" spans="1:93" x14ac:dyDescent="0.2">
      <c r="A923" s="30" t="s">
        <v>164</v>
      </c>
      <c r="B923" s="30">
        <v>1164</v>
      </c>
      <c r="C923" s="30">
        <v>2009</v>
      </c>
      <c r="D923" s="30" t="s">
        <v>60</v>
      </c>
      <c r="E923" s="30">
        <v>442978</v>
      </c>
      <c r="F923" s="30" t="s">
        <v>317</v>
      </c>
      <c r="G923" s="30">
        <v>48951975</v>
      </c>
      <c r="H923" s="30">
        <v>502836185</v>
      </c>
      <c r="I923" s="30">
        <v>67408276</v>
      </c>
      <c r="J923" s="30">
        <v>461974685</v>
      </c>
      <c r="K923" s="30">
        <v>0</v>
      </c>
      <c r="L923" s="30">
        <v>0</v>
      </c>
      <c r="M923" s="30">
        <v>0</v>
      </c>
      <c r="N923" s="30">
        <v>0</v>
      </c>
      <c r="O923" s="30">
        <v>0</v>
      </c>
      <c r="P923" s="30">
        <v>0</v>
      </c>
      <c r="Q923" s="30">
        <v>18547837</v>
      </c>
      <c r="R923" s="30">
        <v>18926148</v>
      </c>
      <c r="S923" s="30">
        <v>1132866</v>
      </c>
      <c r="T923" s="30">
        <v>176615129</v>
      </c>
      <c r="U923" s="30">
        <v>4576025</v>
      </c>
      <c r="V923" s="30">
        <v>521762333</v>
      </c>
      <c r="W923" s="30">
        <v>68541142</v>
      </c>
      <c r="X923" s="30">
        <v>590303475</v>
      </c>
      <c r="Y923" s="30">
        <v>24023170</v>
      </c>
      <c r="Z923" s="30">
        <v>5603949</v>
      </c>
      <c r="AA923" s="30">
        <v>29627119</v>
      </c>
      <c r="AB923" s="30">
        <v>12012641</v>
      </c>
      <c r="AC923" s="30">
        <v>22491048</v>
      </c>
      <c r="AD923" s="30">
        <v>26460927</v>
      </c>
      <c r="AE923" s="30">
        <v>22948215</v>
      </c>
      <c r="AF923" s="30">
        <v>6923394</v>
      </c>
      <c r="AG923" s="30">
        <v>230</v>
      </c>
      <c r="AH923" s="30">
        <v>69645125</v>
      </c>
      <c r="AI923" s="30">
        <v>4996335</v>
      </c>
      <c r="AJ923" s="30">
        <v>74641460</v>
      </c>
      <c r="AK923" s="30">
        <v>2623014</v>
      </c>
      <c r="AL923" s="30">
        <v>20674865</v>
      </c>
      <c r="AM923" s="30">
        <v>23381594</v>
      </c>
      <c r="AN923" s="30">
        <v>5587069</v>
      </c>
      <c r="AO923" s="30">
        <v>5957182</v>
      </c>
      <c r="AP923" s="30">
        <v>4460335</v>
      </c>
      <c r="AQ923" s="30">
        <v>472380</v>
      </c>
      <c r="AR923" s="30">
        <v>398739</v>
      </c>
      <c r="AS923" s="30">
        <v>65946</v>
      </c>
      <c r="AT923" s="30">
        <v>7160</v>
      </c>
      <c r="AU923" s="30" t="s">
        <v>333</v>
      </c>
      <c r="AW923" s="48">
        <f t="shared" si="520"/>
        <v>16004586</v>
      </c>
      <c r="AX923" s="49">
        <f t="shared" si="521"/>
        <v>17614478</v>
      </c>
      <c r="AY923" s="50">
        <f t="shared" si="522"/>
        <v>1.1005894185579059</v>
      </c>
      <c r="AZ923" s="12"/>
      <c r="BA923" s="48">
        <f t="shared" si="523"/>
        <v>472380</v>
      </c>
      <c r="BB923" s="48">
        <f t="shared" si="524"/>
        <v>17614478</v>
      </c>
      <c r="BC923" s="51">
        <f t="shared" si="525"/>
        <v>37.288788687073968</v>
      </c>
      <c r="BD923" s="12"/>
      <c r="BE923" s="52">
        <f t="shared" si="526"/>
        <v>472380</v>
      </c>
      <c r="BF923" s="48">
        <f t="shared" si="517"/>
        <v>22948215</v>
      </c>
      <c r="BG923" s="48">
        <f t="shared" si="517"/>
        <v>6923394</v>
      </c>
      <c r="BH923" s="48">
        <f t="shared" si="517"/>
        <v>230</v>
      </c>
      <c r="BI923" s="48">
        <f t="shared" si="527"/>
        <v>29871839</v>
      </c>
      <c r="BJ923" s="51">
        <f t="shared" si="528"/>
        <v>63.236883441297259</v>
      </c>
      <c r="BK923" s="12"/>
      <c r="BL923" s="1">
        <f t="shared" si="529"/>
        <v>11544251</v>
      </c>
      <c r="BM923" s="53">
        <f t="shared" si="530"/>
        <v>16004586</v>
      </c>
      <c r="BN923" s="48">
        <f t="shared" si="518"/>
        <v>22948215</v>
      </c>
      <c r="BO923" s="48">
        <f t="shared" si="518"/>
        <v>6923394</v>
      </c>
      <c r="BP923" s="48">
        <f t="shared" si="518"/>
        <v>230</v>
      </c>
      <c r="BQ923" s="48">
        <f t="shared" si="531"/>
        <v>29871839</v>
      </c>
      <c r="BR923" s="12">
        <f t="shared" si="532"/>
        <v>16004586</v>
      </c>
      <c r="BS923" s="54">
        <f t="shared" si="533"/>
        <v>1.8664549648457012</v>
      </c>
      <c r="BT923" s="12"/>
      <c r="BU923" s="48">
        <f t="shared" si="534"/>
        <v>16004586</v>
      </c>
      <c r="BV923" s="48">
        <f t="shared" si="535"/>
        <v>51343581</v>
      </c>
      <c r="BW923" s="54">
        <f t="shared" si="536"/>
        <v>3.2080543039351346</v>
      </c>
      <c r="BX923" s="12"/>
      <c r="BY923" s="52">
        <f t="shared" si="537"/>
        <v>472380</v>
      </c>
      <c r="BZ923" s="48">
        <f t="shared" si="538"/>
        <v>51343581</v>
      </c>
      <c r="CA923" s="55">
        <f t="shared" si="539"/>
        <v>108.69126762352343</v>
      </c>
      <c r="CB923" s="12"/>
      <c r="CC923" s="48">
        <f t="shared" si="540"/>
        <v>472380</v>
      </c>
      <c r="CD923" s="48">
        <f t="shared" si="541"/>
        <v>159794514</v>
      </c>
      <c r="CE923" s="55">
        <f t="shared" si="542"/>
        <v>338.27535882128797</v>
      </c>
      <c r="CF923" s="12"/>
      <c r="CG923" s="48">
        <f t="shared" si="543"/>
        <v>16004586</v>
      </c>
      <c r="CH923" s="48">
        <f t="shared" si="544"/>
        <v>11544251</v>
      </c>
      <c r="CI923" s="48">
        <f t="shared" si="545"/>
        <v>159794514</v>
      </c>
      <c r="CJ923" s="55">
        <f t="shared" si="546"/>
        <v>9.9842953763377569</v>
      </c>
      <c r="CK923" s="46"/>
      <c r="CL923" s="48">
        <f t="shared" si="519"/>
        <v>16004586</v>
      </c>
      <c r="CM923" s="48">
        <f t="shared" si="519"/>
        <v>11544251</v>
      </c>
      <c r="CN923" s="48">
        <f t="shared" si="547"/>
        <v>269575467</v>
      </c>
      <c r="CO923" s="55">
        <f t="shared" si="548"/>
        <v>16.843638879506162</v>
      </c>
    </row>
    <row r="924" spans="1:93" x14ac:dyDescent="0.2">
      <c r="A924" s="30" t="s">
        <v>164</v>
      </c>
      <c r="B924" s="30">
        <v>1164</v>
      </c>
      <c r="C924" s="30">
        <v>2008</v>
      </c>
      <c r="D924" s="30" t="s">
        <v>60</v>
      </c>
      <c r="E924" s="30">
        <v>442978</v>
      </c>
      <c r="F924" s="30" t="s">
        <v>317</v>
      </c>
      <c r="G924" s="30">
        <v>62438388</v>
      </c>
      <c r="H924" s="30">
        <v>653235885</v>
      </c>
      <c r="I924" s="30">
        <v>63108470</v>
      </c>
      <c r="J924" s="30">
        <v>607342582</v>
      </c>
      <c r="K924" s="30">
        <v>0</v>
      </c>
      <c r="L924" s="30">
        <v>0</v>
      </c>
      <c r="M924" s="30">
        <v>0</v>
      </c>
      <c r="N924" s="30">
        <v>0</v>
      </c>
      <c r="O924" s="30">
        <v>0</v>
      </c>
      <c r="P924" s="30">
        <v>0</v>
      </c>
      <c r="Q924" s="30">
        <v>10307115</v>
      </c>
      <c r="R924" s="30">
        <v>10706230</v>
      </c>
      <c r="S924" s="30">
        <v>830721</v>
      </c>
      <c r="T924" s="30">
        <v>297267212</v>
      </c>
      <c r="U924" s="30">
        <v>11761806</v>
      </c>
      <c r="V924" s="30">
        <v>663942115</v>
      </c>
      <c r="W924" s="30">
        <v>63939191</v>
      </c>
      <c r="X924" s="30">
        <v>727881306</v>
      </c>
      <c r="Y924" s="30">
        <v>24002616</v>
      </c>
      <c r="Z924" s="30">
        <v>7133525</v>
      </c>
      <c r="AA924" s="30">
        <v>31136141</v>
      </c>
      <c r="AB924" s="30">
        <v>10545741</v>
      </c>
      <c r="AC924" s="30">
        <v>27936945</v>
      </c>
      <c r="AD924" s="30">
        <v>34501443</v>
      </c>
      <c r="AE924" s="30">
        <v>23977441</v>
      </c>
      <c r="AF924" s="30">
        <v>6770479</v>
      </c>
      <c r="AG924" s="30">
        <v>0</v>
      </c>
      <c r="AH924" s="30">
        <v>59899523</v>
      </c>
      <c r="AI924" s="30">
        <v>5698393</v>
      </c>
      <c r="AJ924" s="30">
        <v>65597916</v>
      </c>
      <c r="AK924" s="30">
        <v>2593596</v>
      </c>
      <c r="AL924" s="30">
        <v>13910322</v>
      </c>
      <c r="AM924" s="30">
        <v>24491776</v>
      </c>
      <c r="AN924" s="30">
        <v>5693880</v>
      </c>
      <c r="AO924" s="30">
        <v>5993544</v>
      </c>
      <c r="AP924" s="30">
        <v>5401921</v>
      </c>
      <c r="AQ924" s="30">
        <v>469263</v>
      </c>
      <c r="AR924" s="30">
        <v>396315</v>
      </c>
      <c r="AS924" s="30">
        <v>65292</v>
      </c>
      <c r="AT924" s="30">
        <v>7122</v>
      </c>
      <c r="AU924" s="30" t="s">
        <v>333</v>
      </c>
      <c r="AW924" s="48">
        <f t="shared" si="520"/>
        <v>17089345</v>
      </c>
      <c r="AX924" s="49">
        <f t="shared" si="521"/>
        <v>20590400</v>
      </c>
      <c r="AY924" s="50">
        <f t="shared" si="522"/>
        <v>1.2048677114307189</v>
      </c>
      <c r="AZ924" s="12"/>
      <c r="BA924" s="48">
        <f t="shared" si="523"/>
        <v>469263</v>
      </c>
      <c r="BB924" s="48">
        <f t="shared" si="524"/>
        <v>20590400</v>
      </c>
      <c r="BC924" s="51">
        <f t="shared" si="525"/>
        <v>43.878166401357021</v>
      </c>
      <c r="BD924" s="12"/>
      <c r="BE924" s="52">
        <f t="shared" si="526"/>
        <v>469263</v>
      </c>
      <c r="BF924" s="48">
        <f t="shared" si="517"/>
        <v>23977441</v>
      </c>
      <c r="BG924" s="48">
        <f t="shared" si="517"/>
        <v>6770479</v>
      </c>
      <c r="BH924" s="48">
        <f t="shared" si="517"/>
        <v>0</v>
      </c>
      <c r="BI924" s="48">
        <f t="shared" si="527"/>
        <v>30747920</v>
      </c>
      <c r="BJ924" s="51">
        <f t="shared" si="528"/>
        <v>65.523853361547793</v>
      </c>
      <c r="BK924" s="12"/>
      <c r="BL924" s="1">
        <f t="shared" si="529"/>
        <v>11687424</v>
      </c>
      <c r="BM924" s="53">
        <f t="shared" si="530"/>
        <v>17089345</v>
      </c>
      <c r="BN924" s="48">
        <f t="shared" si="518"/>
        <v>23977441</v>
      </c>
      <c r="BO924" s="48">
        <f t="shared" si="518"/>
        <v>6770479</v>
      </c>
      <c r="BP924" s="48">
        <f t="shared" si="518"/>
        <v>0</v>
      </c>
      <c r="BQ924" s="48">
        <f t="shared" si="531"/>
        <v>30747920</v>
      </c>
      <c r="BR924" s="12">
        <f t="shared" si="532"/>
        <v>17089345</v>
      </c>
      <c r="BS924" s="54">
        <f t="shared" si="533"/>
        <v>1.7992450851685655</v>
      </c>
      <c r="BT924" s="12"/>
      <c r="BU924" s="48">
        <f t="shared" si="534"/>
        <v>17089345</v>
      </c>
      <c r="BV924" s="48">
        <f t="shared" si="535"/>
        <v>49093998</v>
      </c>
      <c r="BW924" s="54">
        <f t="shared" si="536"/>
        <v>2.8727840651587289</v>
      </c>
      <c r="BX924" s="12"/>
      <c r="BY924" s="52">
        <f t="shared" si="537"/>
        <v>469263</v>
      </c>
      <c r="BZ924" s="48">
        <f t="shared" si="538"/>
        <v>49093998</v>
      </c>
      <c r="CA924" s="55">
        <f t="shared" si="539"/>
        <v>104.61936696479373</v>
      </c>
      <c r="CB924" s="12"/>
      <c r="CC924" s="48">
        <f t="shared" si="540"/>
        <v>469263</v>
      </c>
      <c r="CD924" s="48">
        <f t="shared" si="541"/>
        <v>173416447</v>
      </c>
      <c r="CE924" s="55">
        <f t="shared" si="542"/>
        <v>369.55065070120594</v>
      </c>
      <c r="CF924" s="12"/>
      <c r="CG924" s="48">
        <f t="shared" si="543"/>
        <v>17089345</v>
      </c>
      <c r="CH924" s="48">
        <f t="shared" si="544"/>
        <v>11687424</v>
      </c>
      <c r="CI924" s="48">
        <f t="shared" si="545"/>
        <v>173416447</v>
      </c>
      <c r="CJ924" s="55">
        <f t="shared" si="546"/>
        <v>10.147635675913852</v>
      </c>
      <c r="CK924" s="46"/>
      <c r="CL924" s="48">
        <f t="shared" si="519"/>
        <v>17089345</v>
      </c>
      <c r="CM924" s="48">
        <f t="shared" si="519"/>
        <v>11687424</v>
      </c>
      <c r="CN924" s="48">
        <f t="shared" si="547"/>
        <v>283648056</v>
      </c>
      <c r="CO924" s="55">
        <f t="shared" si="548"/>
        <v>16.597947785593888</v>
      </c>
    </row>
    <row r="925" spans="1:93" x14ac:dyDescent="0.2">
      <c r="A925" s="30" t="s">
        <v>164</v>
      </c>
      <c r="B925" s="30">
        <v>1164</v>
      </c>
      <c r="C925" s="30">
        <v>2007</v>
      </c>
      <c r="D925" s="30" t="s">
        <v>60</v>
      </c>
      <c r="E925" s="30">
        <v>442978</v>
      </c>
      <c r="F925" s="30" t="s">
        <v>317</v>
      </c>
      <c r="G925" s="30">
        <v>52226986</v>
      </c>
      <c r="H925" s="30">
        <v>564669328</v>
      </c>
      <c r="I925" s="30">
        <v>72413686</v>
      </c>
      <c r="J925" s="30">
        <v>524070569</v>
      </c>
      <c r="K925" s="30">
        <v>0</v>
      </c>
      <c r="L925" s="30">
        <v>0</v>
      </c>
      <c r="M925" s="30">
        <v>0</v>
      </c>
      <c r="N925" s="30">
        <v>0</v>
      </c>
      <c r="O925" s="30">
        <v>0</v>
      </c>
      <c r="P925" s="30">
        <v>0</v>
      </c>
      <c r="Q925" s="30">
        <v>7181546</v>
      </c>
      <c r="R925" s="30">
        <v>7571355</v>
      </c>
      <c r="S925" s="30">
        <v>274667</v>
      </c>
      <c r="T925" s="30">
        <v>291369023</v>
      </c>
      <c r="U925" s="30">
        <v>6369320</v>
      </c>
      <c r="V925" s="30">
        <v>572240683</v>
      </c>
      <c r="W925" s="30">
        <v>72688353</v>
      </c>
      <c r="X925" s="30">
        <v>644929036</v>
      </c>
      <c r="Y925" s="30">
        <v>24554313</v>
      </c>
      <c r="Z925" s="30">
        <v>6746039</v>
      </c>
      <c r="AA925" s="30">
        <v>31300352</v>
      </c>
      <c r="AB925" s="30">
        <v>10094113</v>
      </c>
      <c r="AC925" s="30">
        <v>26959022</v>
      </c>
      <c r="AD925" s="30">
        <v>25267964</v>
      </c>
      <c r="AE925" s="30">
        <v>25618506</v>
      </c>
      <c r="AF925" s="30">
        <v>4580147</v>
      </c>
      <c r="AG925" s="30">
        <v>0</v>
      </c>
      <c r="AH925" s="30">
        <v>57053070</v>
      </c>
      <c r="AI925" s="30">
        <v>5739332</v>
      </c>
      <c r="AJ925" s="30">
        <v>62792402</v>
      </c>
      <c r="AK925" s="30">
        <v>-250509</v>
      </c>
      <c r="AL925" s="30">
        <v>11327709</v>
      </c>
      <c r="AM925" s="30">
        <v>24695514</v>
      </c>
      <c r="AN925" s="30">
        <v>5628256</v>
      </c>
      <c r="AO925" s="30">
        <v>5970526</v>
      </c>
      <c r="AP925" s="30">
        <v>5606733</v>
      </c>
      <c r="AQ925" s="30">
        <v>464792</v>
      </c>
      <c r="AR925" s="30">
        <v>392833</v>
      </c>
      <c r="AS925" s="30">
        <v>64286</v>
      </c>
      <c r="AT925" s="30">
        <v>7155</v>
      </c>
      <c r="AU925" s="30" t="s">
        <v>333</v>
      </c>
      <c r="AW925" s="48">
        <f t="shared" si="520"/>
        <v>17205515</v>
      </c>
      <c r="AX925" s="49">
        <f t="shared" si="521"/>
        <v>21206239</v>
      </c>
      <c r="AY925" s="50">
        <f t="shared" si="522"/>
        <v>1.2325256756336558</v>
      </c>
      <c r="AZ925" s="12"/>
      <c r="BA925" s="48">
        <f t="shared" si="523"/>
        <v>464792</v>
      </c>
      <c r="BB925" s="48">
        <f t="shared" si="524"/>
        <v>21206239</v>
      </c>
      <c r="BC925" s="51">
        <f t="shared" si="525"/>
        <v>45.625223756002683</v>
      </c>
      <c r="BD925" s="12"/>
      <c r="BE925" s="52">
        <f t="shared" si="526"/>
        <v>464792</v>
      </c>
      <c r="BF925" s="48">
        <f t="shared" si="517"/>
        <v>25618506</v>
      </c>
      <c r="BG925" s="48">
        <f t="shared" si="517"/>
        <v>4580147</v>
      </c>
      <c r="BH925" s="48">
        <f t="shared" si="517"/>
        <v>0</v>
      </c>
      <c r="BI925" s="48">
        <f t="shared" si="527"/>
        <v>30198653</v>
      </c>
      <c r="BJ925" s="51">
        <f t="shared" si="528"/>
        <v>64.972402709168833</v>
      </c>
      <c r="BK925" s="12"/>
      <c r="BL925" s="1">
        <f t="shared" si="529"/>
        <v>11598782</v>
      </c>
      <c r="BM925" s="53">
        <f t="shared" si="530"/>
        <v>17205515</v>
      </c>
      <c r="BN925" s="48">
        <f t="shared" si="518"/>
        <v>25618506</v>
      </c>
      <c r="BO925" s="48">
        <f t="shared" si="518"/>
        <v>4580147</v>
      </c>
      <c r="BP925" s="48">
        <f t="shared" si="518"/>
        <v>0</v>
      </c>
      <c r="BQ925" s="48">
        <f t="shared" si="531"/>
        <v>30198653</v>
      </c>
      <c r="BR925" s="12">
        <f t="shared" si="532"/>
        <v>17205515</v>
      </c>
      <c r="BS925" s="54">
        <f t="shared" si="533"/>
        <v>1.7551728617248596</v>
      </c>
      <c r="BT925" s="12"/>
      <c r="BU925" s="48">
        <f t="shared" si="534"/>
        <v>17205515</v>
      </c>
      <c r="BV925" s="48">
        <f t="shared" si="535"/>
        <v>51715202</v>
      </c>
      <c r="BW925" s="54">
        <f t="shared" si="536"/>
        <v>3.0057340335351777</v>
      </c>
      <c r="BX925" s="12"/>
      <c r="BY925" s="52">
        <f t="shared" si="537"/>
        <v>464792</v>
      </c>
      <c r="BZ925" s="48">
        <f t="shared" si="538"/>
        <v>51715202</v>
      </c>
      <c r="CA925" s="55">
        <f t="shared" si="539"/>
        <v>111.2652584381831</v>
      </c>
      <c r="CB925" s="12"/>
      <c r="CC925" s="48">
        <f t="shared" si="540"/>
        <v>464792</v>
      </c>
      <c r="CD925" s="48">
        <f t="shared" si="541"/>
        <v>165441193</v>
      </c>
      <c r="CE925" s="55">
        <f t="shared" si="542"/>
        <v>355.94673101086079</v>
      </c>
      <c r="CF925" s="12"/>
      <c r="CG925" s="48">
        <f t="shared" si="543"/>
        <v>17205515</v>
      </c>
      <c r="CH925" s="48">
        <f t="shared" si="544"/>
        <v>11598782</v>
      </c>
      <c r="CI925" s="48">
        <f t="shared" si="545"/>
        <v>165441193</v>
      </c>
      <c r="CJ925" s="55">
        <f t="shared" si="546"/>
        <v>9.6155908730427431</v>
      </c>
      <c r="CK925" s="46"/>
      <c r="CL925" s="48">
        <f t="shared" si="519"/>
        <v>17205515</v>
      </c>
      <c r="CM925" s="48">
        <f t="shared" si="519"/>
        <v>11598782</v>
      </c>
      <c r="CN925" s="48">
        <f t="shared" si="547"/>
        <v>279118114</v>
      </c>
      <c r="CO925" s="55">
        <f t="shared" si="548"/>
        <v>16.222595720035116</v>
      </c>
    </row>
    <row r="926" spans="1:93" x14ac:dyDescent="0.2">
      <c r="A926" s="30" t="s">
        <v>164</v>
      </c>
      <c r="B926" s="30">
        <v>1164</v>
      </c>
      <c r="C926" s="30">
        <v>2006</v>
      </c>
      <c r="D926" s="30" t="s">
        <v>60</v>
      </c>
      <c r="E926" s="30">
        <v>442978</v>
      </c>
      <c r="F926" s="30" t="s">
        <v>317</v>
      </c>
      <c r="G926" s="30">
        <v>53623282</v>
      </c>
      <c r="H926" s="30">
        <v>524765281</v>
      </c>
      <c r="I926" s="30">
        <v>59197933</v>
      </c>
      <c r="J926" s="30">
        <v>487441816</v>
      </c>
      <c r="K926" s="30">
        <v>0</v>
      </c>
      <c r="L926" s="30">
        <v>0</v>
      </c>
      <c r="M926" s="30">
        <v>0</v>
      </c>
      <c r="N926" s="30">
        <v>0</v>
      </c>
      <c r="O926" s="30">
        <v>0</v>
      </c>
      <c r="P926" s="30">
        <v>0</v>
      </c>
      <c r="Q926" s="30">
        <v>0</v>
      </c>
      <c r="R926" s="30">
        <v>0</v>
      </c>
      <c r="S926" s="30">
        <v>0</v>
      </c>
      <c r="T926" s="30">
        <v>257609151</v>
      </c>
      <c r="U926" s="30">
        <v>6630607</v>
      </c>
      <c r="V926" s="30">
        <v>524765281</v>
      </c>
      <c r="W926" s="30">
        <v>59197933</v>
      </c>
      <c r="X926" s="30">
        <v>583963214</v>
      </c>
      <c r="Y926" s="30">
        <v>14674250</v>
      </c>
      <c r="Z926" s="30">
        <v>6983575</v>
      </c>
      <c r="AA926" s="30">
        <v>21657825</v>
      </c>
      <c r="AB926" s="30">
        <v>3778039</v>
      </c>
      <c r="AC926" s="30">
        <v>24673661</v>
      </c>
      <c r="AD926" s="30">
        <v>28949621</v>
      </c>
      <c r="AE926" s="30">
        <v>24222822</v>
      </c>
      <c r="AF926" s="30">
        <v>4173967</v>
      </c>
      <c r="AG926" s="30">
        <v>-409</v>
      </c>
      <c r="AH926" s="30">
        <v>62498109</v>
      </c>
      <c r="AI926" s="30">
        <v>5830794</v>
      </c>
      <c r="AJ926" s="30">
        <v>68328903</v>
      </c>
      <c r="AK926" s="30">
        <v>3651104</v>
      </c>
      <c r="AL926" s="30">
        <v>12370147</v>
      </c>
      <c r="AM926" s="30">
        <v>24077785</v>
      </c>
      <c r="AN926" s="30">
        <v>5538708</v>
      </c>
      <c r="AO926" s="30">
        <v>5731627</v>
      </c>
      <c r="AP926" s="30">
        <v>5643342</v>
      </c>
      <c r="AQ926" s="30">
        <v>453502</v>
      </c>
      <c r="AR926" s="30">
        <v>384172</v>
      </c>
      <c r="AS926" s="30">
        <v>61693</v>
      </c>
      <c r="AT926" s="30">
        <v>7147</v>
      </c>
      <c r="AU926" s="30" t="s">
        <v>333</v>
      </c>
      <c r="AW926" s="48">
        <f t="shared" si="520"/>
        <v>16913677</v>
      </c>
      <c r="AX926" s="49">
        <f t="shared" si="521"/>
        <v>17879786</v>
      </c>
      <c r="AY926" s="50">
        <f t="shared" si="522"/>
        <v>1.0571199863873479</v>
      </c>
      <c r="AZ926" s="12"/>
      <c r="BA926" s="48">
        <f t="shared" si="523"/>
        <v>453502</v>
      </c>
      <c r="BB926" s="48">
        <f t="shared" si="524"/>
        <v>17879786</v>
      </c>
      <c r="BC926" s="51">
        <f t="shared" si="525"/>
        <v>39.426035607340211</v>
      </c>
      <c r="BD926" s="12"/>
      <c r="BE926" s="52">
        <f t="shared" si="526"/>
        <v>453502</v>
      </c>
      <c r="BF926" s="48">
        <f t="shared" si="517"/>
        <v>24222822</v>
      </c>
      <c r="BG926" s="48">
        <f t="shared" si="517"/>
        <v>4173967</v>
      </c>
      <c r="BH926" s="48">
        <f t="shared" si="517"/>
        <v>-409</v>
      </c>
      <c r="BI926" s="48">
        <f t="shared" si="527"/>
        <v>28396380</v>
      </c>
      <c r="BJ926" s="51">
        <f t="shared" si="528"/>
        <v>62.615776777169671</v>
      </c>
      <c r="BK926" s="12"/>
      <c r="BL926" s="1">
        <f t="shared" si="529"/>
        <v>11270335</v>
      </c>
      <c r="BM926" s="53">
        <f t="shared" si="530"/>
        <v>16913677</v>
      </c>
      <c r="BN926" s="48">
        <f t="shared" si="518"/>
        <v>24222822</v>
      </c>
      <c r="BO926" s="48">
        <f t="shared" si="518"/>
        <v>4173967</v>
      </c>
      <c r="BP926" s="48">
        <f t="shared" si="518"/>
        <v>-409</v>
      </c>
      <c r="BQ926" s="48">
        <f t="shared" si="531"/>
        <v>28396380</v>
      </c>
      <c r="BR926" s="12">
        <f t="shared" si="532"/>
        <v>16913677</v>
      </c>
      <c r="BS926" s="54">
        <f t="shared" si="533"/>
        <v>1.6789004543482768</v>
      </c>
      <c r="BT926" s="12"/>
      <c r="BU926" s="48">
        <f t="shared" si="534"/>
        <v>16913677</v>
      </c>
      <c r="BV926" s="48">
        <f t="shared" si="535"/>
        <v>52307652</v>
      </c>
      <c r="BW926" s="54">
        <f t="shared" si="536"/>
        <v>3.0926245073735297</v>
      </c>
      <c r="BX926" s="12"/>
      <c r="BY926" s="52">
        <f t="shared" si="537"/>
        <v>453502</v>
      </c>
      <c r="BZ926" s="48">
        <f t="shared" si="538"/>
        <v>52307652</v>
      </c>
      <c r="CA926" s="55">
        <f t="shared" si="539"/>
        <v>115.34161260589811</v>
      </c>
      <c r="CB926" s="12"/>
      <c r="CC926" s="48">
        <f t="shared" si="540"/>
        <v>453502</v>
      </c>
      <c r="CD926" s="48">
        <f t="shared" si="541"/>
        <v>155985139</v>
      </c>
      <c r="CE926" s="55">
        <f t="shared" si="542"/>
        <v>343.95689324413121</v>
      </c>
      <c r="CF926" s="12"/>
      <c r="CG926" s="48">
        <f t="shared" si="543"/>
        <v>16913677</v>
      </c>
      <c r="CH926" s="48">
        <f t="shared" si="544"/>
        <v>11270335</v>
      </c>
      <c r="CI926" s="48">
        <f t="shared" si="545"/>
        <v>155985139</v>
      </c>
      <c r="CJ926" s="55">
        <f t="shared" si="546"/>
        <v>9.222426264850629</v>
      </c>
      <c r="CK926" s="46"/>
      <c r="CL926" s="48">
        <f t="shared" si="519"/>
        <v>16913677</v>
      </c>
      <c r="CM926" s="48">
        <f t="shared" si="519"/>
        <v>11270335</v>
      </c>
      <c r="CN926" s="48">
        <f t="shared" si="547"/>
        <v>252506537</v>
      </c>
      <c r="CO926" s="55">
        <f t="shared" si="548"/>
        <v>14.929133209768638</v>
      </c>
    </row>
    <row r="927" spans="1:93" x14ac:dyDescent="0.2">
      <c r="A927" s="30" t="s">
        <v>164</v>
      </c>
      <c r="B927" s="30">
        <v>1164</v>
      </c>
      <c r="C927" s="30">
        <v>2005</v>
      </c>
      <c r="D927" s="30" t="s">
        <v>60</v>
      </c>
      <c r="E927" s="30">
        <v>442978</v>
      </c>
      <c r="F927" s="30" t="s">
        <v>317</v>
      </c>
      <c r="G927" s="30">
        <v>58537469</v>
      </c>
      <c r="H927" s="30">
        <v>581836917</v>
      </c>
      <c r="I927" s="30">
        <v>54364258</v>
      </c>
      <c r="J927" s="30">
        <v>542755575</v>
      </c>
      <c r="K927" s="30">
        <v>0</v>
      </c>
      <c r="L927" s="30">
        <v>0</v>
      </c>
      <c r="M927" s="30">
        <v>0</v>
      </c>
      <c r="N927" s="30">
        <v>0</v>
      </c>
      <c r="O927" s="30">
        <v>0</v>
      </c>
      <c r="P927" s="30">
        <v>0</v>
      </c>
      <c r="Q927" s="30">
        <v>0</v>
      </c>
      <c r="R927" s="30">
        <v>0</v>
      </c>
      <c r="S927" s="30">
        <v>0</v>
      </c>
      <c r="T927" s="30">
        <v>212461051</v>
      </c>
      <c r="U927" s="30">
        <v>6680291</v>
      </c>
      <c r="V927" s="30">
        <v>581836917</v>
      </c>
      <c r="W927" s="30">
        <v>54364258</v>
      </c>
      <c r="X927" s="30">
        <v>636201175</v>
      </c>
      <c r="Y927" s="30">
        <v>21281542</v>
      </c>
      <c r="Z927" s="30">
        <v>7090425</v>
      </c>
      <c r="AA927" s="30">
        <v>28371967</v>
      </c>
      <c r="AB927" s="30">
        <v>10236342</v>
      </c>
      <c r="AC927" s="30">
        <v>23325821</v>
      </c>
      <c r="AD927" s="30">
        <v>35211648</v>
      </c>
      <c r="AE927" s="30">
        <v>26936356</v>
      </c>
      <c r="AF927" s="30">
        <v>4229230</v>
      </c>
      <c r="AG927" s="30">
        <v>2433</v>
      </c>
      <c r="AH927" s="30">
        <v>45545972</v>
      </c>
      <c r="AI927" s="30">
        <v>4380138</v>
      </c>
      <c r="AJ927" s="30">
        <v>49926110</v>
      </c>
      <c r="AK927" s="30">
        <v>2296119</v>
      </c>
      <c r="AL927" s="30">
        <v>6593199</v>
      </c>
      <c r="AM927" s="30">
        <v>24289327</v>
      </c>
      <c r="AN927" s="30">
        <v>5643651</v>
      </c>
      <c r="AO927" s="30">
        <v>5790835</v>
      </c>
      <c r="AP927" s="30">
        <v>5555389</v>
      </c>
      <c r="AQ927" s="30">
        <v>448226</v>
      </c>
      <c r="AR927" s="30">
        <v>379477</v>
      </c>
      <c r="AS927" s="30">
        <v>61108</v>
      </c>
      <c r="AT927" s="30">
        <v>7149</v>
      </c>
      <c r="AU927" s="30" t="s">
        <v>333</v>
      </c>
      <c r="AW927" s="48">
        <f t="shared" si="520"/>
        <v>16989875</v>
      </c>
      <c r="AX927" s="49">
        <f t="shared" si="521"/>
        <v>18135625</v>
      </c>
      <c r="AY927" s="50">
        <f t="shared" si="522"/>
        <v>1.0674372236405507</v>
      </c>
      <c r="AZ927" s="12"/>
      <c r="BA927" s="48">
        <f t="shared" si="523"/>
        <v>448226</v>
      </c>
      <c r="BB927" s="48">
        <f t="shared" si="524"/>
        <v>18135625</v>
      </c>
      <c r="BC927" s="51">
        <f t="shared" si="525"/>
        <v>40.460894727213507</v>
      </c>
      <c r="BD927" s="12"/>
      <c r="BE927" s="52">
        <f t="shared" si="526"/>
        <v>448226</v>
      </c>
      <c r="BF927" s="48">
        <f t="shared" si="517"/>
        <v>26936356</v>
      </c>
      <c r="BG927" s="48">
        <f t="shared" si="517"/>
        <v>4229230</v>
      </c>
      <c r="BH927" s="48">
        <f t="shared" si="517"/>
        <v>2433</v>
      </c>
      <c r="BI927" s="48">
        <f t="shared" si="527"/>
        <v>31168019</v>
      </c>
      <c r="BJ927" s="51">
        <f t="shared" si="528"/>
        <v>69.536392355642022</v>
      </c>
      <c r="BK927" s="12"/>
      <c r="BL927" s="1">
        <f t="shared" si="529"/>
        <v>11434486</v>
      </c>
      <c r="BM927" s="53">
        <f t="shared" si="530"/>
        <v>16989875</v>
      </c>
      <c r="BN927" s="48">
        <f t="shared" si="518"/>
        <v>26936356</v>
      </c>
      <c r="BO927" s="48">
        <f t="shared" si="518"/>
        <v>4229230</v>
      </c>
      <c r="BP927" s="48">
        <f t="shared" si="518"/>
        <v>2433</v>
      </c>
      <c r="BQ927" s="48">
        <f t="shared" si="531"/>
        <v>31168019</v>
      </c>
      <c r="BR927" s="12">
        <f t="shared" si="532"/>
        <v>16989875</v>
      </c>
      <c r="BS927" s="54">
        <f t="shared" si="533"/>
        <v>1.8345054922417028</v>
      </c>
      <c r="BT927" s="12"/>
      <c r="BU927" s="48">
        <f t="shared" si="534"/>
        <v>16989875</v>
      </c>
      <c r="BV927" s="48">
        <f t="shared" si="535"/>
        <v>41036792</v>
      </c>
      <c r="BW927" s="54">
        <f t="shared" si="536"/>
        <v>2.4153675056467456</v>
      </c>
      <c r="BX927" s="12"/>
      <c r="BY927" s="52">
        <f t="shared" si="537"/>
        <v>448226</v>
      </c>
      <c r="BZ927" s="48">
        <f t="shared" si="538"/>
        <v>41036792</v>
      </c>
      <c r="CA927" s="55">
        <f t="shared" si="539"/>
        <v>91.553796522290099</v>
      </c>
      <c r="CB927" s="12"/>
      <c r="CC927" s="48">
        <f t="shared" si="540"/>
        <v>448226</v>
      </c>
      <c r="CD927" s="48">
        <f t="shared" si="541"/>
        <v>159114247</v>
      </c>
      <c r="CE927" s="55">
        <f t="shared" si="542"/>
        <v>354.98665182296429</v>
      </c>
      <c r="CF927" s="12"/>
      <c r="CG927" s="48">
        <f t="shared" si="543"/>
        <v>16989875</v>
      </c>
      <c r="CH927" s="48">
        <f t="shared" si="544"/>
        <v>11434486</v>
      </c>
      <c r="CI927" s="48">
        <f t="shared" si="545"/>
        <v>159114247</v>
      </c>
      <c r="CJ927" s="55">
        <f t="shared" si="546"/>
        <v>9.3652394146513736</v>
      </c>
      <c r="CK927" s="46"/>
      <c r="CL927" s="48">
        <f t="shared" si="519"/>
        <v>16989875</v>
      </c>
      <c r="CM927" s="48">
        <f t="shared" si="519"/>
        <v>11434486</v>
      </c>
      <c r="CN927" s="48">
        <f t="shared" si="547"/>
        <v>252559847</v>
      </c>
      <c r="CO927" s="55">
        <f t="shared" si="548"/>
        <v>14.865315195079422</v>
      </c>
    </row>
    <row r="928" spans="1:93" x14ac:dyDescent="0.2">
      <c r="A928" s="30" t="s">
        <v>165</v>
      </c>
      <c r="B928" s="30">
        <v>1166</v>
      </c>
      <c r="C928" s="30">
        <v>2014</v>
      </c>
      <c r="D928" s="30" t="s">
        <v>128</v>
      </c>
      <c r="E928" s="30">
        <v>386100</v>
      </c>
      <c r="F928" s="30" t="s">
        <v>317</v>
      </c>
      <c r="G928" s="30">
        <v>36160329</v>
      </c>
      <c r="H928" s="30">
        <v>520343507</v>
      </c>
      <c r="I928" s="30">
        <v>54719194</v>
      </c>
      <c r="J928" s="30">
        <v>480252193</v>
      </c>
      <c r="K928" s="30">
        <v>0</v>
      </c>
      <c r="L928" s="30">
        <v>0</v>
      </c>
      <c r="M928" s="30">
        <v>0</v>
      </c>
      <c r="N928" s="30">
        <v>0</v>
      </c>
      <c r="O928" s="30">
        <v>0</v>
      </c>
      <c r="P928" s="30">
        <v>0</v>
      </c>
      <c r="Q928" s="30">
        <v>24538909</v>
      </c>
      <c r="R928" s="30">
        <v>25745040</v>
      </c>
      <c r="S928" s="30">
        <v>1859298</v>
      </c>
      <c r="T928" s="30">
        <v>572458140</v>
      </c>
      <c r="U928" s="30">
        <v>9457906</v>
      </c>
      <c r="V928" s="30">
        <v>546088547</v>
      </c>
      <c r="W928" s="30">
        <v>56578492</v>
      </c>
      <c r="X928" s="30">
        <v>602667039</v>
      </c>
      <c r="Y928" s="30">
        <v>121937048</v>
      </c>
      <c r="Z928" s="30">
        <v>4552969</v>
      </c>
      <c r="AA928" s="30">
        <v>126490017</v>
      </c>
      <c r="AB928" s="30">
        <v>97026841</v>
      </c>
      <c r="AC928" s="30">
        <v>23640635</v>
      </c>
      <c r="AD928" s="30">
        <v>12519694</v>
      </c>
      <c r="AE928" s="30">
        <v>15672581</v>
      </c>
      <c r="AF928" s="30">
        <v>15173820</v>
      </c>
      <c r="AG928" s="30">
        <v>188033</v>
      </c>
      <c r="AH928" s="30">
        <v>99771296</v>
      </c>
      <c r="AI928" s="30">
        <v>442446</v>
      </c>
      <c r="AJ928" s="30">
        <v>100213742</v>
      </c>
      <c r="AK928" s="30">
        <v>3439545</v>
      </c>
      <c r="AL928" s="30">
        <v>36689968</v>
      </c>
      <c r="AM928" s="30">
        <v>28265391</v>
      </c>
      <c r="AN928" s="30">
        <v>3548529</v>
      </c>
      <c r="AO928" s="30">
        <v>4741306</v>
      </c>
      <c r="AP928" s="30">
        <v>10261927</v>
      </c>
      <c r="AQ928" s="30">
        <v>384883</v>
      </c>
      <c r="AR928" s="30">
        <v>302220</v>
      </c>
      <c r="AS928" s="30">
        <v>76159</v>
      </c>
      <c r="AT928" s="30">
        <v>213</v>
      </c>
      <c r="AU928" s="30" t="s">
        <v>318</v>
      </c>
      <c r="AW928" s="48">
        <f t="shared" si="520"/>
        <v>18551762</v>
      </c>
      <c r="AX928" s="49">
        <f t="shared" si="521"/>
        <v>29463176</v>
      </c>
      <c r="AY928" s="50">
        <f t="shared" si="522"/>
        <v>1.5881605208173757</v>
      </c>
      <c r="AZ928" s="12"/>
      <c r="BA928" s="48">
        <f t="shared" si="523"/>
        <v>384883</v>
      </c>
      <c r="BB928" s="48">
        <f t="shared" si="524"/>
        <v>29463176</v>
      </c>
      <c r="BC928" s="51">
        <f t="shared" si="525"/>
        <v>76.550993418779214</v>
      </c>
      <c r="BD928" s="12"/>
      <c r="BE928" s="52">
        <f t="shared" si="526"/>
        <v>384883</v>
      </c>
      <c r="BF928" s="48">
        <f t="shared" si="517"/>
        <v>15672581</v>
      </c>
      <c r="BG928" s="48">
        <f t="shared" si="517"/>
        <v>15173820</v>
      </c>
      <c r="BH928" s="48">
        <f t="shared" si="517"/>
        <v>188033</v>
      </c>
      <c r="BI928" s="48">
        <f t="shared" si="527"/>
        <v>31034434</v>
      </c>
      <c r="BJ928" s="51">
        <f t="shared" si="528"/>
        <v>80.633423663814725</v>
      </c>
      <c r="BK928" s="12"/>
      <c r="BL928" s="1">
        <f t="shared" si="529"/>
        <v>8289835</v>
      </c>
      <c r="BM928" s="53">
        <f t="shared" si="530"/>
        <v>18551762</v>
      </c>
      <c r="BN928" s="48">
        <f t="shared" si="518"/>
        <v>15672581</v>
      </c>
      <c r="BO928" s="48">
        <f t="shared" si="518"/>
        <v>15173820</v>
      </c>
      <c r="BP928" s="48">
        <f t="shared" si="518"/>
        <v>188033</v>
      </c>
      <c r="BQ928" s="48">
        <f t="shared" si="531"/>
        <v>31034434</v>
      </c>
      <c r="BR928" s="12">
        <f t="shared" si="532"/>
        <v>18551762</v>
      </c>
      <c r="BS928" s="54">
        <f t="shared" si="533"/>
        <v>1.6728564111592203</v>
      </c>
      <c r="BT928" s="12"/>
      <c r="BU928" s="48">
        <f t="shared" si="534"/>
        <v>18551762</v>
      </c>
      <c r="BV928" s="48">
        <f t="shared" si="535"/>
        <v>60084229</v>
      </c>
      <c r="BW928" s="54">
        <f t="shared" si="536"/>
        <v>3.2387343584938186</v>
      </c>
      <c r="BX928" s="12"/>
      <c r="BY928" s="52">
        <f t="shared" si="537"/>
        <v>384883</v>
      </c>
      <c r="BZ928" s="48">
        <f t="shared" si="538"/>
        <v>60084229</v>
      </c>
      <c r="CA928" s="55">
        <f t="shared" si="539"/>
        <v>156.11037380190862</v>
      </c>
      <c r="CB928" s="12"/>
      <c r="CC928" s="48">
        <f t="shared" si="540"/>
        <v>384883</v>
      </c>
      <c r="CD928" s="48">
        <f t="shared" si="541"/>
        <v>253769009</v>
      </c>
      <c r="CE928" s="55">
        <f t="shared" si="542"/>
        <v>659.34065417282659</v>
      </c>
      <c r="CF928" s="12"/>
      <c r="CG928" s="48">
        <f t="shared" si="543"/>
        <v>18551762</v>
      </c>
      <c r="CH928" s="48">
        <f t="shared" si="544"/>
        <v>8289835</v>
      </c>
      <c r="CI928" s="48">
        <f t="shared" si="545"/>
        <v>253769009</v>
      </c>
      <c r="CJ928" s="55">
        <f t="shared" si="546"/>
        <v>13.678970709089519</v>
      </c>
      <c r="CK928" s="46"/>
      <c r="CL928" s="48">
        <f t="shared" si="519"/>
        <v>18551762</v>
      </c>
      <c r="CM928" s="48">
        <f t="shared" si="519"/>
        <v>8289835</v>
      </c>
      <c r="CN928" s="48">
        <f t="shared" si="547"/>
        <v>351644946</v>
      </c>
      <c r="CO928" s="55">
        <f t="shared" si="548"/>
        <v>18.954800411950089</v>
      </c>
    </row>
    <row r="929" spans="1:93" x14ac:dyDescent="0.2">
      <c r="A929" s="30" t="s">
        <v>165</v>
      </c>
      <c r="B929" s="30">
        <v>1166</v>
      </c>
      <c r="C929" s="30">
        <v>2013</v>
      </c>
      <c r="D929" s="30" t="s">
        <v>128</v>
      </c>
      <c r="E929" s="30">
        <v>386100</v>
      </c>
      <c r="F929" s="30" t="s">
        <v>317</v>
      </c>
      <c r="G929" s="30">
        <v>35179199</v>
      </c>
      <c r="H929" s="30">
        <v>564458476</v>
      </c>
      <c r="I929" s="30">
        <v>50900678</v>
      </c>
      <c r="J929" s="30">
        <v>523062910</v>
      </c>
      <c r="K929" s="30">
        <v>0</v>
      </c>
      <c r="L929" s="30">
        <v>0</v>
      </c>
      <c r="M929" s="30">
        <v>0</v>
      </c>
      <c r="N929" s="30">
        <v>0</v>
      </c>
      <c r="O929" s="30">
        <v>0</v>
      </c>
      <c r="P929" s="30">
        <v>0</v>
      </c>
      <c r="Q929" s="30">
        <v>6418499</v>
      </c>
      <c r="R929" s="30">
        <v>7600995</v>
      </c>
      <c r="S929" s="30">
        <v>1316341</v>
      </c>
      <c r="T929" s="30">
        <v>437531040</v>
      </c>
      <c r="U929" s="30">
        <v>6007668</v>
      </c>
      <c r="V929" s="30">
        <v>572059471</v>
      </c>
      <c r="W929" s="30">
        <v>52217019</v>
      </c>
      <c r="X929" s="30">
        <v>624276490</v>
      </c>
      <c r="Y929" s="30">
        <v>111386344</v>
      </c>
      <c r="Z929" s="30">
        <v>4341567</v>
      </c>
      <c r="AA929" s="30">
        <v>115727911</v>
      </c>
      <c r="AB929" s="30">
        <v>88489074</v>
      </c>
      <c r="AC929" s="30">
        <v>24020521</v>
      </c>
      <c r="AD929" s="30">
        <v>11158678</v>
      </c>
      <c r="AE929" s="30">
        <v>15422787</v>
      </c>
      <c r="AF929" s="30">
        <v>15588042</v>
      </c>
      <c r="AG929" s="30">
        <v>189227</v>
      </c>
      <c r="AH929" s="30">
        <v>96602774</v>
      </c>
      <c r="AI929" s="30">
        <v>224855</v>
      </c>
      <c r="AJ929" s="30">
        <v>96827629</v>
      </c>
      <c r="AK929" s="30">
        <v>5977074</v>
      </c>
      <c r="AL929" s="30">
        <v>34209322</v>
      </c>
      <c r="AM929" s="30">
        <v>28292788</v>
      </c>
      <c r="AN929" s="30">
        <v>3564148</v>
      </c>
      <c r="AO929" s="30">
        <v>4743178</v>
      </c>
      <c r="AP929" s="30">
        <v>9892651</v>
      </c>
      <c r="AQ929" s="30">
        <v>382223</v>
      </c>
      <c r="AR929" s="30">
        <v>300439</v>
      </c>
      <c r="AS929" s="30">
        <v>75311</v>
      </c>
      <c r="AT929" s="30">
        <v>209</v>
      </c>
      <c r="AU929" s="30" t="s">
        <v>318</v>
      </c>
      <c r="AW929" s="48">
        <f t="shared" si="520"/>
        <v>18199977</v>
      </c>
      <c r="AX929" s="49">
        <f t="shared" si="521"/>
        <v>27238837</v>
      </c>
      <c r="AY929" s="50">
        <f t="shared" si="522"/>
        <v>1.4966412869642638</v>
      </c>
      <c r="AZ929" s="12"/>
      <c r="BA929" s="48">
        <f t="shared" si="523"/>
        <v>382223</v>
      </c>
      <c r="BB929" s="48">
        <f t="shared" si="524"/>
        <v>27238837</v>
      </c>
      <c r="BC929" s="51">
        <f t="shared" si="525"/>
        <v>71.264254113436394</v>
      </c>
      <c r="BD929" s="12"/>
      <c r="BE929" s="52">
        <f t="shared" si="526"/>
        <v>382223</v>
      </c>
      <c r="BF929" s="48">
        <f t="shared" si="517"/>
        <v>15422787</v>
      </c>
      <c r="BG929" s="48">
        <f t="shared" si="517"/>
        <v>15588042</v>
      </c>
      <c r="BH929" s="48">
        <f t="shared" si="517"/>
        <v>189227</v>
      </c>
      <c r="BI929" s="48">
        <f t="shared" si="527"/>
        <v>31200056</v>
      </c>
      <c r="BJ929" s="51">
        <f t="shared" si="528"/>
        <v>81.627887385112885</v>
      </c>
      <c r="BK929" s="12"/>
      <c r="BL929" s="1">
        <f t="shared" si="529"/>
        <v>8307326</v>
      </c>
      <c r="BM929" s="53">
        <f t="shared" si="530"/>
        <v>18199977</v>
      </c>
      <c r="BN929" s="48">
        <f t="shared" si="518"/>
        <v>15422787</v>
      </c>
      <c r="BO929" s="48">
        <f t="shared" si="518"/>
        <v>15588042</v>
      </c>
      <c r="BP929" s="48">
        <f t="shared" si="518"/>
        <v>189227</v>
      </c>
      <c r="BQ929" s="48">
        <f t="shared" si="531"/>
        <v>31200056</v>
      </c>
      <c r="BR929" s="12">
        <f t="shared" si="532"/>
        <v>18199977</v>
      </c>
      <c r="BS929" s="54">
        <f t="shared" si="533"/>
        <v>1.714290957620441</v>
      </c>
      <c r="BT929" s="12"/>
      <c r="BU929" s="48">
        <f t="shared" si="534"/>
        <v>18199977</v>
      </c>
      <c r="BV929" s="48">
        <f t="shared" si="535"/>
        <v>56641233</v>
      </c>
      <c r="BW929" s="54">
        <f t="shared" si="536"/>
        <v>3.1121595922895948</v>
      </c>
      <c r="BX929" s="12"/>
      <c r="BY929" s="52">
        <f t="shared" si="537"/>
        <v>382223</v>
      </c>
      <c r="BZ929" s="48">
        <f t="shared" si="538"/>
        <v>56641233</v>
      </c>
      <c r="CA929" s="55">
        <f t="shared" si="539"/>
        <v>148.18897083639655</v>
      </c>
      <c r="CB929" s="12"/>
      <c r="CC929" s="48">
        <f t="shared" si="540"/>
        <v>382223</v>
      </c>
      <c r="CD929" s="48">
        <f t="shared" si="541"/>
        <v>238748399</v>
      </c>
      <c r="CE929" s="55">
        <f t="shared" si="542"/>
        <v>624.63116819239031</v>
      </c>
      <c r="CF929" s="12"/>
      <c r="CG929" s="48">
        <f t="shared" si="543"/>
        <v>18199977</v>
      </c>
      <c r="CH929" s="48">
        <f t="shared" si="544"/>
        <v>8307326</v>
      </c>
      <c r="CI929" s="48">
        <f t="shared" si="545"/>
        <v>238748399</v>
      </c>
      <c r="CJ929" s="55">
        <f t="shared" si="546"/>
        <v>13.118060478867639</v>
      </c>
      <c r="CK929" s="46"/>
      <c r="CL929" s="48">
        <f t="shared" si="519"/>
        <v>18199977</v>
      </c>
      <c r="CM929" s="48">
        <f t="shared" si="519"/>
        <v>8307326</v>
      </c>
      <c r="CN929" s="48">
        <f t="shared" si="547"/>
        <v>333543480</v>
      </c>
      <c r="CO929" s="55">
        <f t="shared" si="548"/>
        <v>18.326587995138674</v>
      </c>
    </row>
    <row r="930" spans="1:93" x14ac:dyDescent="0.2">
      <c r="A930" s="30" t="s">
        <v>165</v>
      </c>
      <c r="B930" s="30">
        <v>1166</v>
      </c>
      <c r="C930" s="30">
        <v>2012</v>
      </c>
      <c r="D930" s="30" t="s">
        <v>128</v>
      </c>
      <c r="E930" s="30">
        <v>386100</v>
      </c>
      <c r="F930" s="30" t="s">
        <v>317</v>
      </c>
      <c r="G930" s="30">
        <v>34555641</v>
      </c>
      <c r="H930" s="30">
        <v>501037073</v>
      </c>
      <c r="I930" s="30">
        <v>48978428</v>
      </c>
      <c r="J930" s="30">
        <v>459249361</v>
      </c>
      <c r="K930" s="30">
        <v>0</v>
      </c>
      <c r="L930" s="30">
        <v>0</v>
      </c>
      <c r="M930" s="30">
        <v>0</v>
      </c>
      <c r="N930" s="30">
        <v>0</v>
      </c>
      <c r="O930" s="30">
        <v>0</v>
      </c>
      <c r="P930" s="30">
        <v>0</v>
      </c>
      <c r="Q930" s="30">
        <v>11470487</v>
      </c>
      <c r="R930" s="30">
        <v>12884825</v>
      </c>
      <c r="S930" s="30">
        <v>711559</v>
      </c>
      <c r="T930" s="30">
        <v>346526403</v>
      </c>
      <c r="U930" s="30">
        <v>5514109</v>
      </c>
      <c r="V930" s="30">
        <v>513921898</v>
      </c>
      <c r="W930" s="30">
        <v>49689987</v>
      </c>
      <c r="X930" s="30">
        <v>563611885</v>
      </c>
      <c r="Y930" s="30">
        <v>98243487</v>
      </c>
      <c r="Z930" s="30">
        <v>4209345</v>
      </c>
      <c r="AA930" s="30">
        <v>102452832</v>
      </c>
      <c r="AB930" s="30">
        <v>76343914</v>
      </c>
      <c r="AC930" s="30">
        <v>23747158</v>
      </c>
      <c r="AD930" s="30">
        <v>10808483</v>
      </c>
      <c r="AE930" s="30">
        <v>15023452</v>
      </c>
      <c r="AF930" s="30">
        <v>16225184</v>
      </c>
      <c r="AG930" s="30">
        <v>730234</v>
      </c>
      <c r="AH930" s="30">
        <v>83926560</v>
      </c>
      <c r="AI930" s="30">
        <v>99474</v>
      </c>
      <c r="AJ930" s="30">
        <v>84026034</v>
      </c>
      <c r="AK930" s="30">
        <v>5106679</v>
      </c>
      <c r="AL930" s="30">
        <v>30877751</v>
      </c>
      <c r="AM930" s="30">
        <v>28378827</v>
      </c>
      <c r="AN930" s="30">
        <v>3541729</v>
      </c>
      <c r="AO930" s="30">
        <v>4708432</v>
      </c>
      <c r="AP930" s="30">
        <v>9700726</v>
      </c>
      <c r="AQ930" s="30">
        <v>378398</v>
      </c>
      <c r="AR930" s="30">
        <v>297769</v>
      </c>
      <c r="AS930" s="30">
        <v>74205</v>
      </c>
      <c r="AT930" s="30">
        <v>198</v>
      </c>
      <c r="AU930" s="30" t="s">
        <v>318</v>
      </c>
      <c r="AW930" s="48">
        <f t="shared" si="520"/>
        <v>17950887</v>
      </c>
      <c r="AX930" s="49">
        <f t="shared" si="521"/>
        <v>26108918</v>
      </c>
      <c r="AY930" s="50">
        <f t="shared" si="522"/>
        <v>1.4544639493301919</v>
      </c>
      <c r="AZ930" s="12"/>
      <c r="BA930" s="48">
        <f t="shared" si="523"/>
        <v>378398</v>
      </c>
      <c r="BB930" s="48">
        <f t="shared" si="524"/>
        <v>26108918</v>
      </c>
      <c r="BC930" s="51">
        <f t="shared" si="525"/>
        <v>68.998562360266178</v>
      </c>
      <c r="BD930" s="12"/>
      <c r="BE930" s="52">
        <f t="shared" si="526"/>
        <v>378398</v>
      </c>
      <c r="BF930" s="48">
        <f t="shared" si="517"/>
        <v>15023452</v>
      </c>
      <c r="BG930" s="48">
        <f t="shared" si="517"/>
        <v>16225184</v>
      </c>
      <c r="BH930" s="48">
        <f t="shared" si="517"/>
        <v>730234</v>
      </c>
      <c r="BI930" s="48">
        <f t="shared" si="527"/>
        <v>31978870</v>
      </c>
      <c r="BJ930" s="51">
        <f t="shared" si="528"/>
        <v>84.511202490499414</v>
      </c>
      <c r="BK930" s="12"/>
      <c r="BL930" s="1">
        <f t="shared" si="529"/>
        <v>8250161</v>
      </c>
      <c r="BM930" s="53">
        <f t="shared" si="530"/>
        <v>17950887</v>
      </c>
      <c r="BN930" s="48">
        <f t="shared" si="518"/>
        <v>15023452</v>
      </c>
      <c r="BO930" s="48">
        <f t="shared" si="518"/>
        <v>16225184</v>
      </c>
      <c r="BP930" s="48">
        <f t="shared" si="518"/>
        <v>730234</v>
      </c>
      <c r="BQ930" s="48">
        <f t="shared" si="531"/>
        <v>31978870</v>
      </c>
      <c r="BR930" s="12">
        <f t="shared" si="532"/>
        <v>17950887</v>
      </c>
      <c r="BS930" s="54">
        <f t="shared" si="533"/>
        <v>1.781464615091165</v>
      </c>
      <c r="BT930" s="12"/>
      <c r="BU930" s="48">
        <f t="shared" si="534"/>
        <v>17950887</v>
      </c>
      <c r="BV930" s="48">
        <f t="shared" si="535"/>
        <v>48041604</v>
      </c>
      <c r="BW930" s="54">
        <f t="shared" si="536"/>
        <v>2.6762802306092173</v>
      </c>
      <c r="BX930" s="12"/>
      <c r="BY930" s="52">
        <f t="shared" si="537"/>
        <v>378398</v>
      </c>
      <c r="BZ930" s="48">
        <f t="shared" si="538"/>
        <v>48041604</v>
      </c>
      <c r="CA930" s="55">
        <f t="shared" si="539"/>
        <v>126.96051247628159</v>
      </c>
      <c r="CB930" s="12"/>
      <c r="CC930" s="48">
        <f t="shared" si="540"/>
        <v>378398</v>
      </c>
      <c r="CD930" s="48">
        <f t="shared" si="541"/>
        <v>217028947</v>
      </c>
      <c r="CE930" s="55">
        <f t="shared" si="542"/>
        <v>573.54676028943072</v>
      </c>
      <c r="CF930" s="12"/>
      <c r="CG930" s="48">
        <f t="shared" si="543"/>
        <v>17950887</v>
      </c>
      <c r="CH930" s="48">
        <f t="shared" si="544"/>
        <v>8250161</v>
      </c>
      <c r="CI930" s="48">
        <f t="shared" si="545"/>
        <v>217028947</v>
      </c>
      <c r="CJ930" s="55">
        <f t="shared" si="546"/>
        <v>12.09015170113878</v>
      </c>
      <c r="CK930" s="46"/>
      <c r="CL930" s="48">
        <f t="shared" si="519"/>
        <v>17950887</v>
      </c>
      <c r="CM930" s="48">
        <f t="shared" si="519"/>
        <v>8250161</v>
      </c>
      <c r="CN930" s="48">
        <f t="shared" si="547"/>
        <v>309920984</v>
      </c>
      <c r="CO930" s="55">
        <f t="shared" si="548"/>
        <v>17.264939832778179</v>
      </c>
    </row>
    <row r="931" spans="1:93" x14ac:dyDescent="0.2">
      <c r="A931" s="30" t="s">
        <v>165</v>
      </c>
      <c r="B931" s="30">
        <v>1166</v>
      </c>
      <c r="C931" s="30">
        <v>2011</v>
      </c>
      <c r="D931" s="30" t="s">
        <v>128</v>
      </c>
      <c r="E931" s="30">
        <v>386100</v>
      </c>
      <c r="F931" s="30" t="s">
        <v>317</v>
      </c>
      <c r="G931" s="30">
        <v>37858822</v>
      </c>
      <c r="H931" s="30">
        <v>562991582</v>
      </c>
      <c r="I931" s="30">
        <v>44707507</v>
      </c>
      <c r="J931" s="30">
        <v>522744443</v>
      </c>
      <c r="K931" s="30">
        <v>0</v>
      </c>
      <c r="L931" s="30">
        <v>0</v>
      </c>
      <c r="M931" s="30">
        <v>0</v>
      </c>
      <c r="N931" s="30">
        <v>0</v>
      </c>
      <c r="O931" s="30">
        <v>0</v>
      </c>
      <c r="P931" s="30">
        <v>0</v>
      </c>
      <c r="Q931" s="30">
        <v>20041282</v>
      </c>
      <c r="R931" s="30">
        <v>22077259</v>
      </c>
      <c r="S931" s="30">
        <v>2669777</v>
      </c>
      <c r="T931" s="30">
        <v>496046469</v>
      </c>
      <c r="U931" s="30">
        <v>4151563</v>
      </c>
      <c r="V931" s="30">
        <v>585068841</v>
      </c>
      <c r="W931" s="30">
        <v>47377284</v>
      </c>
      <c r="X931" s="30">
        <v>632446125</v>
      </c>
      <c r="Y931" s="30">
        <v>77524167</v>
      </c>
      <c r="Z931" s="30">
        <v>4385575</v>
      </c>
      <c r="AA931" s="30">
        <v>81909742</v>
      </c>
      <c r="AB931" s="30">
        <v>59145397</v>
      </c>
      <c r="AC931" s="30">
        <v>25109299</v>
      </c>
      <c r="AD931" s="30">
        <v>12749523</v>
      </c>
      <c r="AE931" s="30">
        <v>15724340</v>
      </c>
      <c r="AF931" s="30">
        <v>18878499</v>
      </c>
      <c r="AG931" s="30">
        <v>654850</v>
      </c>
      <c r="AH931" s="30">
        <v>84072387</v>
      </c>
      <c r="AI931" s="30">
        <v>232523</v>
      </c>
      <c r="AJ931" s="30">
        <v>84304910</v>
      </c>
      <c r="AK931" s="30">
        <v>4081209</v>
      </c>
      <c r="AL931" s="30">
        <v>28890438</v>
      </c>
      <c r="AM931" s="30">
        <v>30436395</v>
      </c>
      <c r="AN931" s="30">
        <v>3699994</v>
      </c>
      <c r="AO931" s="30">
        <v>4777727</v>
      </c>
      <c r="AP931" s="30">
        <v>9538459</v>
      </c>
      <c r="AQ931" s="30">
        <v>376160</v>
      </c>
      <c r="AR931" s="30">
        <v>296334</v>
      </c>
      <c r="AS931" s="30">
        <v>73478</v>
      </c>
      <c r="AT931" s="30">
        <v>193</v>
      </c>
      <c r="AU931" s="30" t="s">
        <v>318</v>
      </c>
      <c r="AW931" s="48">
        <f t="shared" si="520"/>
        <v>18016180</v>
      </c>
      <c r="AX931" s="49">
        <f t="shared" si="521"/>
        <v>22764345</v>
      </c>
      <c r="AY931" s="50">
        <f t="shared" si="522"/>
        <v>1.2635500422398089</v>
      </c>
      <c r="AZ931" s="12"/>
      <c r="BA931" s="48">
        <f t="shared" si="523"/>
        <v>376160</v>
      </c>
      <c r="BB931" s="48">
        <f t="shared" si="524"/>
        <v>22764345</v>
      </c>
      <c r="BC931" s="51">
        <f t="shared" si="525"/>
        <v>60.517718524032325</v>
      </c>
      <c r="BD931" s="12"/>
      <c r="BE931" s="52">
        <f t="shared" si="526"/>
        <v>376160</v>
      </c>
      <c r="BF931" s="48">
        <f t="shared" si="517"/>
        <v>15724340</v>
      </c>
      <c r="BG931" s="48">
        <f t="shared" si="517"/>
        <v>18878499</v>
      </c>
      <c r="BH931" s="48">
        <f t="shared" si="517"/>
        <v>654850</v>
      </c>
      <c r="BI931" s="48">
        <f t="shared" si="527"/>
        <v>35257689</v>
      </c>
      <c r="BJ931" s="51">
        <f t="shared" si="528"/>
        <v>93.73056412165036</v>
      </c>
      <c r="BK931" s="12"/>
      <c r="BL931" s="1">
        <f t="shared" si="529"/>
        <v>8477721</v>
      </c>
      <c r="BM931" s="53">
        <f t="shared" si="530"/>
        <v>18016180</v>
      </c>
      <c r="BN931" s="48">
        <f t="shared" si="518"/>
        <v>15724340</v>
      </c>
      <c r="BO931" s="48">
        <f t="shared" si="518"/>
        <v>18878499</v>
      </c>
      <c r="BP931" s="48">
        <f t="shared" si="518"/>
        <v>654850</v>
      </c>
      <c r="BQ931" s="48">
        <f t="shared" si="531"/>
        <v>35257689</v>
      </c>
      <c r="BR931" s="12">
        <f t="shared" si="532"/>
        <v>18016180</v>
      </c>
      <c r="BS931" s="54">
        <f t="shared" si="533"/>
        <v>1.9570013732100811</v>
      </c>
      <c r="BT931" s="12"/>
      <c r="BU931" s="48">
        <f t="shared" si="534"/>
        <v>18016180</v>
      </c>
      <c r="BV931" s="48">
        <f t="shared" si="535"/>
        <v>51333263</v>
      </c>
      <c r="BW931" s="54">
        <f t="shared" si="536"/>
        <v>2.8492867522415963</v>
      </c>
      <c r="BX931" s="12"/>
      <c r="BY931" s="52">
        <f t="shared" si="537"/>
        <v>376160</v>
      </c>
      <c r="BZ931" s="48">
        <f t="shared" si="538"/>
        <v>51333263</v>
      </c>
      <c r="CA931" s="55">
        <f t="shared" si="539"/>
        <v>136.46656475967674</v>
      </c>
      <c r="CB931" s="12"/>
      <c r="CC931" s="48">
        <f t="shared" si="540"/>
        <v>376160</v>
      </c>
      <c r="CD931" s="48">
        <f t="shared" si="541"/>
        <v>206359516</v>
      </c>
      <c r="CE931" s="55">
        <f t="shared" si="542"/>
        <v>548.59505529561886</v>
      </c>
      <c r="CF931" s="12"/>
      <c r="CG931" s="48">
        <f t="shared" si="543"/>
        <v>18016180</v>
      </c>
      <c r="CH931" s="48">
        <f t="shared" si="544"/>
        <v>8477721</v>
      </c>
      <c r="CI931" s="48">
        <f t="shared" si="545"/>
        <v>206359516</v>
      </c>
      <c r="CJ931" s="55">
        <f t="shared" si="546"/>
        <v>11.454121572941656</v>
      </c>
      <c r="CK931" s="46"/>
      <c r="CL931" s="48">
        <f t="shared" si="519"/>
        <v>18016180</v>
      </c>
      <c r="CM931" s="48">
        <f t="shared" si="519"/>
        <v>8477721</v>
      </c>
      <c r="CN931" s="48">
        <f t="shared" si="547"/>
        <v>296019916</v>
      </c>
      <c r="CO931" s="55">
        <f t="shared" si="548"/>
        <v>16.430781442014901</v>
      </c>
    </row>
    <row r="932" spans="1:93" x14ac:dyDescent="0.2">
      <c r="A932" s="30" t="s">
        <v>165</v>
      </c>
      <c r="B932" s="30">
        <v>1166</v>
      </c>
      <c r="C932" s="30">
        <v>2010</v>
      </c>
      <c r="D932" s="30" t="s">
        <v>128</v>
      </c>
      <c r="E932" s="30">
        <v>386100</v>
      </c>
      <c r="F932" s="30" t="s">
        <v>317</v>
      </c>
      <c r="G932" s="30">
        <v>31295953</v>
      </c>
      <c r="H932" s="30">
        <v>557834238</v>
      </c>
      <c r="I932" s="30">
        <v>48075450</v>
      </c>
      <c r="J932" s="30">
        <v>518354369</v>
      </c>
      <c r="K932" s="30">
        <v>0</v>
      </c>
      <c r="L932" s="30">
        <v>0</v>
      </c>
      <c r="M932" s="30">
        <v>0</v>
      </c>
      <c r="N932" s="30">
        <v>0</v>
      </c>
      <c r="O932" s="30">
        <v>0</v>
      </c>
      <c r="P932" s="30">
        <v>0</v>
      </c>
      <c r="Q932" s="30">
        <v>7662347</v>
      </c>
      <c r="R932" s="30">
        <v>9451535</v>
      </c>
      <c r="S932" s="30">
        <v>1585328</v>
      </c>
      <c r="T932" s="30">
        <v>459838966</v>
      </c>
      <c r="U932" s="30">
        <v>-26343370</v>
      </c>
      <c r="V932" s="30">
        <v>567285773</v>
      </c>
      <c r="W932" s="30">
        <v>49660778</v>
      </c>
      <c r="X932" s="30">
        <v>616946551</v>
      </c>
      <c r="Y932" s="30">
        <v>61514805</v>
      </c>
      <c r="Z932" s="30">
        <v>3831956</v>
      </c>
      <c r="AA932" s="30">
        <v>65346761</v>
      </c>
      <c r="AB932" s="30">
        <v>44680542</v>
      </c>
      <c r="AC932" s="30">
        <v>17632423</v>
      </c>
      <c r="AD932" s="30">
        <v>13663530</v>
      </c>
      <c r="AE932" s="30">
        <v>18012580</v>
      </c>
      <c r="AF932" s="30">
        <v>15258525</v>
      </c>
      <c r="AG932" s="30">
        <v>577987</v>
      </c>
      <c r="AH932" s="30">
        <v>85998532</v>
      </c>
      <c r="AI932" s="30">
        <v>165900</v>
      </c>
      <c r="AJ932" s="30">
        <v>86164432</v>
      </c>
      <c r="AK932" s="30">
        <v>4329443</v>
      </c>
      <c r="AL932" s="30">
        <v>25824847</v>
      </c>
      <c r="AM932" s="30">
        <v>29684086</v>
      </c>
      <c r="AN932" s="30">
        <v>3680986</v>
      </c>
      <c r="AO932" s="30">
        <v>4823691</v>
      </c>
      <c r="AP932" s="30">
        <v>9499580</v>
      </c>
      <c r="AQ932" s="30">
        <v>393420</v>
      </c>
      <c r="AR932" s="30">
        <v>310599</v>
      </c>
      <c r="AS932" s="30">
        <v>76493</v>
      </c>
      <c r="AT932" s="30">
        <v>196</v>
      </c>
      <c r="AU932" s="30" t="s">
        <v>318</v>
      </c>
      <c r="AW932" s="48">
        <f t="shared" si="520"/>
        <v>18004257</v>
      </c>
      <c r="AX932" s="49">
        <f t="shared" si="521"/>
        <v>20666219</v>
      </c>
      <c r="AY932" s="50">
        <f t="shared" si="522"/>
        <v>1.1478518108245177</v>
      </c>
      <c r="AZ932" s="12"/>
      <c r="BA932" s="48">
        <f t="shared" si="523"/>
        <v>393420</v>
      </c>
      <c r="BB932" s="48">
        <f t="shared" si="524"/>
        <v>20666219</v>
      </c>
      <c r="BC932" s="51">
        <f t="shared" si="525"/>
        <v>52.529660413807129</v>
      </c>
      <c r="BD932" s="12"/>
      <c r="BE932" s="52">
        <f t="shared" si="526"/>
        <v>393420</v>
      </c>
      <c r="BF932" s="48">
        <f t="shared" si="517"/>
        <v>18012580</v>
      </c>
      <c r="BG932" s="48">
        <f t="shared" si="517"/>
        <v>15258525</v>
      </c>
      <c r="BH932" s="48">
        <f t="shared" si="517"/>
        <v>577987</v>
      </c>
      <c r="BI932" s="48">
        <f t="shared" si="527"/>
        <v>33849092</v>
      </c>
      <c r="BJ932" s="51">
        <f t="shared" si="528"/>
        <v>86.038056021554567</v>
      </c>
      <c r="BK932" s="12"/>
      <c r="BL932" s="1">
        <f t="shared" si="529"/>
        <v>8504677</v>
      </c>
      <c r="BM932" s="53">
        <f t="shared" si="530"/>
        <v>18004257</v>
      </c>
      <c r="BN932" s="48">
        <f t="shared" si="518"/>
        <v>18012580</v>
      </c>
      <c r="BO932" s="48">
        <f t="shared" si="518"/>
        <v>15258525</v>
      </c>
      <c r="BP932" s="48">
        <f t="shared" si="518"/>
        <v>577987</v>
      </c>
      <c r="BQ932" s="48">
        <f t="shared" si="531"/>
        <v>33849092</v>
      </c>
      <c r="BR932" s="12">
        <f t="shared" si="532"/>
        <v>18004257</v>
      </c>
      <c r="BS932" s="54">
        <f t="shared" si="533"/>
        <v>1.880060476808346</v>
      </c>
      <c r="BT932" s="12"/>
      <c r="BU932" s="48">
        <f t="shared" si="534"/>
        <v>18004257</v>
      </c>
      <c r="BV932" s="48">
        <f t="shared" si="535"/>
        <v>56010142</v>
      </c>
      <c r="BW932" s="54">
        <f t="shared" si="536"/>
        <v>3.1109388185249744</v>
      </c>
      <c r="BX932" s="12"/>
      <c r="BY932" s="52">
        <f t="shared" si="537"/>
        <v>393420</v>
      </c>
      <c r="BZ932" s="48">
        <f t="shared" si="538"/>
        <v>56010142</v>
      </c>
      <c r="CA932" s="55">
        <f t="shared" si="539"/>
        <v>142.36729703624624</v>
      </c>
      <c r="CB932" s="12"/>
      <c r="CC932" s="48">
        <f t="shared" si="540"/>
        <v>393420</v>
      </c>
      <c r="CD932" s="48">
        <f t="shared" si="541"/>
        <v>186501948</v>
      </c>
      <c r="CE932" s="55">
        <f t="shared" si="542"/>
        <v>474.05304254994661</v>
      </c>
      <c r="CF932" s="12"/>
      <c r="CG932" s="48">
        <f t="shared" si="543"/>
        <v>18004257</v>
      </c>
      <c r="CH932" s="48">
        <f t="shared" si="544"/>
        <v>8504677</v>
      </c>
      <c r="CI932" s="48">
        <f t="shared" si="545"/>
        <v>186501948</v>
      </c>
      <c r="CJ932" s="55">
        <f t="shared" si="546"/>
        <v>10.358769484350285</v>
      </c>
      <c r="CK932" s="46"/>
      <c r="CL932" s="48">
        <f t="shared" si="519"/>
        <v>18004257</v>
      </c>
      <c r="CM932" s="48">
        <f t="shared" si="519"/>
        <v>8504677</v>
      </c>
      <c r="CN932" s="48">
        <f t="shared" si="547"/>
        <v>277431783</v>
      </c>
      <c r="CO932" s="55">
        <f t="shared" si="548"/>
        <v>15.409232549835297</v>
      </c>
    </row>
    <row r="933" spans="1:93" x14ac:dyDescent="0.2">
      <c r="A933" s="30" t="s">
        <v>165</v>
      </c>
      <c r="B933" s="30">
        <v>1166</v>
      </c>
      <c r="C933" s="30">
        <v>2009</v>
      </c>
      <c r="D933" s="30" t="s">
        <v>128</v>
      </c>
      <c r="E933" s="30">
        <v>386100</v>
      </c>
      <c r="F933" s="30" t="s">
        <v>317</v>
      </c>
      <c r="G933" s="30">
        <v>30315802</v>
      </c>
      <c r="H933" s="30">
        <v>499771197</v>
      </c>
      <c r="I933" s="30">
        <v>40193988</v>
      </c>
      <c r="J933" s="30">
        <v>462956802</v>
      </c>
      <c r="K933" s="30">
        <v>0</v>
      </c>
      <c r="L933" s="30">
        <v>0</v>
      </c>
      <c r="M933" s="30">
        <v>0</v>
      </c>
      <c r="N933" s="30">
        <v>0</v>
      </c>
      <c r="O933" s="30">
        <v>0</v>
      </c>
      <c r="P933" s="30">
        <v>0</v>
      </c>
      <c r="Q933" s="30">
        <v>4332262</v>
      </c>
      <c r="R933" s="30">
        <v>5449330</v>
      </c>
      <c r="S933" s="30">
        <v>1886555</v>
      </c>
      <c r="T933" s="30">
        <v>422072188</v>
      </c>
      <c r="U933" s="30">
        <v>9714568</v>
      </c>
      <c r="V933" s="30">
        <v>505220527</v>
      </c>
      <c r="W933" s="30">
        <v>42080543</v>
      </c>
      <c r="X933" s="30">
        <v>547301070</v>
      </c>
      <c r="Y933" s="30">
        <v>51517549</v>
      </c>
      <c r="Z933" s="30">
        <v>2737254</v>
      </c>
      <c r="AA933" s="30">
        <v>54254803</v>
      </c>
      <c r="AB933" s="30">
        <v>38003573</v>
      </c>
      <c r="AC933" s="30">
        <v>18355817</v>
      </c>
      <c r="AD933" s="30">
        <v>11959985</v>
      </c>
      <c r="AE933" s="30">
        <v>16416941</v>
      </c>
      <c r="AF933" s="30">
        <v>12107721</v>
      </c>
      <c r="AG933" s="30">
        <v>663198</v>
      </c>
      <c r="AH933" s="30">
        <v>75155407</v>
      </c>
      <c r="AI933" s="30">
        <v>163330</v>
      </c>
      <c r="AJ933" s="30">
        <v>75318737</v>
      </c>
      <c r="AK933" s="30">
        <v>3905191</v>
      </c>
      <c r="AL933" s="30">
        <v>17766898</v>
      </c>
      <c r="AM933" s="30">
        <v>29440852</v>
      </c>
      <c r="AN933" s="30">
        <v>3589009</v>
      </c>
      <c r="AO933" s="30">
        <v>4820040</v>
      </c>
      <c r="AP933" s="30">
        <v>9517540</v>
      </c>
      <c r="AQ933" s="30">
        <v>410400</v>
      </c>
      <c r="AR933" s="30">
        <v>323463</v>
      </c>
      <c r="AS933" s="30">
        <v>36726</v>
      </c>
      <c r="AT933" s="30">
        <v>44089</v>
      </c>
      <c r="AU933" s="30" t="s">
        <v>318</v>
      </c>
      <c r="AW933" s="48">
        <f t="shared" si="520"/>
        <v>17926589</v>
      </c>
      <c r="AX933" s="49">
        <f t="shared" si="521"/>
        <v>16251230</v>
      </c>
      <c r="AY933" s="50">
        <f t="shared" si="522"/>
        <v>0.90654334742655174</v>
      </c>
      <c r="AZ933" s="12"/>
      <c r="BA933" s="48">
        <f t="shared" si="523"/>
        <v>410400</v>
      </c>
      <c r="BB933" s="48">
        <f t="shared" si="524"/>
        <v>16251230</v>
      </c>
      <c r="BC933" s="51">
        <f t="shared" si="525"/>
        <v>39.598513645224173</v>
      </c>
      <c r="BD933" s="12"/>
      <c r="BE933" s="52">
        <f t="shared" si="526"/>
        <v>410400</v>
      </c>
      <c r="BF933" s="48">
        <f t="shared" si="517"/>
        <v>16416941</v>
      </c>
      <c r="BG933" s="48">
        <f t="shared" si="517"/>
        <v>12107721</v>
      </c>
      <c r="BH933" s="48">
        <f t="shared" si="517"/>
        <v>663198</v>
      </c>
      <c r="BI933" s="48">
        <f t="shared" si="527"/>
        <v>29187860</v>
      </c>
      <c r="BJ933" s="51">
        <f t="shared" si="528"/>
        <v>71.120516569200774</v>
      </c>
      <c r="BK933" s="12"/>
      <c r="BL933" s="1">
        <f t="shared" si="529"/>
        <v>8409049</v>
      </c>
      <c r="BM933" s="53">
        <f t="shared" si="530"/>
        <v>17926589</v>
      </c>
      <c r="BN933" s="48">
        <f t="shared" si="518"/>
        <v>16416941</v>
      </c>
      <c r="BO933" s="48">
        <f t="shared" si="518"/>
        <v>12107721</v>
      </c>
      <c r="BP933" s="48">
        <f t="shared" si="518"/>
        <v>663198</v>
      </c>
      <c r="BQ933" s="48">
        <f t="shared" si="531"/>
        <v>29187860</v>
      </c>
      <c r="BR933" s="12">
        <f t="shared" si="532"/>
        <v>17926589</v>
      </c>
      <c r="BS933" s="54">
        <f t="shared" si="533"/>
        <v>1.6281881622878731</v>
      </c>
      <c r="BT933" s="12"/>
      <c r="BU933" s="48">
        <f t="shared" si="534"/>
        <v>17926589</v>
      </c>
      <c r="BV933" s="48">
        <f t="shared" si="535"/>
        <v>53646648</v>
      </c>
      <c r="BW933" s="54">
        <f t="shared" si="536"/>
        <v>2.9925742147599856</v>
      </c>
      <c r="BX933" s="12"/>
      <c r="BY933" s="52">
        <f t="shared" si="537"/>
        <v>410400</v>
      </c>
      <c r="BZ933" s="48">
        <f t="shared" si="538"/>
        <v>53646648</v>
      </c>
      <c r="CA933" s="55">
        <f t="shared" si="539"/>
        <v>130.71795321637427</v>
      </c>
      <c r="CB933" s="12"/>
      <c r="CC933" s="48">
        <f t="shared" si="540"/>
        <v>410400</v>
      </c>
      <c r="CD933" s="48">
        <f t="shared" si="541"/>
        <v>167405113</v>
      </c>
      <c r="CE933" s="55">
        <f t="shared" si="542"/>
        <v>407.90719541910329</v>
      </c>
      <c r="CF933" s="12"/>
      <c r="CG933" s="48">
        <f t="shared" si="543"/>
        <v>17926589</v>
      </c>
      <c r="CH933" s="48">
        <f t="shared" si="544"/>
        <v>8409049</v>
      </c>
      <c r="CI933" s="48">
        <f t="shared" si="545"/>
        <v>167405113</v>
      </c>
      <c r="CJ933" s="55">
        <f t="shared" si="546"/>
        <v>9.3383695582020643</v>
      </c>
      <c r="CK933" s="46"/>
      <c r="CL933" s="48">
        <f t="shared" si="519"/>
        <v>17926589</v>
      </c>
      <c r="CM933" s="48">
        <f t="shared" si="519"/>
        <v>8409049</v>
      </c>
      <c r="CN933" s="48">
        <f t="shared" si="547"/>
        <v>247417119</v>
      </c>
      <c r="CO933" s="55">
        <f t="shared" si="548"/>
        <v>13.801684135225056</v>
      </c>
    </row>
    <row r="934" spans="1:93" x14ac:dyDescent="0.2">
      <c r="A934" s="30" t="s">
        <v>165</v>
      </c>
      <c r="B934" s="30">
        <v>1166</v>
      </c>
      <c r="C934" s="30">
        <v>2008</v>
      </c>
      <c r="D934" s="30" t="s">
        <v>128</v>
      </c>
      <c r="E934" s="30">
        <v>386100</v>
      </c>
      <c r="F934" s="30" t="s">
        <v>317</v>
      </c>
      <c r="G934" s="30">
        <v>28224086</v>
      </c>
      <c r="H934" s="30">
        <v>826639325</v>
      </c>
      <c r="I934" s="30">
        <v>37347776</v>
      </c>
      <c r="J934" s="30">
        <v>788504915</v>
      </c>
      <c r="K934" s="30">
        <v>0</v>
      </c>
      <c r="L934" s="30">
        <v>0</v>
      </c>
      <c r="M934" s="30">
        <v>0</v>
      </c>
      <c r="N934" s="30">
        <v>0</v>
      </c>
      <c r="O934" s="30">
        <v>0</v>
      </c>
      <c r="P934" s="30">
        <v>0</v>
      </c>
      <c r="Q934" s="30">
        <v>30231645</v>
      </c>
      <c r="R934" s="30">
        <v>31723482</v>
      </c>
      <c r="S934" s="30">
        <v>1667602</v>
      </c>
      <c r="T934" s="30">
        <v>694304964</v>
      </c>
      <c r="U934" s="30">
        <v>45758376</v>
      </c>
      <c r="V934" s="30">
        <v>858362807</v>
      </c>
      <c r="W934" s="30">
        <v>39015378</v>
      </c>
      <c r="X934" s="30">
        <v>897378185</v>
      </c>
      <c r="Y934" s="30">
        <v>43662082</v>
      </c>
      <c r="Z934" s="30">
        <v>3300832</v>
      </c>
      <c r="AA934" s="30">
        <v>46962914</v>
      </c>
      <c r="AB934" s="30">
        <v>30502009</v>
      </c>
      <c r="AC934" s="30">
        <v>16878370</v>
      </c>
      <c r="AD934" s="30">
        <v>11345716</v>
      </c>
      <c r="AE934" s="30">
        <v>18506214</v>
      </c>
      <c r="AF934" s="30">
        <v>12066974</v>
      </c>
      <c r="AG934" s="30">
        <v>629659</v>
      </c>
      <c r="AH934" s="30">
        <v>66368636</v>
      </c>
      <c r="AI934" s="30">
        <v>221873</v>
      </c>
      <c r="AJ934" s="30">
        <v>66590509</v>
      </c>
      <c r="AK934" s="30">
        <v>4208768</v>
      </c>
      <c r="AL934" s="30">
        <v>11025841</v>
      </c>
      <c r="AM934" s="30">
        <v>30105711</v>
      </c>
      <c r="AN934" s="30">
        <v>3505586</v>
      </c>
      <c r="AO934" s="30">
        <v>4866439</v>
      </c>
      <c r="AP934" s="30">
        <v>9267225</v>
      </c>
      <c r="AQ934" s="30">
        <v>400025</v>
      </c>
      <c r="AR934" s="30">
        <v>315305</v>
      </c>
      <c r="AS934" s="30">
        <v>78432</v>
      </c>
      <c r="AT934" s="30">
        <v>195</v>
      </c>
      <c r="AU934" s="30" t="s">
        <v>318</v>
      </c>
      <c r="AW934" s="48">
        <f t="shared" si="520"/>
        <v>17639250</v>
      </c>
      <c r="AX934" s="49">
        <f t="shared" si="521"/>
        <v>16460905</v>
      </c>
      <c r="AY934" s="50">
        <f t="shared" si="522"/>
        <v>0.93319755658545578</v>
      </c>
      <c r="AZ934" s="12"/>
      <c r="BA934" s="48">
        <f t="shared" si="523"/>
        <v>400025</v>
      </c>
      <c r="BB934" s="48">
        <f t="shared" si="524"/>
        <v>16460905</v>
      </c>
      <c r="BC934" s="51">
        <f t="shared" si="525"/>
        <v>41.149690644334726</v>
      </c>
      <c r="BD934" s="12"/>
      <c r="BE934" s="52">
        <f t="shared" si="526"/>
        <v>400025</v>
      </c>
      <c r="BF934" s="48">
        <f t="shared" si="517"/>
        <v>18506214</v>
      </c>
      <c r="BG934" s="48">
        <f t="shared" si="517"/>
        <v>12066974</v>
      </c>
      <c r="BH934" s="48">
        <f t="shared" si="517"/>
        <v>629659</v>
      </c>
      <c r="BI934" s="48">
        <f t="shared" si="527"/>
        <v>31202847</v>
      </c>
      <c r="BJ934" s="51">
        <f t="shared" si="528"/>
        <v>78.002242359852502</v>
      </c>
      <c r="BK934" s="12"/>
      <c r="BL934" s="1">
        <f t="shared" si="529"/>
        <v>8372025</v>
      </c>
      <c r="BM934" s="53">
        <f t="shared" si="530"/>
        <v>17639250</v>
      </c>
      <c r="BN934" s="48">
        <f t="shared" si="518"/>
        <v>18506214</v>
      </c>
      <c r="BO934" s="48">
        <f t="shared" si="518"/>
        <v>12066974</v>
      </c>
      <c r="BP934" s="48">
        <f t="shared" si="518"/>
        <v>629659</v>
      </c>
      <c r="BQ934" s="48">
        <f t="shared" si="531"/>
        <v>31202847</v>
      </c>
      <c r="BR934" s="12">
        <f t="shared" si="532"/>
        <v>17639250</v>
      </c>
      <c r="BS934" s="54">
        <f t="shared" si="533"/>
        <v>1.7689440877588334</v>
      </c>
      <c r="BT934" s="12"/>
      <c r="BU934" s="48">
        <f t="shared" si="534"/>
        <v>17639250</v>
      </c>
      <c r="BV934" s="48">
        <f t="shared" si="535"/>
        <v>51355900</v>
      </c>
      <c r="BW934" s="54">
        <f t="shared" si="536"/>
        <v>2.9114559859404454</v>
      </c>
      <c r="BX934" s="12"/>
      <c r="BY934" s="52">
        <f t="shared" si="537"/>
        <v>400025</v>
      </c>
      <c r="BZ934" s="48">
        <f t="shared" si="538"/>
        <v>51355900</v>
      </c>
      <c r="CA934" s="55">
        <f t="shared" si="539"/>
        <v>128.38172614211612</v>
      </c>
      <c r="CB934" s="12"/>
      <c r="CC934" s="48">
        <f t="shared" si="540"/>
        <v>400025</v>
      </c>
      <c r="CD934" s="48">
        <f t="shared" si="541"/>
        <v>157745747</v>
      </c>
      <c r="CE934" s="55">
        <f t="shared" si="542"/>
        <v>394.33972126742077</v>
      </c>
      <c r="CF934" s="12"/>
      <c r="CG934" s="48">
        <f t="shared" si="543"/>
        <v>17639250</v>
      </c>
      <c r="CH934" s="48">
        <f t="shared" si="544"/>
        <v>8372025</v>
      </c>
      <c r="CI934" s="48">
        <f t="shared" si="545"/>
        <v>157745747</v>
      </c>
      <c r="CJ934" s="55">
        <f t="shared" si="546"/>
        <v>8.9428828890117202</v>
      </c>
      <c r="CK934" s="46"/>
      <c r="CL934" s="48">
        <f t="shared" si="519"/>
        <v>17639250</v>
      </c>
      <c r="CM934" s="48">
        <f t="shared" si="519"/>
        <v>8372025</v>
      </c>
      <c r="CN934" s="48">
        <f t="shared" si="547"/>
        <v>236387372</v>
      </c>
      <c r="CO934" s="55">
        <f t="shared" si="548"/>
        <v>13.40121445072778</v>
      </c>
    </row>
    <row r="935" spans="1:93" x14ac:dyDescent="0.2">
      <c r="A935" s="30" t="s">
        <v>165</v>
      </c>
      <c r="B935" s="30">
        <v>1166</v>
      </c>
      <c r="C935" s="30">
        <v>2007</v>
      </c>
      <c r="D935" s="30" t="s">
        <v>128</v>
      </c>
      <c r="E935" s="30">
        <v>386100</v>
      </c>
      <c r="F935" s="30" t="s">
        <v>317</v>
      </c>
      <c r="G935" s="30">
        <v>26707880</v>
      </c>
      <c r="H935" s="30">
        <v>696171814</v>
      </c>
      <c r="I935" s="30">
        <v>37182025</v>
      </c>
      <c r="J935" s="30">
        <v>659233154</v>
      </c>
      <c r="K935" s="30">
        <v>0</v>
      </c>
      <c r="L935" s="30">
        <v>0</v>
      </c>
      <c r="M935" s="30">
        <v>0</v>
      </c>
      <c r="N935" s="30">
        <v>0</v>
      </c>
      <c r="O935" s="30">
        <v>0</v>
      </c>
      <c r="P935" s="30">
        <v>0</v>
      </c>
      <c r="Q935" s="30">
        <v>37513913</v>
      </c>
      <c r="R935" s="30">
        <v>38709256</v>
      </c>
      <c r="S935" s="30">
        <v>4721660</v>
      </c>
      <c r="T935" s="30">
        <v>498477952</v>
      </c>
      <c r="U935" s="30">
        <v>-2234923</v>
      </c>
      <c r="V935" s="30">
        <v>734881070</v>
      </c>
      <c r="W935" s="30">
        <v>41903685</v>
      </c>
      <c r="X935" s="30">
        <v>776784755</v>
      </c>
      <c r="Y935" s="30">
        <v>42971474</v>
      </c>
      <c r="Z935" s="30">
        <v>2971855</v>
      </c>
      <c r="AA935" s="30">
        <v>45943329</v>
      </c>
      <c r="AB935" s="30">
        <v>28215408</v>
      </c>
      <c r="AC935" s="30">
        <v>16483917</v>
      </c>
      <c r="AD935" s="30">
        <v>10223963</v>
      </c>
      <c r="AE935" s="30">
        <v>17323356</v>
      </c>
      <c r="AF935" s="30">
        <v>6308528</v>
      </c>
      <c r="AG935" s="30">
        <v>471449</v>
      </c>
      <c r="AH935" s="30">
        <v>64731311</v>
      </c>
      <c r="AI935" s="30">
        <v>34279</v>
      </c>
      <c r="AJ935" s="30">
        <v>64765590</v>
      </c>
      <c r="AK935" s="30">
        <v>3743190</v>
      </c>
      <c r="AL935" s="30">
        <v>11936606</v>
      </c>
      <c r="AM935" s="30">
        <v>28414696</v>
      </c>
      <c r="AN935" s="30">
        <v>3470597</v>
      </c>
      <c r="AO935" s="30">
        <v>4710817</v>
      </c>
      <c r="AP935" s="30">
        <v>8519067</v>
      </c>
      <c r="AQ935" s="30">
        <v>391510</v>
      </c>
      <c r="AR935" s="30">
        <v>307927</v>
      </c>
      <c r="AS935" s="30">
        <v>77263</v>
      </c>
      <c r="AT935" s="30">
        <v>199</v>
      </c>
      <c r="AU935" s="30" t="s">
        <v>318</v>
      </c>
      <c r="AW935" s="48">
        <f t="shared" si="520"/>
        <v>16700481</v>
      </c>
      <c r="AX935" s="49">
        <f t="shared" si="521"/>
        <v>17727921</v>
      </c>
      <c r="AY935" s="50">
        <f t="shared" si="522"/>
        <v>1.061521581324514</v>
      </c>
      <c r="AZ935" s="12"/>
      <c r="BA935" s="48">
        <f t="shared" si="523"/>
        <v>391510</v>
      </c>
      <c r="BB935" s="48">
        <f t="shared" si="524"/>
        <v>17727921</v>
      </c>
      <c r="BC935" s="51">
        <f t="shared" si="525"/>
        <v>45.280889377027407</v>
      </c>
      <c r="BD935" s="12"/>
      <c r="BE935" s="52">
        <f t="shared" si="526"/>
        <v>391510</v>
      </c>
      <c r="BF935" s="48">
        <f t="shared" si="517"/>
        <v>17323356</v>
      </c>
      <c r="BG935" s="48">
        <f t="shared" si="517"/>
        <v>6308528</v>
      </c>
      <c r="BH935" s="48">
        <f t="shared" si="517"/>
        <v>471449</v>
      </c>
      <c r="BI935" s="48">
        <f t="shared" si="527"/>
        <v>24103333</v>
      </c>
      <c r="BJ935" s="51">
        <f t="shared" si="528"/>
        <v>61.565050701131518</v>
      </c>
      <c r="BK935" s="12"/>
      <c r="BL935" s="1">
        <f t="shared" si="529"/>
        <v>8181414</v>
      </c>
      <c r="BM935" s="53">
        <f t="shared" si="530"/>
        <v>16700481</v>
      </c>
      <c r="BN935" s="48">
        <f t="shared" si="518"/>
        <v>17323356</v>
      </c>
      <c r="BO935" s="48">
        <f t="shared" si="518"/>
        <v>6308528</v>
      </c>
      <c r="BP935" s="48">
        <f t="shared" si="518"/>
        <v>471449</v>
      </c>
      <c r="BQ935" s="48">
        <f t="shared" si="531"/>
        <v>24103333</v>
      </c>
      <c r="BR935" s="12">
        <f t="shared" si="532"/>
        <v>16700481</v>
      </c>
      <c r="BS935" s="54">
        <f t="shared" si="533"/>
        <v>1.4432717836091069</v>
      </c>
      <c r="BT935" s="12"/>
      <c r="BU935" s="48">
        <f t="shared" si="534"/>
        <v>16700481</v>
      </c>
      <c r="BV935" s="48">
        <f t="shared" si="535"/>
        <v>49085794</v>
      </c>
      <c r="BW935" s="54">
        <f t="shared" si="536"/>
        <v>2.9391844462443926</v>
      </c>
      <c r="BX935" s="12"/>
      <c r="BY935" s="52">
        <f t="shared" si="537"/>
        <v>391510</v>
      </c>
      <c r="BZ935" s="48">
        <f t="shared" si="538"/>
        <v>49085794</v>
      </c>
      <c r="CA935" s="55">
        <f t="shared" si="539"/>
        <v>125.37558172205053</v>
      </c>
      <c r="CB935" s="12"/>
      <c r="CC935" s="48">
        <f t="shared" si="540"/>
        <v>391510</v>
      </c>
      <c r="CD935" s="48">
        <f t="shared" si="541"/>
        <v>145840336</v>
      </c>
      <c r="CE935" s="55">
        <f t="shared" si="542"/>
        <v>372.50730760389263</v>
      </c>
      <c r="CF935" s="12"/>
      <c r="CG935" s="48">
        <f t="shared" si="543"/>
        <v>16700481</v>
      </c>
      <c r="CH935" s="48">
        <f t="shared" si="544"/>
        <v>8181414</v>
      </c>
      <c r="CI935" s="48">
        <f t="shared" si="545"/>
        <v>145840336</v>
      </c>
      <c r="CJ935" s="55">
        <f t="shared" si="546"/>
        <v>8.7327027287417653</v>
      </c>
      <c r="CK935" s="46"/>
      <c r="CL935" s="48">
        <f t="shared" si="519"/>
        <v>16700481</v>
      </c>
      <c r="CM935" s="48">
        <f t="shared" si="519"/>
        <v>8181414</v>
      </c>
      <c r="CN935" s="48">
        <f t="shared" si="547"/>
        <v>225878024</v>
      </c>
      <c r="CO935" s="55">
        <f t="shared" si="548"/>
        <v>13.525240620315067</v>
      </c>
    </row>
    <row r="936" spans="1:93" x14ac:dyDescent="0.2">
      <c r="A936" s="30" t="s">
        <v>165</v>
      </c>
      <c r="B936" s="30">
        <v>1166</v>
      </c>
      <c r="C936" s="30">
        <v>2006</v>
      </c>
      <c r="D936" s="30" t="s">
        <v>128</v>
      </c>
      <c r="E936" s="30">
        <v>386100</v>
      </c>
      <c r="F936" s="30" t="s">
        <v>317</v>
      </c>
      <c r="G936" s="30">
        <v>25500227</v>
      </c>
      <c r="H936" s="30">
        <v>765890554</v>
      </c>
      <c r="I936" s="30">
        <v>34918241</v>
      </c>
      <c r="J936" s="30">
        <v>730183800</v>
      </c>
      <c r="K936" s="30">
        <v>0</v>
      </c>
      <c r="L936" s="30">
        <v>0</v>
      </c>
      <c r="M936" s="30">
        <v>0</v>
      </c>
      <c r="N936" s="30">
        <v>0</v>
      </c>
      <c r="O936" s="30">
        <v>0</v>
      </c>
      <c r="P936" s="30">
        <v>0</v>
      </c>
      <c r="Q936" s="30">
        <v>15798108</v>
      </c>
      <c r="R936" s="30">
        <v>17143022</v>
      </c>
      <c r="S936" s="30">
        <v>3221435</v>
      </c>
      <c r="T936" s="30">
        <v>439179212</v>
      </c>
      <c r="U936" s="30">
        <v>67431442</v>
      </c>
      <c r="V936" s="30">
        <v>783033576</v>
      </c>
      <c r="W936" s="30">
        <v>38139676</v>
      </c>
      <c r="X936" s="30">
        <v>821173252</v>
      </c>
      <c r="Y936" s="30">
        <v>41594269</v>
      </c>
      <c r="Z936" s="30">
        <v>2616279</v>
      </c>
      <c r="AA936" s="30">
        <v>44210548</v>
      </c>
      <c r="AB936" s="30">
        <v>29382590</v>
      </c>
      <c r="AC936" s="30">
        <v>15542326</v>
      </c>
      <c r="AD936" s="30">
        <v>9957901</v>
      </c>
      <c r="AE936" s="30">
        <v>17928443</v>
      </c>
      <c r="AF936" s="30">
        <v>5596743</v>
      </c>
      <c r="AG936" s="30">
        <v>1233798</v>
      </c>
      <c r="AH936" s="30">
        <v>67939065</v>
      </c>
      <c r="AI936" s="30">
        <v>33063</v>
      </c>
      <c r="AJ936" s="30">
        <v>67972128</v>
      </c>
      <c r="AK936" s="30">
        <v>4102656</v>
      </c>
      <c r="AL936" s="30">
        <v>14629741</v>
      </c>
      <c r="AM936" s="30">
        <v>27428153</v>
      </c>
      <c r="AN936" s="30">
        <v>3448385</v>
      </c>
      <c r="AO936" s="30">
        <v>4756681</v>
      </c>
      <c r="AP936" s="30">
        <v>8525901</v>
      </c>
      <c r="AQ936" s="30">
        <v>394644</v>
      </c>
      <c r="AR936" s="30">
        <v>311691</v>
      </c>
      <c r="AS936" s="30">
        <v>76677</v>
      </c>
      <c r="AT936" s="30">
        <v>286</v>
      </c>
      <c r="AU936" s="30" t="s">
        <v>318</v>
      </c>
      <c r="AW936" s="48">
        <f t="shared" si="520"/>
        <v>16730967</v>
      </c>
      <c r="AX936" s="49">
        <f t="shared" si="521"/>
        <v>14827958</v>
      </c>
      <c r="AY936" s="50">
        <f t="shared" si="522"/>
        <v>0.88625827783893185</v>
      </c>
      <c r="AZ936" s="12"/>
      <c r="BA936" s="48">
        <f t="shared" si="523"/>
        <v>394644</v>
      </c>
      <c r="BB936" s="48">
        <f t="shared" si="524"/>
        <v>14827958</v>
      </c>
      <c r="BC936" s="51">
        <f t="shared" si="525"/>
        <v>37.572997435663538</v>
      </c>
      <c r="BD936" s="12"/>
      <c r="BE936" s="52">
        <f t="shared" si="526"/>
        <v>394644</v>
      </c>
      <c r="BF936" s="48">
        <f t="shared" si="517"/>
        <v>17928443</v>
      </c>
      <c r="BG936" s="48">
        <f t="shared" si="517"/>
        <v>5596743</v>
      </c>
      <c r="BH936" s="48">
        <f t="shared" si="517"/>
        <v>1233798</v>
      </c>
      <c r="BI936" s="48">
        <f t="shared" si="527"/>
        <v>24758984</v>
      </c>
      <c r="BJ936" s="51">
        <f t="shared" si="528"/>
        <v>62.737515330272345</v>
      </c>
      <c r="BK936" s="12"/>
      <c r="BL936" s="1">
        <f t="shared" si="529"/>
        <v>8205066</v>
      </c>
      <c r="BM936" s="53">
        <f t="shared" si="530"/>
        <v>16730967</v>
      </c>
      <c r="BN936" s="48">
        <f t="shared" si="518"/>
        <v>17928443</v>
      </c>
      <c r="BO936" s="48">
        <f t="shared" si="518"/>
        <v>5596743</v>
      </c>
      <c r="BP936" s="48">
        <f t="shared" si="518"/>
        <v>1233798</v>
      </c>
      <c r="BQ936" s="48">
        <f t="shared" si="531"/>
        <v>24758984</v>
      </c>
      <c r="BR936" s="12">
        <f t="shared" si="532"/>
        <v>16730967</v>
      </c>
      <c r="BS936" s="54">
        <f t="shared" si="533"/>
        <v>1.4798298269311032</v>
      </c>
      <c r="BT936" s="12"/>
      <c r="BU936" s="48">
        <f t="shared" si="534"/>
        <v>16730967</v>
      </c>
      <c r="BV936" s="48">
        <f t="shared" si="535"/>
        <v>49239731</v>
      </c>
      <c r="BW936" s="54">
        <f t="shared" si="536"/>
        <v>2.9430295929697308</v>
      </c>
      <c r="BX936" s="12"/>
      <c r="BY936" s="52">
        <f t="shared" si="537"/>
        <v>394644</v>
      </c>
      <c r="BZ936" s="48">
        <f t="shared" si="538"/>
        <v>49239731</v>
      </c>
      <c r="CA936" s="55">
        <f t="shared" si="539"/>
        <v>124.7699977701422</v>
      </c>
      <c r="CB936" s="12"/>
      <c r="CC936" s="48">
        <f t="shared" si="540"/>
        <v>394644</v>
      </c>
      <c r="CD936" s="48">
        <f t="shared" si="541"/>
        <v>143709490</v>
      </c>
      <c r="CE936" s="55">
        <f t="shared" si="542"/>
        <v>364.14968934026615</v>
      </c>
      <c r="CF936" s="12"/>
      <c r="CG936" s="48">
        <f t="shared" si="543"/>
        <v>16730967</v>
      </c>
      <c r="CH936" s="48">
        <f t="shared" si="544"/>
        <v>8205066</v>
      </c>
      <c r="CI936" s="48">
        <f t="shared" si="545"/>
        <v>143709490</v>
      </c>
      <c r="CJ936" s="55">
        <f t="shared" si="546"/>
        <v>8.5894312026316229</v>
      </c>
      <c r="CK936" s="46"/>
      <c r="CL936" s="48">
        <f t="shared" si="519"/>
        <v>16730967</v>
      </c>
      <c r="CM936" s="48">
        <f t="shared" si="519"/>
        <v>8205066</v>
      </c>
      <c r="CN936" s="48">
        <f t="shared" si="547"/>
        <v>218900834</v>
      </c>
      <c r="CO936" s="55">
        <f t="shared" si="548"/>
        <v>13.083573352335224</v>
      </c>
    </row>
    <row r="937" spans="1:93" x14ac:dyDescent="0.2">
      <c r="A937" s="30" t="s">
        <v>165</v>
      </c>
      <c r="B937" s="30">
        <v>1166</v>
      </c>
      <c r="C937" s="30">
        <v>2005</v>
      </c>
      <c r="D937" s="30" t="s">
        <v>128</v>
      </c>
      <c r="E937" s="30">
        <v>386100</v>
      </c>
      <c r="F937" s="30" t="s">
        <v>317</v>
      </c>
      <c r="G937" s="30">
        <v>22190580</v>
      </c>
      <c r="H937" s="30">
        <v>781169811</v>
      </c>
      <c r="I937" s="30">
        <v>30396646</v>
      </c>
      <c r="J937" s="30">
        <v>748258833</v>
      </c>
      <c r="K937" s="30">
        <v>0</v>
      </c>
      <c r="L937" s="30">
        <v>0</v>
      </c>
      <c r="M937" s="30">
        <v>0</v>
      </c>
      <c r="N937" s="30">
        <v>0</v>
      </c>
      <c r="O937" s="30">
        <v>0</v>
      </c>
      <c r="P937" s="30">
        <v>0</v>
      </c>
      <c r="Q937" s="30">
        <v>22810623</v>
      </c>
      <c r="R937" s="30">
        <v>24406935</v>
      </c>
      <c r="S937" s="30">
        <v>2548828</v>
      </c>
      <c r="T937" s="30">
        <v>347183927</v>
      </c>
      <c r="U937" s="30">
        <v>-88435347</v>
      </c>
      <c r="V937" s="30">
        <v>805576746</v>
      </c>
      <c r="W937" s="30">
        <v>32945474</v>
      </c>
      <c r="X937" s="30">
        <v>838522220</v>
      </c>
      <c r="Y937" s="30">
        <v>39853420</v>
      </c>
      <c r="Z937" s="30">
        <v>1871801</v>
      </c>
      <c r="AA937" s="30">
        <v>41725221</v>
      </c>
      <c r="AB937" s="30">
        <v>32657247</v>
      </c>
      <c r="AC937" s="30">
        <v>14272678</v>
      </c>
      <c r="AD937" s="30">
        <v>7917902</v>
      </c>
      <c r="AE937" s="30">
        <v>18563808</v>
      </c>
      <c r="AF937" s="30">
        <v>4608755</v>
      </c>
      <c r="AG937" s="30">
        <v>794977</v>
      </c>
      <c r="AH937" s="30">
        <v>64912397</v>
      </c>
      <c r="AI937" s="30">
        <v>58621</v>
      </c>
      <c r="AJ937" s="30">
        <v>64971018</v>
      </c>
      <c r="AK937" s="30">
        <v>4684224</v>
      </c>
      <c r="AL937" s="30">
        <v>12651707</v>
      </c>
      <c r="AM937" s="30">
        <v>27005412</v>
      </c>
      <c r="AN937" s="30">
        <v>3435037</v>
      </c>
      <c r="AO937" s="30">
        <v>4566240</v>
      </c>
      <c r="AP937" s="30">
        <v>8240132</v>
      </c>
      <c r="AQ937" s="30">
        <v>400026</v>
      </c>
      <c r="AR937" s="30">
        <v>315740</v>
      </c>
      <c r="AS937" s="30">
        <v>77268</v>
      </c>
      <c r="AT937" s="30">
        <v>1050</v>
      </c>
      <c r="AU937" s="30" t="s">
        <v>318</v>
      </c>
      <c r="AW937" s="48">
        <f t="shared" si="520"/>
        <v>16241409</v>
      </c>
      <c r="AX937" s="49">
        <f t="shared" si="521"/>
        <v>9067974</v>
      </c>
      <c r="AY937" s="50">
        <f t="shared" si="522"/>
        <v>0.5583243424262021</v>
      </c>
      <c r="AZ937" s="12"/>
      <c r="BA937" s="48">
        <f t="shared" si="523"/>
        <v>400026</v>
      </c>
      <c r="BB937" s="48">
        <f t="shared" si="524"/>
        <v>9067974</v>
      </c>
      <c r="BC937" s="51">
        <f t="shared" si="525"/>
        <v>22.66846154999925</v>
      </c>
      <c r="BD937" s="12"/>
      <c r="BE937" s="52">
        <f t="shared" si="526"/>
        <v>400026</v>
      </c>
      <c r="BF937" s="48">
        <f t="shared" si="517"/>
        <v>18563808</v>
      </c>
      <c r="BG937" s="48">
        <f t="shared" si="517"/>
        <v>4608755</v>
      </c>
      <c r="BH937" s="48">
        <f t="shared" si="517"/>
        <v>794977</v>
      </c>
      <c r="BI937" s="48">
        <f t="shared" si="527"/>
        <v>23967540</v>
      </c>
      <c r="BJ937" s="51">
        <f t="shared" si="528"/>
        <v>59.91495552789069</v>
      </c>
      <c r="BK937" s="12"/>
      <c r="BL937" s="1">
        <f t="shared" si="529"/>
        <v>8001277</v>
      </c>
      <c r="BM937" s="53">
        <f t="shared" si="530"/>
        <v>16241409</v>
      </c>
      <c r="BN937" s="48">
        <f t="shared" si="518"/>
        <v>18563808</v>
      </c>
      <c r="BO937" s="48">
        <f t="shared" si="518"/>
        <v>4608755</v>
      </c>
      <c r="BP937" s="48">
        <f t="shared" si="518"/>
        <v>794977</v>
      </c>
      <c r="BQ937" s="48">
        <f t="shared" si="531"/>
        <v>23967540</v>
      </c>
      <c r="BR937" s="12">
        <f t="shared" si="532"/>
        <v>16241409</v>
      </c>
      <c r="BS937" s="54">
        <f t="shared" si="533"/>
        <v>1.4757057100156765</v>
      </c>
      <c r="BT937" s="12"/>
      <c r="BU937" s="48">
        <f t="shared" si="534"/>
        <v>16241409</v>
      </c>
      <c r="BV937" s="48">
        <f t="shared" si="535"/>
        <v>47635087</v>
      </c>
      <c r="BW937" s="54">
        <f t="shared" si="536"/>
        <v>2.9329405472148382</v>
      </c>
      <c r="BX937" s="12"/>
      <c r="BY937" s="52">
        <f t="shared" si="537"/>
        <v>400026</v>
      </c>
      <c r="BZ937" s="48">
        <f t="shared" si="538"/>
        <v>47635087</v>
      </c>
      <c r="CA937" s="55">
        <f t="shared" si="539"/>
        <v>119.07997730147541</v>
      </c>
      <c r="CB937" s="12"/>
      <c r="CC937" s="48">
        <f t="shared" si="540"/>
        <v>400026</v>
      </c>
      <c r="CD937" s="48">
        <f t="shared" si="541"/>
        <v>135518428</v>
      </c>
      <c r="CE937" s="55">
        <f t="shared" si="542"/>
        <v>338.77404968677035</v>
      </c>
      <c r="CF937" s="12"/>
      <c r="CG937" s="48">
        <f t="shared" si="543"/>
        <v>16241409</v>
      </c>
      <c r="CH937" s="48">
        <f t="shared" si="544"/>
        <v>8001277</v>
      </c>
      <c r="CI937" s="48">
        <f t="shared" si="545"/>
        <v>135518428</v>
      </c>
      <c r="CJ937" s="55">
        <f t="shared" si="546"/>
        <v>8.344006853099998</v>
      </c>
      <c r="CK937" s="46"/>
      <c r="CL937" s="48">
        <f t="shared" si="519"/>
        <v>16241409</v>
      </c>
      <c r="CM937" s="48">
        <f t="shared" si="519"/>
        <v>8001277</v>
      </c>
      <c r="CN937" s="48">
        <f t="shared" si="547"/>
        <v>202971192</v>
      </c>
      <c r="CO937" s="55">
        <f t="shared" si="548"/>
        <v>12.497141842804401</v>
      </c>
    </row>
    <row r="938" spans="1:93" x14ac:dyDescent="0.2">
      <c r="A938" s="30" t="s">
        <v>166</v>
      </c>
      <c r="B938" s="30">
        <v>1170</v>
      </c>
      <c r="C938" s="30">
        <v>2014</v>
      </c>
      <c r="D938" s="30" t="s">
        <v>167</v>
      </c>
      <c r="E938" s="30">
        <v>386101</v>
      </c>
      <c r="F938" s="30" t="s">
        <v>317</v>
      </c>
      <c r="G938" s="30">
        <v>49304143</v>
      </c>
      <c r="H938" s="30">
        <v>424182616</v>
      </c>
      <c r="I938" s="30">
        <v>47429665</v>
      </c>
      <c r="J938" s="30">
        <v>375366910</v>
      </c>
      <c r="K938" s="30">
        <v>0</v>
      </c>
      <c r="L938" s="30">
        <v>0</v>
      </c>
      <c r="M938" s="30">
        <v>0</v>
      </c>
      <c r="N938" s="30">
        <v>0</v>
      </c>
      <c r="O938" s="30">
        <v>0</v>
      </c>
      <c r="P938" s="30">
        <v>0</v>
      </c>
      <c r="Q938" s="30">
        <v>349732695</v>
      </c>
      <c r="R938" s="30">
        <v>373058041</v>
      </c>
      <c r="S938" s="30">
        <v>19930364</v>
      </c>
      <c r="T938" s="30">
        <v>72252009</v>
      </c>
      <c r="U938" s="30">
        <v>0</v>
      </c>
      <c r="V938" s="30">
        <v>797240657</v>
      </c>
      <c r="W938" s="30">
        <v>67360029</v>
      </c>
      <c r="X938" s="30">
        <v>864600686</v>
      </c>
      <c r="Y938" s="30">
        <v>7927162</v>
      </c>
      <c r="Z938" s="30">
        <v>5913164</v>
      </c>
      <c r="AA938" s="30">
        <v>13840326</v>
      </c>
      <c r="AB938" s="30">
        <v>0</v>
      </c>
      <c r="AC938" s="30">
        <v>25008363</v>
      </c>
      <c r="AD938" s="30">
        <v>24295780</v>
      </c>
      <c r="AE938" s="30">
        <v>29203956</v>
      </c>
      <c r="AF938" s="30">
        <v>46848439</v>
      </c>
      <c r="AG938" s="30">
        <v>559849</v>
      </c>
      <c r="AH938" s="30">
        <v>129900744</v>
      </c>
      <c r="AI938" s="30">
        <v>2149894</v>
      </c>
      <c r="AJ938" s="30">
        <v>132050638</v>
      </c>
      <c r="AK938" s="30">
        <v>2269367</v>
      </c>
      <c r="AL938" s="30">
        <v>47014105</v>
      </c>
      <c r="AM938" s="30">
        <v>18784911</v>
      </c>
      <c r="AN938" s="30">
        <v>8655850</v>
      </c>
      <c r="AO938" s="30">
        <v>6142206</v>
      </c>
      <c r="AP938" s="30">
        <v>1900786</v>
      </c>
      <c r="AQ938" s="30">
        <v>706160</v>
      </c>
      <c r="AR938" s="30">
        <v>623846</v>
      </c>
      <c r="AS938" s="30">
        <v>72647</v>
      </c>
      <c r="AT938" s="30">
        <v>1572</v>
      </c>
      <c r="AU938" s="30" t="s">
        <v>337</v>
      </c>
      <c r="AW938" s="48">
        <f t="shared" ref="AW938:AW992" si="549">+AN938+AO938+AP938</f>
        <v>16698842</v>
      </c>
      <c r="AX938" s="49">
        <f t="shared" ref="AX938:AX992" si="550">+AA938-AB938</f>
        <v>13840326</v>
      </c>
      <c r="AY938" s="50">
        <f t="shared" ref="AY938:AY992" si="551">IF(AW938=0,0,IF(AX938=0,0,AX938/AW938))</f>
        <v>0.82881950736464238</v>
      </c>
      <c r="AZ938" s="12"/>
      <c r="BA938" s="48">
        <f t="shared" ref="BA938:BA992" si="552">+AQ938</f>
        <v>706160</v>
      </c>
      <c r="BB938" s="48">
        <f t="shared" ref="BB938:BB992" si="553">+AX938</f>
        <v>13840326</v>
      </c>
      <c r="BC938" s="51">
        <f t="shared" ref="BC938:BC992" si="554">IF(BA938=0,0,IF(BB938=0,0,BB938/BA938))</f>
        <v>19.599419395037952</v>
      </c>
      <c r="BD938" s="12"/>
      <c r="BE938" s="52">
        <f t="shared" ref="BE938:BE992" si="555">+AQ938</f>
        <v>706160</v>
      </c>
      <c r="BF938" s="48">
        <f t="shared" ref="BF938:BH987" si="556">+AE938</f>
        <v>29203956</v>
      </c>
      <c r="BG938" s="48">
        <f t="shared" si="556"/>
        <v>46848439</v>
      </c>
      <c r="BH938" s="48">
        <f t="shared" si="556"/>
        <v>559849</v>
      </c>
      <c r="BI938" s="48">
        <f t="shared" ref="BI938:BI992" si="557">SUM(BF938:BH938)</f>
        <v>76612244</v>
      </c>
      <c r="BJ938" s="51">
        <f t="shared" ref="BJ938:BJ992" si="558">IF(BE938=0,0,IF(BI938=0,0,BI938/BE938))</f>
        <v>108.49133907329784</v>
      </c>
      <c r="BK938" s="12"/>
      <c r="BL938" s="1">
        <f t="shared" ref="BL938:BL992" si="559">AO938+AN938</f>
        <v>14798056</v>
      </c>
      <c r="BM938" s="53">
        <f t="shared" ref="BM938:BM992" si="560">+AN938+AO938+AP938</f>
        <v>16698842</v>
      </c>
      <c r="BN938" s="48">
        <f t="shared" ref="BN938:BP987" si="561">+AE938</f>
        <v>29203956</v>
      </c>
      <c r="BO938" s="48">
        <f t="shared" si="561"/>
        <v>46848439</v>
      </c>
      <c r="BP938" s="48">
        <f t="shared" si="561"/>
        <v>559849</v>
      </c>
      <c r="BQ938" s="48">
        <f t="shared" ref="BQ938:BQ992" si="562">SUM(BN938:BP938)</f>
        <v>76612244</v>
      </c>
      <c r="BR938" s="12">
        <f t="shared" ref="BR938:BR992" si="563">+BM938</f>
        <v>16698842</v>
      </c>
      <c r="BS938" s="54">
        <f t="shared" ref="BS938:BS992" si="564">+IF(BQ938=0,0,IF(BR938=0,0,BQ938/BR938))</f>
        <v>4.5878776504382763</v>
      </c>
      <c r="BT938" s="12"/>
      <c r="BU938" s="48">
        <f t="shared" ref="BU938:BU992" si="565">+AN938+AO938+AP938</f>
        <v>16698842</v>
      </c>
      <c r="BV938" s="48">
        <f t="shared" ref="BV938:BV992" si="566">+(AJ938)-AK938-AL938</f>
        <v>82767166</v>
      </c>
      <c r="BW938" s="54">
        <f t="shared" ref="BW938:BW992" si="567">IF(BU938=0,0,IF(BV938=0,0,BV938/BU938))</f>
        <v>4.9564614121146846</v>
      </c>
      <c r="BX938" s="12"/>
      <c r="BY938" s="52">
        <f t="shared" ref="BY938:BY992" si="568">+AQ938</f>
        <v>706160</v>
      </c>
      <c r="BZ938" s="48">
        <f t="shared" ref="BZ938:BZ992" si="569">+AJ938-AK938-AL938</f>
        <v>82767166</v>
      </c>
      <c r="CA938" s="55">
        <f t="shared" ref="CA938:CA992" si="570">IF(BY938=0,0,IF(BZ938=0,0,BZ938/BY938))</f>
        <v>117.20738359578566</v>
      </c>
      <c r="CB938" s="12"/>
      <c r="CC938" s="48">
        <f t="shared" ref="CC938:CC992" si="571">+AQ938</f>
        <v>706160</v>
      </c>
      <c r="CD938" s="48">
        <f t="shared" ref="CD938:CD992" si="572">+(AJ938-AK938-AL938)+(AC938+AD938)+(AA938)+(AE938+AF938+AG938)</f>
        <v>222523879</v>
      </c>
      <c r="CE938" s="55">
        <f t="shared" ref="CE938:CE992" si="573">IF(CC938=0,0,IF(CD938=0,0,CD938/CC938))</f>
        <v>315.11821541860201</v>
      </c>
      <c r="CF938" s="12"/>
      <c r="CG938" s="48">
        <f t="shared" ref="CG938:CG992" si="574">+AN938+AO938+AP938</f>
        <v>16698842</v>
      </c>
      <c r="CH938" s="48">
        <f t="shared" ref="CH938:CH992" si="575">+AN938+AO938</f>
        <v>14798056</v>
      </c>
      <c r="CI938" s="48">
        <f t="shared" ref="CI938:CI992" si="576">+(AJ938-AK938-AL938)+(AC938+AD938)+(AA938)+(AE938+AF938+AG938)</f>
        <v>222523879</v>
      </c>
      <c r="CJ938" s="55">
        <f t="shared" ref="CJ938:CJ992" si="577">IF(CG938=0,0,IF(CI938=0,0,CI938/CG938))</f>
        <v>13.325707195744471</v>
      </c>
      <c r="CK938" s="46"/>
      <c r="CL938" s="48">
        <f t="shared" ref="CL938:CM987" si="578">CG938</f>
        <v>16698842</v>
      </c>
      <c r="CM938" s="48">
        <f t="shared" si="578"/>
        <v>14798056</v>
      </c>
      <c r="CN938" s="48">
        <f t="shared" ref="CN938:CN992" si="579">(AJ938-AK938-AL938)+(AC938+AD938)+(AA938)+(AE938+AF938+AG938)+(X938-Q938-N938-K938-J938)</f>
        <v>362024960</v>
      </c>
      <c r="CO938" s="55">
        <f t="shared" ref="CO938:CO992" si="580">IF(CL938=0,0,IF(CN938=0,0,CN938/CL938))</f>
        <v>21.679644612482711</v>
      </c>
    </row>
    <row r="939" spans="1:93" x14ac:dyDescent="0.2">
      <c r="A939" s="30" t="s">
        <v>166</v>
      </c>
      <c r="B939" s="30">
        <v>1170</v>
      </c>
      <c r="C939" s="30">
        <v>2013</v>
      </c>
      <c r="D939" s="30" t="s">
        <v>167</v>
      </c>
      <c r="E939" s="30">
        <v>386101</v>
      </c>
      <c r="F939" s="30" t="s">
        <v>317</v>
      </c>
      <c r="G939" s="30">
        <v>48425879</v>
      </c>
      <c r="H939" s="30">
        <v>384792699</v>
      </c>
      <c r="I939" s="30">
        <v>45382838</v>
      </c>
      <c r="J939" s="30">
        <v>341232836</v>
      </c>
      <c r="K939" s="30">
        <v>0</v>
      </c>
      <c r="L939" s="30">
        <v>0</v>
      </c>
      <c r="M939" s="30">
        <v>0</v>
      </c>
      <c r="N939" s="30">
        <v>0</v>
      </c>
      <c r="O939" s="30">
        <v>0</v>
      </c>
      <c r="P939" s="30">
        <v>0</v>
      </c>
      <c r="Q939" s="30">
        <v>346984959</v>
      </c>
      <c r="R939" s="30">
        <v>367648820</v>
      </c>
      <c r="S939" s="30">
        <v>18118053</v>
      </c>
      <c r="T939" s="30">
        <v>65527003</v>
      </c>
      <c r="U939" s="30">
        <v>0</v>
      </c>
      <c r="V939" s="30">
        <v>752441519</v>
      </c>
      <c r="W939" s="30">
        <v>63500891</v>
      </c>
      <c r="X939" s="30">
        <v>815942410</v>
      </c>
      <c r="Y939" s="30">
        <v>6236946</v>
      </c>
      <c r="Z939" s="30">
        <v>6468249</v>
      </c>
      <c r="AA939" s="30">
        <v>12705195</v>
      </c>
      <c r="AB939" s="30">
        <v>0</v>
      </c>
      <c r="AC939" s="30">
        <v>23337338</v>
      </c>
      <c r="AD939" s="30">
        <v>25088541</v>
      </c>
      <c r="AE939" s="30">
        <v>23343686</v>
      </c>
      <c r="AF939" s="30">
        <v>47774383</v>
      </c>
      <c r="AG939" s="30">
        <v>1431094</v>
      </c>
      <c r="AH939" s="30">
        <v>142828277</v>
      </c>
      <c r="AI939" s="30">
        <v>2298441</v>
      </c>
      <c r="AJ939" s="30">
        <v>145126718</v>
      </c>
      <c r="AK939" s="30">
        <v>4556133</v>
      </c>
      <c r="AL939" s="30">
        <v>59539748</v>
      </c>
      <c r="AM939" s="30">
        <v>18639927</v>
      </c>
      <c r="AN939" s="30">
        <v>8469567</v>
      </c>
      <c r="AO939" s="30">
        <v>6089719</v>
      </c>
      <c r="AP939" s="30">
        <v>2026813</v>
      </c>
      <c r="AQ939" s="30">
        <v>694735</v>
      </c>
      <c r="AR939" s="30">
        <v>613206</v>
      </c>
      <c r="AS939" s="30">
        <v>71966</v>
      </c>
      <c r="AT939" s="30">
        <v>1564</v>
      </c>
      <c r="AU939" s="30" t="s">
        <v>337</v>
      </c>
      <c r="AW939" s="48">
        <f t="shared" si="549"/>
        <v>16586099</v>
      </c>
      <c r="AX939" s="49">
        <f t="shared" si="550"/>
        <v>12705195</v>
      </c>
      <c r="AY939" s="50">
        <f t="shared" si="551"/>
        <v>0.76601466083133829</v>
      </c>
      <c r="AZ939" s="12"/>
      <c r="BA939" s="48">
        <f t="shared" si="552"/>
        <v>694735</v>
      </c>
      <c r="BB939" s="48">
        <f t="shared" si="553"/>
        <v>12705195</v>
      </c>
      <c r="BC939" s="51">
        <f t="shared" si="554"/>
        <v>18.287829172274321</v>
      </c>
      <c r="BD939" s="12"/>
      <c r="BE939" s="52">
        <f t="shared" si="555"/>
        <v>694735</v>
      </c>
      <c r="BF939" s="48">
        <f t="shared" si="556"/>
        <v>23343686</v>
      </c>
      <c r="BG939" s="48">
        <f t="shared" si="556"/>
        <v>47774383</v>
      </c>
      <c r="BH939" s="48">
        <f t="shared" si="556"/>
        <v>1431094</v>
      </c>
      <c r="BI939" s="48">
        <f t="shared" si="557"/>
        <v>72549163</v>
      </c>
      <c r="BJ939" s="51">
        <f t="shared" si="558"/>
        <v>104.42710242034732</v>
      </c>
      <c r="BK939" s="12"/>
      <c r="BL939" s="1">
        <f t="shared" si="559"/>
        <v>14559286</v>
      </c>
      <c r="BM939" s="53">
        <f t="shared" si="560"/>
        <v>16586099</v>
      </c>
      <c r="BN939" s="48">
        <f t="shared" si="561"/>
        <v>23343686</v>
      </c>
      <c r="BO939" s="48">
        <f t="shared" si="561"/>
        <v>47774383</v>
      </c>
      <c r="BP939" s="48">
        <f t="shared" si="561"/>
        <v>1431094</v>
      </c>
      <c r="BQ939" s="48">
        <f t="shared" si="562"/>
        <v>72549163</v>
      </c>
      <c r="BR939" s="12">
        <f t="shared" si="563"/>
        <v>16586099</v>
      </c>
      <c r="BS939" s="54">
        <f t="shared" si="564"/>
        <v>4.3740944148470353</v>
      </c>
      <c r="BT939" s="12"/>
      <c r="BU939" s="48">
        <f t="shared" si="565"/>
        <v>16586099</v>
      </c>
      <c r="BV939" s="48">
        <f t="shared" si="566"/>
        <v>81030837</v>
      </c>
      <c r="BW939" s="54">
        <f t="shared" si="567"/>
        <v>4.8854668599289077</v>
      </c>
      <c r="BX939" s="12"/>
      <c r="BY939" s="52">
        <f t="shared" si="568"/>
        <v>694735</v>
      </c>
      <c r="BZ939" s="48">
        <f t="shared" si="569"/>
        <v>81030837</v>
      </c>
      <c r="CA939" s="55">
        <f t="shared" si="570"/>
        <v>116.63560494289189</v>
      </c>
      <c r="CB939" s="12"/>
      <c r="CC939" s="48">
        <f t="shared" si="571"/>
        <v>694735</v>
      </c>
      <c r="CD939" s="48">
        <f t="shared" si="572"/>
        <v>214711074</v>
      </c>
      <c r="CE939" s="55">
        <f t="shared" si="573"/>
        <v>309.05463809941921</v>
      </c>
      <c r="CF939" s="12"/>
      <c r="CG939" s="48">
        <f t="shared" si="574"/>
        <v>16586099</v>
      </c>
      <c r="CH939" s="48">
        <f t="shared" si="575"/>
        <v>14559286</v>
      </c>
      <c r="CI939" s="48">
        <f t="shared" si="576"/>
        <v>214711074</v>
      </c>
      <c r="CJ939" s="55">
        <f t="shared" si="577"/>
        <v>12.945242519051646</v>
      </c>
      <c r="CK939" s="46"/>
      <c r="CL939" s="48">
        <f t="shared" si="578"/>
        <v>16586099</v>
      </c>
      <c r="CM939" s="48">
        <f t="shared" si="578"/>
        <v>14559286</v>
      </c>
      <c r="CN939" s="48">
        <f t="shared" si="579"/>
        <v>342435689</v>
      </c>
      <c r="CO939" s="55">
        <f t="shared" si="580"/>
        <v>20.64594507726018</v>
      </c>
    </row>
    <row r="940" spans="1:93" x14ac:dyDescent="0.2">
      <c r="A940" s="30" t="s">
        <v>166</v>
      </c>
      <c r="B940" s="30">
        <v>1170</v>
      </c>
      <c r="C940" s="30">
        <v>2012</v>
      </c>
      <c r="D940" s="30" t="s">
        <v>167</v>
      </c>
      <c r="E940" s="30">
        <v>386101</v>
      </c>
      <c r="F940" s="30" t="s">
        <v>317</v>
      </c>
      <c r="G940" s="30">
        <v>43903101</v>
      </c>
      <c r="H940" s="30">
        <v>406011968</v>
      </c>
      <c r="I940" s="30">
        <v>42665325</v>
      </c>
      <c r="J940" s="30">
        <v>353782794</v>
      </c>
      <c r="K940" s="30">
        <v>0</v>
      </c>
      <c r="L940" s="30">
        <v>0</v>
      </c>
      <c r="M940" s="30">
        <v>0</v>
      </c>
      <c r="N940" s="30">
        <v>0</v>
      </c>
      <c r="O940" s="30">
        <v>0</v>
      </c>
      <c r="P940" s="30">
        <v>0</v>
      </c>
      <c r="Q940" s="30">
        <v>357841376</v>
      </c>
      <c r="R940" s="30">
        <v>378235892</v>
      </c>
      <c r="S940" s="30">
        <v>21014386</v>
      </c>
      <c r="T940" s="30">
        <v>106280746</v>
      </c>
      <c r="U940" s="30">
        <v>0</v>
      </c>
      <c r="V940" s="30">
        <v>784247860</v>
      </c>
      <c r="W940" s="30">
        <v>63679711</v>
      </c>
      <c r="X940" s="30">
        <v>847927571</v>
      </c>
      <c r="Y940" s="30">
        <v>5988854</v>
      </c>
      <c r="Z940" s="30">
        <v>8513648</v>
      </c>
      <c r="AA940" s="30">
        <v>14502502</v>
      </c>
      <c r="AB940" s="30">
        <v>13545</v>
      </c>
      <c r="AC940" s="30">
        <v>18776243</v>
      </c>
      <c r="AD940" s="30">
        <v>25126858</v>
      </c>
      <c r="AE940" s="30">
        <v>23506799</v>
      </c>
      <c r="AF940" s="30">
        <v>46828877</v>
      </c>
      <c r="AG940" s="30">
        <v>1299290</v>
      </c>
      <c r="AH940" s="30">
        <v>116173381</v>
      </c>
      <c r="AI940" s="30">
        <v>2616900</v>
      </c>
      <c r="AJ940" s="30">
        <v>118790281</v>
      </c>
      <c r="AK940" s="30">
        <v>8056841</v>
      </c>
      <c r="AL940" s="30">
        <v>50950008</v>
      </c>
      <c r="AM940" s="30">
        <v>18675641</v>
      </c>
      <c r="AN940" s="30">
        <v>8395166</v>
      </c>
      <c r="AO940" s="30">
        <v>6185012</v>
      </c>
      <c r="AP940" s="30">
        <v>2001438</v>
      </c>
      <c r="AQ940" s="30">
        <v>684236</v>
      </c>
      <c r="AR940" s="30">
        <v>603594</v>
      </c>
      <c r="AS940" s="30">
        <v>71143</v>
      </c>
      <c r="AT940" s="30">
        <v>1537</v>
      </c>
      <c r="AU940" s="30" t="s">
        <v>337</v>
      </c>
      <c r="AW940" s="48">
        <f t="shared" si="549"/>
        <v>16581616</v>
      </c>
      <c r="AX940" s="49">
        <f t="shared" si="550"/>
        <v>14488957</v>
      </c>
      <c r="AY940" s="50">
        <f t="shared" si="551"/>
        <v>0.87379643817586894</v>
      </c>
      <c r="AZ940" s="12"/>
      <c r="BA940" s="48">
        <f t="shared" si="552"/>
        <v>684236</v>
      </c>
      <c r="BB940" s="48">
        <f t="shared" si="553"/>
        <v>14488957</v>
      </c>
      <c r="BC940" s="51">
        <f t="shared" si="554"/>
        <v>21.175379547407619</v>
      </c>
      <c r="BD940" s="12"/>
      <c r="BE940" s="52">
        <f t="shared" si="555"/>
        <v>684236</v>
      </c>
      <c r="BF940" s="48">
        <f t="shared" si="556"/>
        <v>23506799</v>
      </c>
      <c r="BG940" s="48">
        <f t="shared" si="556"/>
        <v>46828877</v>
      </c>
      <c r="BH940" s="48">
        <f t="shared" si="556"/>
        <v>1299290</v>
      </c>
      <c r="BI940" s="48">
        <f t="shared" si="557"/>
        <v>71634966</v>
      </c>
      <c r="BJ940" s="51">
        <f t="shared" si="558"/>
        <v>104.69336018566693</v>
      </c>
      <c r="BK940" s="12"/>
      <c r="BL940" s="1">
        <f t="shared" si="559"/>
        <v>14580178</v>
      </c>
      <c r="BM940" s="53">
        <f t="shared" si="560"/>
        <v>16581616</v>
      </c>
      <c r="BN940" s="48">
        <f t="shared" si="561"/>
        <v>23506799</v>
      </c>
      <c r="BO940" s="48">
        <f t="shared" si="561"/>
        <v>46828877</v>
      </c>
      <c r="BP940" s="48">
        <f t="shared" si="561"/>
        <v>1299290</v>
      </c>
      <c r="BQ940" s="48">
        <f t="shared" si="562"/>
        <v>71634966</v>
      </c>
      <c r="BR940" s="12">
        <f t="shared" si="563"/>
        <v>16581616</v>
      </c>
      <c r="BS940" s="54">
        <f t="shared" si="564"/>
        <v>4.3201438267536769</v>
      </c>
      <c r="BT940" s="12"/>
      <c r="BU940" s="48">
        <f t="shared" si="565"/>
        <v>16581616</v>
      </c>
      <c r="BV940" s="48">
        <f t="shared" si="566"/>
        <v>59783432</v>
      </c>
      <c r="BW940" s="54">
        <f t="shared" si="567"/>
        <v>3.6054044430892622</v>
      </c>
      <c r="BX940" s="12"/>
      <c r="BY940" s="52">
        <f t="shared" si="568"/>
        <v>684236</v>
      </c>
      <c r="BZ940" s="48">
        <f t="shared" si="569"/>
        <v>59783432</v>
      </c>
      <c r="CA940" s="55">
        <f t="shared" si="570"/>
        <v>87.372532284182654</v>
      </c>
      <c r="CB940" s="12"/>
      <c r="CC940" s="48">
        <f t="shared" si="571"/>
        <v>684236</v>
      </c>
      <c r="CD940" s="48">
        <f t="shared" si="572"/>
        <v>189824001</v>
      </c>
      <c r="CE940" s="55">
        <f t="shared" si="573"/>
        <v>277.42474964778233</v>
      </c>
      <c r="CF940" s="12"/>
      <c r="CG940" s="48">
        <f t="shared" si="574"/>
        <v>16581616</v>
      </c>
      <c r="CH940" s="48">
        <f t="shared" si="575"/>
        <v>14580178</v>
      </c>
      <c r="CI940" s="48">
        <f t="shared" si="576"/>
        <v>189824001</v>
      </c>
      <c r="CJ940" s="55">
        <f t="shared" si="577"/>
        <v>11.447858942095873</v>
      </c>
      <c r="CK940" s="46"/>
      <c r="CL940" s="48">
        <f t="shared" si="578"/>
        <v>16581616</v>
      </c>
      <c r="CM940" s="48">
        <f t="shared" si="578"/>
        <v>14580178</v>
      </c>
      <c r="CN940" s="48">
        <f t="shared" si="579"/>
        <v>326127402</v>
      </c>
      <c r="CO940" s="55">
        <f t="shared" si="580"/>
        <v>19.668010765657581</v>
      </c>
    </row>
    <row r="941" spans="1:93" x14ac:dyDescent="0.2">
      <c r="A941" s="30" t="s">
        <v>166</v>
      </c>
      <c r="B941" s="30">
        <v>1170</v>
      </c>
      <c r="C941" s="30">
        <v>2011</v>
      </c>
      <c r="D941" s="30" t="s">
        <v>167</v>
      </c>
      <c r="E941" s="30">
        <v>386101</v>
      </c>
      <c r="F941" s="30" t="s">
        <v>317</v>
      </c>
      <c r="G941" s="30">
        <v>44114198</v>
      </c>
      <c r="H941" s="30">
        <v>363662444</v>
      </c>
      <c r="I941" s="30">
        <v>47688205</v>
      </c>
      <c r="J941" s="30">
        <v>325431350</v>
      </c>
      <c r="K941" s="30">
        <v>0</v>
      </c>
      <c r="L941" s="30">
        <v>0</v>
      </c>
      <c r="M941" s="30">
        <v>0</v>
      </c>
      <c r="N941" s="30">
        <v>0</v>
      </c>
      <c r="O941" s="30">
        <v>0</v>
      </c>
      <c r="P941" s="30">
        <v>0</v>
      </c>
      <c r="Q941" s="30">
        <v>417477073</v>
      </c>
      <c r="R941" s="30">
        <v>437142251</v>
      </c>
      <c r="S941" s="30">
        <v>19847704</v>
      </c>
      <c r="T941" s="30">
        <v>126883869</v>
      </c>
      <c r="U941" s="30">
        <v>0</v>
      </c>
      <c r="V941" s="30">
        <v>800804695</v>
      </c>
      <c r="W941" s="30">
        <v>67535909</v>
      </c>
      <c r="X941" s="30">
        <v>868340604</v>
      </c>
      <c r="Y941" s="30">
        <v>5203097</v>
      </c>
      <c r="Z941" s="30">
        <v>7938434</v>
      </c>
      <c r="AA941" s="30">
        <v>13141531</v>
      </c>
      <c r="AB941" s="30">
        <v>220594</v>
      </c>
      <c r="AC941" s="30">
        <v>15745276</v>
      </c>
      <c r="AD941" s="30">
        <v>28368922</v>
      </c>
      <c r="AE941" s="30">
        <v>24837487</v>
      </c>
      <c r="AF941" s="30">
        <v>43479301</v>
      </c>
      <c r="AG941" s="30">
        <v>1256181</v>
      </c>
      <c r="AH941" s="30">
        <v>101891567</v>
      </c>
      <c r="AI941" s="30">
        <v>2945550</v>
      </c>
      <c r="AJ941" s="30">
        <v>104837117</v>
      </c>
      <c r="AK941" s="30">
        <v>5972450</v>
      </c>
      <c r="AL941" s="30">
        <v>41332480</v>
      </c>
      <c r="AM941" s="30">
        <v>18916429</v>
      </c>
      <c r="AN941" s="30">
        <v>8717992</v>
      </c>
      <c r="AO941" s="30">
        <v>6206564</v>
      </c>
      <c r="AP941" s="30">
        <v>1803702</v>
      </c>
      <c r="AQ941" s="30">
        <v>675799</v>
      </c>
      <c r="AR941" s="30">
        <v>595914</v>
      </c>
      <c r="AS941" s="30">
        <v>70522</v>
      </c>
      <c r="AT941" s="30">
        <v>1494</v>
      </c>
      <c r="AU941" s="30" t="s">
        <v>337</v>
      </c>
      <c r="AW941" s="48">
        <f t="shared" si="549"/>
        <v>16728258</v>
      </c>
      <c r="AX941" s="49">
        <f t="shared" si="550"/>
        <v>12920937</v>
      </c>
      <c r="AY941" s="50">
        <f t="shared" si="551"/>
        <v>0.77240182450557615</v>
      </c>
      <c r="AZ941" s="12"/>
      <c r="BA941" s="48">
        <f t="shared" si="552"/>
        <v>675799</v>
      </c>
      <c r="BB941" s="48">
        <f t="shared" si="553"/>
        <v>12920937</v>
      </c>
      <c r="BC941" s="51">
        <f t="shared" si="554"/>
        <v>19.119497069394892</v>
      </c>
      <c r="BD941" s="12"/>
      <c r="BE941" s="52">
        <f t="shared" si="555"/>
        <v>675799</v>
      </c>
      <c r="BF941" s="48">
        <f t="shared" si="556"/>
        <v>24837487</v>
      </c>
      <c r="BG941" s="48">
        <f t="shared" si="556"/>
        <v>43479301</v>
      </c>
      <c r="BH941" s="48">
        <f t="shared" si="556"/>
        <v>1256181</v>
      </c>
      <c r="BI941" s="48">
        <f t="shared" si="557"/>
        <v>69572969</v>
      </c>
      <c r="BJ941" s="51">
        <f t="shared" si="558"/>
        <v>102.94920383131671</v>
      </c>
      <c r="BK941" s="12"/>
      <c r="BL941" s="1">
        <f t="shared" si="559"/>
        <v>14924556</v>
      </c>
      <c r="BM941" s="53">
        <f t="shared" si="560"/>
        <v>16728258</v>
      </c>
      <c r="BN941" s="48">
        <f t="shared" si="561"/>
        <v>24837487</v>
      </c>
      <c r="BO941" s="48">
        <f t="shared" si="561"/>
        <v>43479301</v>
      </c>
      <c r="BP941" s="48">
        <f t="shared" si="561"/>
        <v>1256181</v>
      </c>
      <c r="BQ941" s="48">
        <f t="shared" si="562"/>
        <v>69572969</v>
      </c>
      <c r="BR941" s="12">
        <f t="shared" si="563"/>
        <v>16728258</v>
      </c>
      <c r="BS941" s="54">
        <f t="shared" si="564"/>
        <v>4.1590086068734715</v>
      </c>
      <c r="BT941" s="12"/>
      <c r="BU941" s="48">
        <f t="shared" si="565"/>
        <v>16728258</v>
      </c>
      <c r="BV941" s="48">
        <f t="shared" si="566"/>
        <v>57532187</v>
      </c>
      <c r="BW941" s="54">
        <f t="shared" si="567"/>
        <v>3.4392216451946163</v>
      </c>
      <c r="BX941" s="12"/>
      <c r="BY941" s="52">
        <f t="shared" si="568"/>
        <v>675799</v>
      </c>
      <c r="BZ941" s="48">
        <f t="shared" si="569"/>
        <v>57532187</v>
      </c>
      <c r="CA941" s="55">
        <f t="shared" si="570"/>
        <v>85.132098449391023</v>
      </c>
      <c r="CB941" s="12"/>
      <c r="CC941" s="48">
        <f t="shared" si="571"/>
        <v>675799</v>
      </c>
      <c r="CD941" s="48">
        <f t="shared" si="572"/>
        <v>184360885</v>
      </c>
      <c r="CE941" s="55">
        <f t="shared" si="573"/>
        <v>272.8043175559597</v>
      </c>
      <c r="CF941" s="12"/>
      <c r="CG941" s="48">
        <f t="shared" si="574"/>
        <v>16728258</v>
      </c>
      <c r="CH941" s="48">
        <f t="shared" si="575"/>
        <v>14924556</v>
      </c>
      <c r="CI941" s="48">
        <f t="shared" si="576"/>
        <v>184360885</v>
      </c>
      <c r="CJ941" s="55">
        <f t="shared" si="577"/>
        <v>11.020925490269219</v>
      </c>
      <c r="CK941" s="46"/>
      <c r="CL941" s="48">
        <f t="shared" si="578"/>
        <v>16728258</v>
      </c>
      <c r="CM941" s="48">
        <f t="shared" si="578"/>
        <v>14924556</v>
      </c>
      <c r="CN941" s="48">
        <f t="shared" si="579"/>
        <v>309793066</v>
      </c>
      <c r="CO941" s="55">
        <f t="shared" si="580"/>
        <v>18.51914682329744</v>
      </c>
    </row>
    <row r="942" spans="1:93" x14ac:dyDescent="0.2">
      <c r="A942" s="30" t="s">
        <v>166</v>
      </c>
      <c r="B942" s="30">
        <v>1170</v>
      </c>
      <c r="C942" s="30">
        <v>2010</v>
      </c>
      <c r="D942" s="30" t="s">
        <v>167</v>
      </c>
      <c r="E942" s="30">
        <v>386101</v>
      </c>
      <c r="F942" s="30" t="s">
        <v>317</v>
      </c>
      <c r="G942" s="30">
        <v>44573288</v>
      </c>
      <c r="H942" s="30">
        <v>320200737</v>
      </c>
      <c r="I942" s="30">
        <v>56101815</v>
      </c>
      <c r="J942" s="30">
        <v>285632340</v>
      </c>
      <c r="K942" s="30">
        <v>0</v>
      </c>
      <c r="L942" s="30">
        <v>0</v>
      </c>
      <c r="M942" s="30">
        <v>0</v>
      </c>
      <c r="N942" s="30">
        <v>0</v>
      </c>
      <c r="O942" s="30">
        <v>0</v>
      </c>
      <c r="P942" s="30">
        <v>0</v>
      </c>
      <c r="Q942" s="30">
        <v>484372604</v>
      </c>
      <c r="R942" s="30">
        <v>504311667</v>
      </c>
      <c r="S942" s="30">
        <v>18777164</v>
      </c>
      <c r="T942" s="30">
        <v>180597652</v>
      </c>
      <c r="U942" s="30">
        <v>0</v>
      </c>
      <c r="V942" s="30">
        <v>824512404</v>
      </c>
      <c r="W942" s="30">
        <v>74878979</v>
      </c>
      <c r="X942" s="30">
        <v>899391383</v>
      </c>
      <c r="Y942" s="30">
        <v>5761861</v>
      </c>
      <c r="Z942" s="30">
        <v>7284340</v>
      </c>
      <c r="AA942" s="30">
        <v>13046201</v>
      </c>
      <c r="AB942" s="30">
        <v>308670</v>
      </c>
      <c r="AC942" s="30">
        <v>14070304</v>
      </c>
      <c r="AD942" s="30">
        <v>30502984</v>
      </c>
      <c r="AE942" s="30">
        <v>31227195</v>
      </c>
      <c r="AF942" s="30">
        <v>43799263</v>
      </c>
      <c r="AG942" s="30">
        <v>1110175</v>
      </c>
      <c r="AH942" s="30">
        <v>126821071</v>
      </c>
      <c r="AI942" s="30">
        <v>3419316</v>
      </c>
      <c r="AJ942" s="30">
        <v>130240387</v>
      </c>
      <c r="AK942" s="30">
        <v>4569779</v>
      </c>
      <c r="AL942" s="30">
        <v>49843383</v>
      </c>
      <c r="AM942" s="30">
        <v>19728981</v>
      </c>
      <c r="AN942" s="30">
        <v>9184729</v>
      </c>
      <c r="AO942" s="30">
        <v>6221490</v>
      </c>
      <c r="AP942" s="30">
        <v>2010250</v>
      </c>
      <c r="AQ942" s="30">
        <v>670991</v>
      </c>
      <c r="AR942" s="30">
        <v>591554</v>
      </c>
      <c r="AS942" s="30">
        <v>70176</v>
      </c>
      <c r="AT942" s="30">
        <v>1434</v>
      </c>
      <c r="AU942" s="30" t="s">
        <v>337</v>
      </c>
      <c r="AW942" s="48">
        <f t="shared" si="549"/>
        <v>17416469</v>
      </c>
      <c r="AX942" s="49">
        <f t="shared" si="550"/>
        <v>12737531</v>
      </c>
      <c r="AY942" s="50">
        <f t="shared" si="551"/>
        <v>0.73134979311822623</v>
      </c>
      <c r="AZ942" s="12"/>
      <c r="BA942" s="48">
        <f t="shared" si="552"/>
        <v>670991</v>
      </c>
      <c r="BB942" s="48">
        <f t="shared" si="553"/>
        <v>12737531</v>
      </c>
      <c r="BC942" s="51">
        <f t="shared" si="554"/>
        <v>18.983162218271183</v>
      </c>
      <c r="BD942" s="12"/>
      <c r="BE942" s="52">
        <f t="shared" si="555"/>
        <v>670991</v>
      </c>
      <c r="BF942" s="48">
        <f t="shared" si="556"/>
        <v>31227195</v>
      </c>
      <c r="BG942" s="48">
        <f t="shared" si="556"/>
        <v>43799263</v>
      </c>
      <c r="BH942" s="48">
        <f t="shared" si="556"/>
        <v>1110175</v>
      </c>
      <c r="BI942" s="48">
        <f t="shared" si="557"/>
        <v>76136633</v>
      </c>
      <c r="BJ942" s="51">
        <f t="shared" si="558"/>
        <v>113.4689332643806</v>
      </c>
      <c r="BK942" s="12"/>
      <c r="BL942" s="1">
        <f t="shared" si="559"/>
        <v>15406219</v>
      </c>
      <c r="BM942" s="53">
        <f t="shared" si="560"/>
        <v>17416469</v>
      </c>
      <c r="BN942" s="48">
        <f t="shared" si="561"/>
        <v>31227195</v>
      </c>
      <c r="BO942" s="48">
        <f t="shared" si="561"/>
        <v>43799263</v>
      </c>
      <c r="BP942" s="48">
        <f t="shared" si="561"/>
        <v>1110175</v>
      </c>
      <c r="BQ942" s="48">
        <f t="shared" si="562"/>
        <v>76136633</v>
      </c>
      <c r="BR942" s="12">
        <f t="shared" si="563"/>
        <v>17416469</v>
      </c>
      <c r="BS942" s="54">
        <f t="shared" si="564"/>
        <v>4.3715309343128048</v>
      </c>
      <c r="BT942" s="12"/>
      <c r="BU942" s="48">
        <f t="shared" si="565"/>
        <v>17416469</v>
      </c>
      <c r="BV942" s="48">
        <f t="shared" si="566"/>
        <v>75827225</v>
      </c>
      <c r="BW942" s="54">
        <f t="shared" si="567"/>
        <v>4.3537656800583404</v>
      </c>
      <c r="BX942" s="12"/>
      <c r="BY942" s="52">
        <f t="shared" si="568"/>
        <v>670991</v>
      </c>
      <c r="BZ942" s="48">
        <f t="shared" si="569"/>
        <v>75827225</v>
      </c>
      <c r="CA942" s="55">
        <f t="shared" si="570"/>
        <v>113.00781232535161</v>
      </c>
      <c r="CB942" s="12"/>
      <c r="CC942" s="48">
        <f t="shared" si="571"/>
        <v>670991</v>
      </c>
      <c r="CD942" s="48">
        <f t="shared" si="572"/>
        <v>209583347</v>
      </c>
      <c r="CE942" s="55">
        <f t="shared" si="573"/>
        <v>312.34896891314486</v>
      </c>
      <c r="CF942" s="12"/>
      <c r="CG942" s="48">
        <f t="shared" si="574"/>
        <v>17416469</v>
      </c>
      <c r="CH942" s="48">
        <f t="shared" si="575"/>
        <v>15406219</v>
      </c>
      <c r="CI942" s="48">
        <f t="shared" si="576"/>
        <v>209583347</v>
      </c>
      <c r="CJ942" s="55">
        <f t="shared" si="577"/>
        <v>12.033630180721477</v>
      </c>
      <c r="CK942" s="46"/>
      <c r="CL942" s="48">
        <f t="shared" si="578"/>
        <v>17416469</v>
      </c>
      <c r="CM942" s="48">
        <f t="shared" si="578"/>
        <v>15406219</v>
      </c>
      <c r="CN942" s="48">
        <f t="shared" si="579"/>
        <v>338969786</v>
      </c>
      <c r="CO942" s="55">
        <f t="shared" si="580"/>
        <v>19.462600943968607</v>
      </c>
    </row>
    <row r="943" spans="1:93" x14ac:dyDescent="0.2">
      <c r="A943" s="30" t="s">
        <v>166</v>
      </c>
      <c r="B943" s="30">
        <v>1170</v>
      </c>
      <c r="C943" s="30">
        <v>2009</v>
      </c>
      <c r="D943" s="30" t="s">
        <v>167</v>
      </c>
      <c r="E943" s="30">
        <v>386101</v>
      </c>
      <c r="F943" s="30" t="s">
        <v>317</v>
      </c>
      <c r="G943" s="30">
        <v>47389284</v>
      </c>
      <c r="H943" s="30">
        <v>306949730</v>
      </c>
      <c r="I943" s="30">
        <v>58385380</v>
      </c>
      <c r="J943" s="30">
        <v>274716159</v>
      </c>
      <c r="K943" s="30">
        <v>0</v>
      </c>
      <c r="L943" s="30">
        <v>0</v>
      </c>
      <c r="M943" s="30">
        <v>0</v>
      </c>
      <c r="N943" s="30">
        <v>0</v>
      </c>
      <c r="O943" s="30">
        <v>0</v>
      </c>
      <c r="P943" s="30">
        <v>0</v>
      </c>
      <c r="Q943" s="30">
        <v>564396140</v>
      </c>
      <c r="R943" s="30">
        <v>593706257</v>
      </c>
      <c r="S943" s="30">
        <v>23954643</v>
      </c>
      <c r="T943" s="30">
        <v>178565790</v>
      </c>
      <c r="U943" s="30">
        <v>0</v>
      </c>
      <c r="V943" s="30">
        <v>900655987</v>
      </c>
      <c r="W943" s="30">
        <v>82340023</v>
      </c>
      <c r="X943" s="30">
        <v>982996010</v>
      </c>
      <c r="Y943" s="30">
        <v>7150487</v>
      </c>
      <c r="Z943" s="30">
        <v>7191330</v>
      </c>
      <c r="AA943" s="30">
        <v>14341817</v>
      </c>
      <c r="AB943" s="30">
        <v>315052</v>
      </c>
      <c r="AC943" s="30">
        <v>17308822</v>
      </c>
      <c r="AD943" s="30">
        <v>30080462</v>
      </c>
      <c r="AE943" s="30">
        <v>29876136</v>
      </c>
      <c r="AF943" s="30">
        <v>33018024</v>
      </c>
      <c r="AG943" s="30">
        <v>1122664</v>
      </c>
      <c r="AH943" s="30">
        <v>122366685</v>
      </c>
      <c r="AI943" s="30">
        <v>3745831</v>
      </c>
      <c r="AJ943" s="30">
        <v>126112516</v>
      </c>
      <c r="AK943" s="30">
        <v>2423922</v>
      </c>
      <c r="AL943" s="30">
        <v>59905181</v>
      </c>
      <c r="AM943" s="30">
        <v>19215126</v>
      </c>
      <c r="AN943" s="30">
        <v>8666471</v>
      </c>
      <c r="AO943" s="30">
        <v>6274303</v>
      </c>
      <c r="AP943" s="30">
        <v>1994753</v>
      </c>
      <c r="AQ943" s="30">
        <v>666747</v>
      </c>
      <c r="AR943" s="30">
        <v>587396</v>
      </c>
      <c r="AS943" s="30">
        <v>70181</v>
      </c>
      <c r="AT943" s="30">
        <v>1422</v>
      </c>
      <c r="AU943" s="30" t="s">
        <v>337</v>
      </c>
      <c r="AW943" s="48">
        <f t="shared" si="549"/>
        <v>16935527</v>
      </c>
      <c r="AX943" s="49">
        <f t="shared" si="550"/>
        <v>14026765</v>
      </c>
      <c r="AY943" s="50">
        <f t="shared" si="551"/>
        <v>0.82824496692662708</v>
      </c>
      <c r="AZ943" s="12"/>
      <c r="BA943" s="48">
        <f t="shared" si="552"/>
        <v>666747</v>
      </c>
      <c r="BB943" s="48">
        <f t="shared" si="553"/>
        <v>14026765</v>
      </c>
      <c r="BC943" s="51">
        <f t="shared" si="554"/>
        <v>21.037612467697642</v>
      </c>
      <c r="BD943" s="12"/>
      <c r="BE943" s="52">
        <f t="shared" si="555"/>
        <v>666747</v>
      </c>
      <c r="BF943" s="48">
        <f t="shared" si="556"/>
        <v>29876136</v>
      </c>
      <c r="BG943" s="48">
        <f t="shared" si="556"/>
        <v>33018024</v>
      </c>
      <c r="BH943" s="48">
        <f t="shared" si="556"/>
        <v>1122664</v>
      </c>
      <c r="BI943" s="48">
        <f t="shared" si="557"/>
        <v>64016824</v>
      </c>
      <c r="BJ943" s="51">
        <f t="shared" si="558"/>
        <v>96.013666353204442</v>
      </c>
      <c r="BK943" s="12"/>
      <c r="BL943" s="1">
        <f t="shared" si="559"/>
        <v>14940774</v>
      </c>
      <c r="BM943" s="53">
        <f t="shared" si="560"/>
        <v>16935527</v>
      </c>
      <c r="BN943" s="48">
        <f t="shared" si="561"/>
        <v>29876136</v>
      </c>
      <c r="BO943" s="48">
        <f t="shared" si="561"/>
        <v>33018024</v>
      </c>
      <c r="BP943" s="48">
        <f t="shared" si="561"/>
        <v>1122664</v>
      </c>
      <c r="BQ943" s="48">
        <f t="shared" si="562"/>
        <v>64016824</v>
      </c>
      <c r="BR943" s="12">
        <f t="shared" si="563"/>
        <v>16935527</v>
      </c>
      <c r="BS943" s="54">
        <f t="shared" si="564"/>
        <v>3.7800314097104861</v>
      </c>
      <c r="BT943" s="12"/>
      <c r="BU943" s="48">
        <f t="shared" si="565"/>
        <v>16935527</v>
      </c>
      <c r="BV943" s="48">
        <f t="shared" si="566"/>
        <v>63783413</v>
      </c>
      <c r="BW943" s="54">
        <f t="shared" si="567"/>
        <v>3.7662490809999594</v>
      </c>
      <c r="BX943" s="12"/>
      <c r="BY943" s="52">
        <f t="shared" si="568"/>
        <v>666747</v>
      </c>
      <c r="BZ943" s="48">
        <f t="shared" si="569"/>
        <v>63783413</v>
      </c>
      <c r="CA943" s="55">
        <f t="shared" si="570"/>
        <v>95.663592037159518</v>
      </c>
      <c r="CB943" s="12"/>
      <c r="CC943" s="48">
        <f t="shared" si="571"/>
        <v>666747</v>
      </c>
      <c r="CD943" s="48">
        <f t="shared" si="572"/>
        <v>189531338</v>
      </c>
      <c r="CE943" s="55">
        <f t="shared" si="573"/>
        <v>284.26275333822275</v>
      </c>
      <c r="CF943" s="12"/>
      <c r="CG943" s="48">
        <f t="shared" si="574"/>
        <v>16935527</v>
      </c>
      <c r="CH943" s="48">
        <f t="shared" si="575"/>
        <v>14940774</v>
      </c>
      <c r="CI943" s="48">
        <f t="shared" si="576"/>
        <v>189531338</v>
      </c>
      <c r="CJ943" s="55">
        <f t="shared" si="577"/>
        <v>11.191345743182364</v>
      </c>
      <c r="CK943" s="46"/>
      <c r="CL943" s="48">
        <f t="shared" si="578"/>
        <v>16935527</v>
      </c>
      <c r="CM943" s="48">
        <f t="shared" si="578"/>
        <v>14940774</v>
      </c>
      <c r="CN943" s="48">
        <f t="shared" si="579"/>
        <v>333415049</v>
      </c>
      <c r="CO943" s="55">
        <f t="shared" si="580"/>
        <v>19.687314661067234</v>
      </c>
    </row>
    <row r="944" spans="1:93" x14ac:dyDescent="0.2">
      <c r="A944" s="30" t="s">
        <v>166</v>
      </c>
      <c r="B944" s="30">
        <v>1170</v>
      </c>
      <c r="C944" s="30">
        <v>2008</v>
      </c>
      <c r="D944" s="30" t="s">
        <v>167</v>
      </c>
      <c r="E944" s="30">
        <v>386101</v>
      </c>
      <c r="F944" s="30" t="s">
        <v>317</v>
      </c>
      <c r="G944" s="30">
        <v>48206075</v>
      </c>
      <c r="H944" s="30">
        <v>311882852</v>
      </c>
      <c r="I944" s="30">
        <v>54306201</v>
      </c>
      <c r="J944" s="30">
        <v>278918862</v>
      </c>
      <c r="K944" s="30">
        <v>0</v>
      </c>
      <c r="L944" s="30">
        <v>0</v>
      </c>
      <c r="M944" s="30">
        <v>0</v>
      </c>
      <c r="N944" s="30">
        <v>0</v>
      </c>
      <c r="O944" s="30">
        <v>0</v>
      </c>
      <c r="P944" s="30">
        <v>0</v>
      </c>
      <c r="Q944" s="30">
        <v>645714888</v>
      </c>
      <c r="R944" s="30">
        <v>666955196</v>
      </c>
      <c r="S944" s="30">
        <v>23486397</v>
      </c>
      <c r="T944" s="30">
        <v>306408602</v>
      </c>
      <c r="U944" s="30">
        <v>0</v>
      </c>
      <c r="V944" s="30">
        <v>978838048</v>
      </c>
      <c r="W944" s="30">
        <v>77792598</v>
      </c>
      <c r="X944" s="30">
        <v>1056630646</v>
      </c>
      <c r="Y944" s="30">
        <v>5822608</v>
      </c>
      <c r="Z944" s="30">
        <v>6935300</v>
      </c>
      <c r="AA944" s="30">
        <v>12757908</v>
      </c>
      <c r="AB944" s="30">
        <v>392696</v>
      </c>
      <c r="AC944" s="30">
        <v>20521980</v>
      </c>
      <c r="AD944" s="30">
        <v>27684095</v>
      </c>
      <c r="AE944" s="30">
        <v>30388145</v>
      </c>
      <c r="AF944" s="30">
        <v>17883654</v>
      </c>
      <c r="AG944" s="30">
        <v>2016069</v>
      </c>
      <c r="AH944" s="30">
        <v>94222661</v>
      </c>
      <c r="AI944" s="30">
        <v>3761157</v>
      </c>
      <c r="AJ944" s="30">
        <v>97983818</v>
      </c>
      <c r="AK944" s="30">
        <v>5602199</v>
      </c>
      <c r="AL944" s="30">
        <v>38526113</v>
      </c>
      <c r="AM944" s="30">
        <v>19873576</v>
      </c>
      <c r="AN944" s="30">
        <v>8546468</v>
      </c>
      <c r="AO944" s="30">
        <v>6398719</v>
      </c>
      <c r="AP944" s="30">
        <v>2204870</v>
      </c>
      <c r="AQ944" s="30">
        <v>667266</v>
      </c>
      <c r="AR944" s="30">
        <v>587602</v>
      </c>
      <c r="AS944" s="30">
        <v>70770</v>
      </c>
      <c r="AT944" s="30">
        <v>1421</v>
      </c>
      <c r="AU944" s="30" t="s">
        <v>337</v>
      </c>
      <c r="AW944" s="48">
        <f t="shared" si="549"/>
        <v>17150057</v>
      </c>
      <c r="AX944" s="49">
        <f t="shared" si="550"/>
        <v>12365212</v>
      </c>
      <c r="AY944" s="50">
        <f t="shared" si="551"/>
        <v>0.72100121882976831</v>
      </c>
      <c r="AZ944" s="12"/>
      <c r="BA944" s="48">
        <f t="shared" si="552"/>
        <v>667266</v>
      </c>
      <c r="BB944" s="48">
        <f t="shared" si="553"/>
        <v>12365212</v>
      </c>
      <c r="BC944" s="51">
        <f t="shared" si="554"/>
        <v>18.531158488518823</v>
      </c>
      <c r="BD944" s="12"/>
      <c r="BE944" s="52">
        <f t="shared" si="555"/>
        <v>667266</v>
      </c>
      <c r="BF944" s="48">
        <f t="shared" si="556"/>
        <v>30388145</v>
      </c>
      <c r="BG944" s="48">
        <f t="shared" si="556"/>
        <v>17883654</v>
      </c>
      <c r="BH944" s="48">
        <f t="shared" si="556"/>
        <v>2016069</v>
      </c>
      <c r="BI944" s="48">
        <f t="shared" si="557"/>
        <v>50287868</v>
      </c>
      <c r="BJ944" s="51">
        <f t="shared" si="558"/>
        <v>75.364049719302344</v>
      </c>
      <c r="BK944" s="12"/>
      <c r="BL944" s="1">
        <f t="shared" si="559"/>
        <v>14945187</v>
      </c>
      <c r="BM944" s="53">
        <f t="shared" si="560"/>
        <v>17150057</v>
      </c>
      <c r="BN944" s="48">
        <f t="shared" si="561"/>
        <v>30388145</v>
      </c>
      <c r="BO944" s="48">
        <f t="shared" si="561"/>
        <v>17883654</v>
      </c>
      <c r="BP944" s="48">
        <f t="shared" si="561"/>
        <v>2016069</v>
      </c>
      <c r="BQ944" s="48">
        <f t="shared" si="562"/>
        <v>50287868</v>
      </c>
      <c r="BR944" s="12">
        <f t="shared" si="563"/>
        <v>17150057</v>
      </c>
      <c r="BS944" s="54">
        <f t="shared" si="564"/>
        <v>2.9322274555705556</v>
      </c>
      <c r="BT944" s="12"/>
      <c r="BU944" s="48">
        <f t="shared" si="565"/>
        <v>17150057</v>
      </c>
      <c r="BV944" s="48">
        <f t="shared" si="566"/>
        <v>53855506</v>
      </c>
      <c r="BW944" s="54">
        <f t="shared" si="567"/>
        <v>3.1402523035346182</v>
      </c>
      <c r="BX944" s="12"/>
      <c r="BY944" s="52">
        <f t="shared" si="568"/>
        <v>667266</v>
      </c>
      <c r="BZ944" s="48">
        <f t="shared" si="569"/>
        <v>53855506</v>
      </c>
      <c r="CA944" s="55">
        <f t="shared" si="570"/>
        <v>80.710700080627518</v>
      </c>
      <c r="CB944" s="12"/>
      <c r="CC944" s="48">
        <f t="shared" si="571"/>
        <v>667266</v>
      </c>
      <c r="CD944" s="48">
        <f t="shared" si="572"/>
        <v>165107357</v>
      </c>
      <c r="CE944" s="55">
        <f t="shared" si="573"/>
        <v>247.43858820919993</v>
      </c>
      <c r="CF944" s="12"/>
      <c r="CG944" s="48">
        <f t="shared" si="574"/>
        <v>17150057</v>
      </c>
      <c r="CH944" s="48">
        <f t="shared" si="575"/>
        <v>14945187</v>
      </c>
      <c r="CI944" s="48">
        <f t="shared" si="576"/>
        <v>165107357</v>
      </c>
      <c r="CJ944" s="55">
        <f t="shared" si="577"/>
        <v>9.6272191398547537</v>
      </c>
      <c r="CK944" s="46"/>
      <c r="CL944" s="48">
        <f t="shared" si="578"/>
        <v>17150057</v>
      </c>
      <c r="CM944" s="48">
        <f t="shared" si="578"/>
        <v>14945187</v>
      </c>
      <c r="CN944" s="48">
        <f t="shared" si="579"/>
        <v>297104253</v>
      </c>
      <c r="CO944" s="55">
        <f t="shared" si="580"/>
        <v>17.323805571025215</v>
      </c>
    </row>
    <row r="945" spans="1:93" x14ac:dyDescent="0.2">
      <c r="A945" s="30" t="s">
        <v>166</v>
      </c>
      <c r="B945" s="30">
        <v>1170</v>
      </c>
      <c r="C945" s="30">
        <v>2007</v>
      </c>
      <c r="D945" s="30" t="s">
        <v>167</v>
      </c>
      <c r="E945" s="30">
        <v>386101</v>
      </c>
      <c r="F945" s="30" t="s">
        <v>317</v>
      </c>
      <c r="G945" s="30">
        <v>47280303</v>
      </c>
      <c r="H945" s="30">
        <v>272262522</v>
      </c>
      <c r="I945" s="30">
        <v>52308047</v>
      </c>
      <c r="J945" s="30">
        <v>240631967</v>
      </c>
      <c r="K945" s="30">
        <v>0</v>
      </c>
      <c r="L945" s="30">
        <v>0</v>
      </c>
      <c r="M945" s="30">
        <v>0</v>
      </c>
      <c r="N945" s="30">
        <v>0</v>
      </c>
      <c r="O945" s="30">
        <v>0</v>
      </c>
      <c r="P945" s="30">
        <v>0</v>
      </c>
      <c r="Q945" s="30">
        <v>616855660</v>
      </c>
      <c r="R945" s="30">
        <v>636987685</v>
      </c>
      <c r="S945" s="30">
        <v>20049413</v>
      </c>
      <c r="T945" s="30">
        <v>273228322</v>
      </c>
      <c r="U945" s="30">
        <v>0</v>
      </c>
      <c r="V945" s="30">
        <v>909250207</v>
      </c>
      <c r="W945" s="30">
        <v>72357460</v>
      </c>
      <c r="X945" s="30">
        <v>981607667</v>
      </c>
      <c r="Y945" s="30">
        <v>5158333</v>
      </c>
      <c r="Z945" s="30">
        <v>6611515</v>
      </c>
      <c r="AA945" s="30">
        <v>11769848</v>
      </c>
      <c r="AB945" s="30">
        <v>298250</v>
      </c>
      <c r="AC945" s="30">
        <v>20434005</v>
      </c>
      <c r="AD945" s="30">
        <v>26846298</v>
      </c>
      <c r="AE945" s="30">
        <v>29005200</v>
      </c>
      <c r="AF945" s="30">
        <v>14448043</v>
      </c>
      <c r="AG945" s="30">
        <v>1823084</v>
      </c>
      <c r="AH945" s="30">
        <v>103921266</v>
      </c>
      <c r="AI945" s="30">
        <v>3514228</v>
      </c>
      <c r="AJ945" s="30">
        <v>107435494</v>
      </c>
      <c r="AK945" s="30">
        <v>6289444</v>
      </c>
      <c r="AL945" s="30">
        <v>44006066</v>
      </c>
      <c r="AM945" s="30">
        <v>20437893</v>
      </c>
      <c r="AN945" s="30">
        <v>8871217</v>
      </c>
      <c r="AO945" s="30">
        <v>6541525</v>
      </c>
      <c r="AP945" s="30">
        <v>2365511</v>
      </c>
      <c r="AQ945" s="30">
        <v>666354</v>
      </c>
      <c r="AR945" s="30">
        <v>586776</v>
      </c>
      <c r="AS945" s="30">
        <v>70891</v>
      </c>
      <c r="AT945" s="30">
        <v>1494</v>
      </c>
      <c r="AU945" s="30" t="s">
        <v>337</v>
      </c>
      <c r="AW945" s="48">
        <f t="shared" si="549"/>
        <v>17778253</v>
      </c>
      <c r="AX945" s="49">
        <f t="shared" si="550"/>
        <v>11471598</v>
      </c>
      <c r="AY945" s="50">
        <f t="shared" si="551"/>
        <v>0.64526013888991229</v>
      </c>
      <c r="AZ945" s="12"/>
      <c r="BA945" s="48">
        <f t="shared" si="552"/>
        <v>666354</v>
      </c>
      <c r="BB945" s="48">
        <f t="shared" si="553"/>
        <v>11471598</v>
      </c>
      <c r="BC945" s="51">
        <f t="shared" si="554"/>
        <v>17.215471055925228</v>
      </c>
      <c r="BD945" s="12"/>
      <c r="BE945" s="52">
        <f t="shared" si="555"/>
        <v>666354</v>
      </c>
      <c r="BF945" s="48">
        <f t="shared" si="556"/>
        <v>29005200</v>
      </c>
      <c r="BG945" s="48">
        <f t="shared" si="556"/>
        <v>14448043</v>
      </c>
      <c r="BH945" s="48">
        <f t="shared" si="556"/>
        <v>1823084</v>
      </c>
      <c r="BI945" s="48">
        <f t="shared" si="557"/>
        <v>45276327</v>
      </c>
      <c r="BJ945" s="51">
        <f t="shared" si="558"/>
        <v>67.946357341593213</v>
      </c>
      <c r="BK945" s="12"/>
      <c r="BL945" s="1">
        <f t="shared" si="559"/>
        <v>15412742</v>
      </c>
      <c r="BM945" s="53">
        <f t="shared" si="560"/>
        <v>17778253</v>
      </c>
      <c r="BN945" s="48">
        <f t="shared" si="561"/>
        <v>29005200</v>
      </c>
      <c r="BO945" s="48">
        <f t="shared" si="561"/>
        <v>14448043</v>
      </c>
      <c r="BP945" s="48">
        <f t="shared" si="561"/>
        <v>1823084</v>
      </c>
      <c r="BQ945" s="48">
        <f t="shared" si="562"/>
        <v>45276327</v>
      </c>
      <c r="BR945" s="12">
        <f t="shared" si="563"/>
        <v>17778253</v>
      </c>
      <c r="BS945" s="54">
        <f t="shared" si="564"/>
        <v>2.5467253165988808</v>
      </c>
      <c r="BT945" s="12"/>
      <c r="BU945" s="48">
        <f t="shared" si="565"/>
        <v>17778253</v>
      </c>
      <c r="BV945" s="48">
        <f t="shared" si="566"/>
        <v>57139984</v>
      </c>
      <c r="BW945" s="54">
        <f t="shared" si="567"/>
        <v>3.2140381847417743</v>
      </c>
      <c r="BX945" s="12"/>
      <c r="BY945" s="52">
        <f t="shared" si="568"/>
        <v>666354</v>
      </c>
      <c r="BZ945" s="48">
        <f t="shared" si="569"/>
        <v>57139984</v>
      </c>
      <c r="CA945" s="55">
        <f t="shared" si="570"/>
        <v>85.750192840442168</v>
      </c>
      <c r="CB945" s="12"/>
      <c r="CC945" s="48">
        <f t="shared" si="571"/>
        <v>666354</v>
      </c>
      <c r="CD945" s="48">
        <f t="shared" si="572"/>
        <v>161466462</v>
      </c>
      <c r="CE945" s="55">
        <f t="shared" si="573"/>
        <v>242.31333795550114</v>
      </c>
      <c r="CF945" s="12"/>
      <c r="CG945" s="48">
        <f t="shared" si="574"/>
        <v>17778253</v>
      </c>
      <c r="CH945" s="48">
        <f t="shared" si="575"/>
        <v>15412742</v>
      </c>
      <c r="CI945" s="48">
        <f t="shared" si="576"/>
        <v>161466462</v>
      </c>
      <c r="CJ945" s="55">
        <f t="shared" si="577"/>
        <v>9.0822457077194247</v>
      </c>
      <c r="CK945" s="46"/>
      <c r="CL945" s="48">
        <f t="shared" si="578"/>
        <v>17778253</v>
      </c>
      <c r="CM945" s="48">
        <f t="shared" si="578"/>
        <v>15412742</v>
      </c>
      <c r="CN945" s="48">
        <f t="shared" si="579"/>
        <v>285586502</v>
      </c>
      <c r="CO945" s="55">
        <f t="shared" si="580"/>
        <v>16.063811331743338</v>
      </c>
    </row>
    <row r="946" spans="1:93" x14ac:dyDescent="0.2">
      <c r="A946" s="30" t="s">
        <v>166</v>
      </c>
      <c r="B946" s="30">
        <v>1170</v>
      </c>
      <c r="C946" s="30">
        <v>2006</v>
      </c>
      <c r="D946" s="30" t="s">
        <v>167</v>
      </c>
      <c r="E946" s="30">
        <v>386101</v>
      </c>
      <c r="F946" s="30" t="s">
        <v>317</v>
      </c>
      <c r="G946" s="30">
        <v>45204567</v>
      </c>
      <c r="H946" s="30">
        <v>286257275</v>
      </c>
      <c r="I946" s="30">
        <v>54366262</v>
      </c>
      <c r="J946" s="30">
        <v>258148312</v>
      </c>
      <c r="K946" s="30">
        <v>0</v>
      </c>
      <c r="L946" s="30">
        <v>0</v>
      </c>
      <c r="M946" s="30">
        <v>0</v>
      </c>
      <c r="N946" s="30">
        <v>0</v>
      </c>
      <c r="O946" s="30">
        <v>0</v>
      </c>
      <c r="P946" s="30">
        <v>0</v>
      </c>
      <c r="Q946" s="30">
        <v>560988442</v>
      </c>
      <c r="R946" s="30">
        <v>580980005</v>
      </c>
      <c r="S946" s="30">
        <v>19582985</v>
      </c>
      <c r="T946" s="30">
        <v>222687117</v>
      </c>
      <c r="U946" s="30">
        <v>0</v>
      </c>
      <c r="V946" s="30">
        <v>867237280</v>
      </c>
      <c r="W946" s="30">
        <v>73949247</v>
      </c>
      <c r="X946" s="30">
        <v>941186527</v>
      </c>
      <c r="Y946" s="30">
        <v>4496780</v>
      </c>
      <c r="Z946" s="30">
        <v>6530324</v>
      </c>
      <c r="AA946" s="30">
        <v>11027104</v>
      </c>
      <c r="AB946" s="30">
        <v>303022</v>
      </c>
      <c r="AC946" s="30">
        <v>21337563</v>
      </c>
      <c r="AD946" s="30">
        <v>23867004</v>
      </c>
      <c r="AE946" s="30">
        <v>27594137</v>
      </c>
      <c r="AF946" s="30">
        <v>15741098</v>
      </c>
      <c r="AG946" s="30">
        <v>1222024</v>
      </c>
      <c r="AH946" s="30">
        <v>104158494</v>
      </c>
      <c r="AI946" s="30">
        <v>3341846</v>
      </c>
      <c r="AJ946" s="30">
        <v>107500340</v>
      </c>
      <c r="AK946" s="30">
        <v>9525972</v>
      </c>
      <c r="AL946" s="30">
        <v>43496134</v>
      </c>
      <c r="AM946" s="30">
        <v>19887199</v>
      </c>
      <c r="AN946" s="30">
        <v>8720867</v>
      </c>
      <c r="AO946" s="30">
        <v>6356828</v>
      </c>
      <c r="AP946" s="30">
        <v>2279363</v>
      </c>
      <c r="AQ946" s="30">
        <v>653706</v>
      </c>
      <c r="AR946" s="30">
        <v>575111</v>
      </c>
      <c r="AS946" s="30">
        <v>70205</v>
      </c>
      <c r="AT946" s="30">
        <v>1485</v>
      </c>
      <c r="AU946" s="30" t="s">
        <v>337</v>
      </c>
      <c r="AW946" s="48">
        <f t="shared" si="549"/>
        <v>17357058</v>
      </c>
      <c r="AX946" s="49">
        <f t="shared" si="550"/>
        <v>10724082</v>
      </c>
      <c r="AY946" s="50">
        <f t="shared" si="551"/>
        <v>0.61785136628569193</v>
      </c>
      <c r="AZ946" s="12"/>
      <c r="BA946" s="48">
        <f t="shared" si="552"/>
        <v>653706</v>
      </c>
      <c r="BB946" s="48">
        <f t="shared" si="553"/>
        <v>10724082</v>
      </c>
      <c r="BC946" s="51">
        <f t="shared" si="554"/>
        <v>16.405053647970188</v>
      </c>
      <c r="BD946" s="12"/>
      <c r="BE946" s="52">
        <f t="shared" si="555"/>
        <v>653706</v>
      </c>
      <c r="BF946" s="48">
        <f t="shared" si="556"/>
        <v>27594137</v>
      </c>
      <c r="BG946" s="48">
        <f t="shared" si="556"/>
        <v>15741098</v>
      </c>
      <c r="BH946" s="48">
        <f t="shared" si="556"/>
        <v>1222024</v>
      </c>
      <c r="BI946" s="48">
        <f t="shared" si="557"/>
        <v>44557259</v>
      </c>
      <c r="BJ946" s="51">
        <f t="shared" si="558"/>
        <v>68.16100662989173</v>
      </c>
      <c r="BK946" s="12"/>
      <c r="BL946" s="1">
        <f t="shared" si="559"/>
        <v>15077695</v>
      </c>
      <c r="BM946" s="53">
        <f t="shared" si="560"/>
        <v>17357058</v>
      </c>
      <c r="BN946" s="48">
        <f t="shared" si="561"/>
        <v>27594137</v>
      </c>
      <c r="BO946" s="48">
        <f t="shared" si="561"/>
        <v>15741098</v>
      </c>
      <c r="BP946" s="48">
        <f t="shared" si="561"/>
        <v>1222024</v>
      </c>
      <c r="BQ946" s="48">
        <f t="shared" si="562"/>
        <v>44557259</v>
      </c>
      <c r="BR946" s="12">
        <f t="shared" si="563"/>
        <v>17357058</v>
      </c>
      <c r="BS946" s="54">
        <f t="shared" si="564"/>
        <v>2.5670974309125429</v>
      </c>
      <c r="BT946" s="12"/>
      <c r="BU946" s="48">
        <f t="shared" si="565"/>
        <v>17357058</v>
      </c>
      <c r="BV946" s="48">
        <f t="shared" si="566"/>
        <v>54478234</v>
      </c>
      <c r="BW946" s="54">
        <f t="shared" si="567"/>
        <v>3.1386790318958431</v>
      </c>
      <c r="BX946" s="12"/>
      <c r="BY946" s="52">
        <f t="shared" si="568"/>
        <v>653706</v>
      </c>
      <c r="BZ946" s="48">
        <f t="shared" si="569"/>
        <v>54478234</v>
      </c>
      <c r="CA946" s="55">
        <f t="shared" si="570"/>
        <v>83.337515641588112</v>
      </c>
      <c r="CB946" s="12"/>
      <c r="CC946" s="48">
        <f t="shared" si="571"/>
        <v>653706</v>
      </c>
      <c r="CD946" s="48">
        <f t="shared" si="572"/>
        <v>155267164</v>
      </c>
      <c r="CE946" s="55">
        <f t="shared" si="573"/>
        <v>237.51834004889048</v>
      </c>
      <c r="CF946" s="12"/>
      <c r="CG946" s="48">
        <f t="shared" si="574"/>
        <v>17357058</v>
      </c>
      <c r="CH946" s="48">
        <f t="shared" si="575"/>
        <v>15077695</v>
      </c>
      <c r="CI946" s="48">
        <f t="shared" si="576"/>
        <v>155267164</v>
      </c>
      <c r="CJ946" s="55">
        <f t="shared" si="577"/>
        <v>8.9454770503157857</v>
      </c>
      <c r="CK946" s="46"/>
      <c r="CL946" s="48">
        <f t="shared" si="578"/>
        <v>17357058</v>
      </c>
      <c r="CM946" s="48">
        <f t="shared" si="578"/>
        <v>15077695</v>
      </c>
      <c r="CN946" s="48">
        <f t="shared" si="579"/>
        <v>277316937</v>
      </c>
      <c r="CO946" s="55">
        <f t="shared" si="580"/>
        <v>15.977185592166599</v>
      </c>
    </row>
    <row r="947" spans="1:93" x14ac:dyDescent="0.2">
      <c r="A947" s="30" t="s">
        <v>166</v>
      </c>
      <c r="B947" s="30">
        <v>1170</v>
      </c>
      <c r="C947" s="30">
        <v>2005</v>
      </c>
      <c r="D947" s="30" t="s">
        <v>167</v>
      </c>
      <c r="E947" s="30">
        <v>386101</v>
      </c>
      <c r="F947" s="30" t="s">
        <v>317</v>
      </c>
      <c r="G947" s="30">
        <v>38188854</v>
      </c>
      <c r="H947" s="30">
        <v>233647234</v>
      </c>
      <c r="I947" s="30">
        <v>46073965</v>
      </c>
      <c r="J947" s="30">
        <v>208355338</v>
      </c>
      <c r="K947" s="30">
        <v>0</v>
      </c>
      <c r="L947" s="30">
        <v>0</v>
      </c>
      <c r="M947" s="30">
        <v>0</v>
      </c>
      <c r="N947" s="30">
        <v>0</v>
      </c>
      <c r="O947" s="30">
        <v>0</v>
      </c>
      <c r="P947" s="30">
        <v>0</v>
      </c>
      <c r="Q947" s="30">
        <v>569813155</v>
      </c>
      <c r="R947" s="30">
        <v>588139775</v>
      </c>
      <c r="S947" s="30">
        <v>17928129</v>
      </c>
      <c r="T947" s="30">
        <v>271003270</v>
      </c>
      <c r="U947" s="30">
        <v>0</v>
      </c>
      <c r="V947" s="30">
        <v>821787009</v>
      </c>
      <c r="W947" s="30">
        <v>64002094</v>
      </c>
      <c r="X947" s="30">
        <v>885789103</v>
      </c>
      <c r="Y947" s="30">
        <v>4239927</v>
      </c>
      <c r="Z947" s="30">
        <v>2747994</v>
      </c>
      <c r="AA947" s="30">
        <v>6987921</v>
      </c>
      <c r="AB947" s="30">
        <v>305408</v>
      </c>
      <c r="AC947" s="30">
        <v>20495934</v>
      </c>
      <c r="AD947" s="30">
        <v>17692920</v>
      </c>
      <c r="AE947" s="30">
        <v>25454104</v>
      </c>
      <c r="AF947" s="30">
        <v>17528141</v>
      </c>
      <c r="AG947" s="30">
        <v>1304718</v>
      </c>
      <c r="AH947" s="30">
        <v>88075466</v>
      </c>
      <c r="AI947" s="30">
        <v>3641607</v>
      </c>
      <c r="AJ947" s="30">
        <v>91717073</v>
      </c>
      <c r="AK947" s="30">
        <v>11407810</v>
      </c>
      <c r="AL947" s="30">
        <v>37413197</v>
      </c>
      <c r="AM947" s="30">
        <v>19685284</v>
      </c>
      <c r="AN947" s="30">
        <v>8558461</v>
      </c>
      <c r="AO947" s="30">
        <v>6233982</v>
      </c>
      <c r="AP947" s="30">
        <v>2477537</v>
      </c>
      <c r="AQ947" s="30">
        <v>635748</v>
      </c>
      <c r="AR947" s="30">
        <v>558728</v>
      </c>
      <c r="AS947" s="30">
        <v>69027</v>
      </c>
      <c r="AT947" s="30">
        <v>1337</v>
      </c>
      <c r="AU947" s="30" t="s">
        <v>337</v>
      </c>
      <c r="AW947" s="48">
        <f t="shared" si="549"/>
        <v>17269980</v>
      </c>
      <c r="AX947" s="49">
        <f t="shared" si="550"/>
        <v>6682513</v>
      </c>
      <c r="AY947" s="50">
        <f t="shared" si="551"/>
        <v>0.38694387602070179</v>
      </c>
      <c r="AZ947" s="12"/>
      <c r="BA947" s="48">
        <f t="shared" si="552"/>
        <v>635748</v>
      </c>
      <c r="BB947" s="48">
        <f t="shared" si="553"/>
        <v>6682513</v>
      </c>
      <c r="BC947" s="51">
        <f t="shared" si="554"/>
        <v>10.511260751115222</v>
      </c>
      <c r="BD947" s="12"/>
      <c r="BE947" s="52">
        <f t="shared" si="555"/>
        <v>635748</v>
      </c>
      <c r="BF947" s="48">
        <f t="shared" si="556"/>
        <v>25454104</v>
      </c>
      <c r="BG947" s="48">
        <f t="shared" si="556"/>
        <v>17528141</v>
      </c>
      <c r="BH947" s="48">
        <f t="shared" si="556"/>
        <v>1304718</v>
      </c>
      <c r="BI947" s="48">
        <f t="shared" si="557"/>
        <v>44286963</v>
      </c>
      <c r="BJ947" s="51">
        <f t="shared" si="558"/>
        <v>69.661191226712475</v>
      </c>
      <c r="BK947" s="12"/>
      <c r="BL947" s="1">
        <f t="shared" si="559"/>
        <v>14792443</v>
      </c>
      <c r="BM947" s="53">
        <f t="shared" si="560"/>
        <v>17269980</v>
      </c>
      <c r="BN947" s="48">
        <f t="shared" si="561"/>
        <v>25454104</v>
      </c>
      <c r="BO947" s="48">
        <f t="shared" si="561"/>
        <v>17528141</v>
      </c>
      <c r="BP947" s="48">
        <f t="shared" si="561"/>
        <v>1304718</v>
      </c>
      <c r="BQ947" s="48">
        <f t="shared" si="562"/>
        <v>44286963</v>
      </c>
      <c r="BR947" s="12">
        <f t="shared" si="563"/>
        <v>17269980</v>
      </c>
      <c r="BS947" s="54">
        <f t="shared" si="564"/>
        <v>2.5643899413896252</v>
      </c>
      <c r="BT947" s="12"/>
      <c r="BU947" s="48">
        <f t="shared" si="565"/>
        <v>17269980</v>
      </c>
      <c r="BV947" s="48">
        <f t="shared" si="566"/>
        <v>42896066</v>
      </c>
      <c r="BW947" s="54">
        <f t="shared" si="567"/>
        <v>2.4838515157516108</v>
      </c>
      <c r="BX947" s="12"/>
      <c r="BY947" s="52">
        <f t="shared" si="568"/>
        <v>635748</v>
      </c>
      <c r="BZ947" s="48">
        <f t="shared" si="569"/>
        <v>42896066</v>
      </c>
      <c r="CA947" s="55">
        <f t="shared" si="570"/>
        <v>67.473379389317785</v>
      </c>
      <c r="CB947" s="12"/>
      <c r="CC947" s="48">
        <f t="shared" si="571"/>
        <v>635748</v>
      </c>
      <c r="CD947" s="48">
        <f t="shared" si="572"/>
        <v>132359804</v>
      </c>
      <c r="CE947" s="55">
        <f t="shared" si="573"/>
        <v>208.19539188483486</v>
      </c>
      <c r="CF947" s="12"/>
      <c r="CG947" s="48">
        <f t="shared" si="574"/>
        <v>17269980</v>
      </c>
      <c r="CH947" s="48">
        <f t="shared" si="575"/>
        <v>14792443</v>
      </c>
      <c r="CI947" s="48">
        <f t="shared" si="576"/>
        <v>132359804</v>
      </c>
      <c r="CJ947" s="55">
        <f t="shared" si="577"/>
        <v>7.6641550250781991</v>
      </c>
      <c r="CK947" s="46"/>
      <c r="CL947" s="48">
        <f t="shared" si="578"/>
        <v>17269980</v>
      </c>
      <c r="CM947" s="48">
        <f t="shared" si="578"/>
        <v>14792443</v>
      </c>
      <c r="CN947" s="48">
        <f t="shared" si="579"/>
        <v>239980414</v>
      </c>
      <c r="CO947" s="55">
        <f t="shared" si="580"/>
        <v>13.895813081428004</v>
      </c>
    </row>
    <row r="948" spans="1:93" x14ac:dyDescent="0.2">
      <c r="A948" s="30" t="s">
        <v>168</v>
      </c>
      <c r="B948" s="30">
        <v>1175</v>
      </c>
      <c r="C948" s="30">
        <v>2014</v>
      </c>
      <c r="D948" s="30" t="s">
        <v>76</v>
      </c>
      <c r="E948" s="30">
        <v>442971</v>
      </c>
      <c r="F948" s="30" t="s">
        <v>317</v>
      </c>
      <c r="G948" s="30">
        <v>16371548</v>
      </c>
      <c r="H948" s="30">
        <v>0</v>
      </c>
      <c r="I948" s="30">
        <v>634</v>
      </c>
      <c r="J948" s="30">
        <v>0</v>
      </c>
      <c r="K948" s="30">
        <v>10397997</v>
      </c>
      <c r="L948" s="30">
        <v>44037209</v>
      </c>
      <c r="M948" s="30">
        <v>11545300</v>
      </c>
      <c r="N948" s="30">
        <v>0</v>
      </c>
      <c r="O948" s="30">
        <v>0</v>
      </c>
      <c r="P948" s="30">
        <v>0</v>
      </c>
      <c r="Q948" s="30">
        <v>0</v>
      </c>
      <c r="R948" s="30">
        <v>0</v>
      </c>
      <c r="S948" s="30">
        <v>0</v>
      </c>
      <c r="T948" s="30">
        <v>154971507</v>
      </c>
      <c r="U948" s="30">
        <v>254565</v>
      </c>
      <c r="V948" s="30">
        <v>44037209</v>
      </c>
      <c r="W948" s="30">
        <v>11545934</v>
      </c>
      <c r="X948" s="30">
        <v>55583143</v>
      </c>
      <c r="Y948" s="30">
        <v>57419038</v>
      </c>
      <c r="Z948" s="30">
        <v>107116</v>
      </c>
      <c r="AA948" s="30">
        <v>57526154</v>
      </c>
      <c r="AB948" s="30">
        <v>56967596</v>
      </c>
      <c r="AC948" s="30">
        <v>3935592</v>
      </c>
      <c r="AD948" s="30">
        <v>12435956</v>
      </c>
      <c r="AE948" s="30">
        <v>10133441</v>
      </c>
      <c r="AF948" s="30">
        <v>8320222</v>
      </c>
      <c r="AG948" s="30">
        <v>11214</v>
      </c>
      <c r="AH948" s="30">
        <v>45459181</v>
      </c>
      <c r="AI948" s="30">
        <v>1065099</v>
      </c>
      <c r="AJ948" s="30">
        <v>46524280</v>
      </c>
      <c r="AK948" s="30">
        <v>115625</v>
      </c>
      <c r="AL948" s="30">
        <v>28357647</v>
      </c>
      <c r="AM948" s="30">
        <v>11873197</v>
      </c>
      <c r="AN948" s="30">
        <v>2537626</v>
      </c>
      <c r="AO948" s="30">
        <v>2001193</v>
      </c>
      <c r="AP948" s="30">
        <v>5953503</v>
      </c>
      <c r="AQ948" s="30">
        <v>307853</v>
      </c>
      <c r="AR948" s="30">
        <v>270501</v>
      </c>
      <c r="AS948" s="30">
        <v>35822</v>
      </c>
      <c r="AT948" s="30">
        <v>508</v>
      </c>
      <c r="AU948" s="30" t="s">
        <v>316</v>
      </c>
      <c r="AW948" s="48">
        <f t="shared" si="549"/>
        <v>10492322</v>
      </c>
      <c r="AX948" s="49">
        <f t="shared" si="550"/>
        <v>558558</v>
      </c>
      <c r="AY948" s="50">
        <f t="shared" si="551"/>
        <v>5.3234927406917175E-2</v>
      </c>
      <c r="AZ948" s="12"/>
      <c r="BA948" s="48">
        <f t="shared" si="552"/>
        <v>307853</v>
      </c>
      <c r="BB948" s="48">
        <f t="shared" si="553"/>
        <v>558558</v>
      </c>
      <c r="BC948" s="51">
        <f t="shared" si="554"/>
        <v>1.8143659473839788</v>
      </c>
      <c r="BD948" s="12"/>
      <c r="BE948" s="52">
        <f t="shared" si="555"/>
        <v>307853</v>
      </c>
      <c r="BF948" s="48">
        <f t="shared" si="556"/>
        <v>10133441</v>
      </c>
      <c r="BG948" s="48">
        <f t="shared" si="556"/>
        <v>8320222</v>
      </c>
      <c r="BH948" s="48">
        <f t="shared" si="556"/>
        <v>11214</v>
      </c>
      <c r="BI948" s="48">
        <f t="shared" si="557"/>
        <v>18464877</v>
      </c>
      <c r="BJ948" s="51">
        <f t="shared" si="558"/>
        <v>59.979525942576487</v>
      </c>
      <c r="BK948" s="12"/>
      <c r="BL948" s="1">
        <f t="shared" si="559"/>
        <v>4538819</v>
      </c>
      <c r="BM948" s="53">
        <f t="shared" si="560"/>
        <v>10492322</v>
      </c>
      <c r="BN948" s="48">
        <f t="shared" si="561"/>
        <v>10133441</v>
      </c>
      <c r="BO948" s="48">
        <f t="shared" si="561"/>
        <v>8320222</v>
      </c>
      <c r="BP948" s="48">
        <f t="shared" si="561"/>
        <v>11214</v>
      </c>
      <c r="BQ948" s="48">
        <f t="shared" si="562"/>
        <v>18464877</v>
      </c>
      <c r="BR948" s="12">
        <f t="shared" si="563"/>
        <v>10492322</v>
      </c>
      <c r="BS948" s="54">
        <f t="shared" si="564"/>
        <v>1.759846581147624</v>
      </c>
      <c r="BT948" s="12"/>
      <c r="BU948" s="48">
        <f t="shared" si="565"/>
        <v>10492322</v>
      </c>
      <c r="BV948" s="48">
        <f t="shared" si="566"/>
        <v>18051008</v>
      </c>
      <c r="BW948" s="54">
        <f t="shared" si="567"/>
        <v>1.7204016422675552</v>
      </c>
      <c r="BX948" s="12"/>
      <c r="BY948" s="52">
        <f t="shared" si="568"/>
        <v>307853</v>
      </c>
      <c r="BZ948" s="48">
        <f t="shared" si="569"/>
        <v>18051008</v>
      </c>
      <c r="CA948" s="55">
        <f t="shared" si="570"/>
        <v>58.635153790932684</v>
      </c>
      <c r="CB948" s="12"/>
      <c r="CC948" s="48">
        <f t="shared" si="571"/>
        <v>307853</v>
      </c>
      <c r="CD948" s="48">
        <f t="shared" si="572"/>
        <v>110413587</v>
      </c>
      <c r="CE948" s="55">
        <f t="shared" si="573"/>
        <v>358.65684921049984</v>
      </c>
      <c r="CF948" s="12"/>
      <c r="CG948" s="48">
        <f t="shared" si="574"/>
        <v>10492322</v>
      </c>
      <c r="CH948" s="48">
        <f t="shared" si="575"/>
        <v>4538819</v>
      </c>
      <c r="CI948" s="48">
        <f t="shared" si="576"/>
        <v>110413587</v>
      </c>
      <c r="CJ948" s="55">
        <f t="shared" si="577"/>
        <v>10.523274733657621</v>
      </c>
      <c r="CK948" s="46"/>
      <c r="CL948" s="48">
        <f t="shared" si="578"/>
        <v>10492322</v>
      </c>
      <c r="CM948" s="48">
        <f t="shared" si="578"/>
        <v>4538819</v>
      </c>
      <c r="CN948" s="48">
        <f t="shared" si="579"/>
        <v>155598733</v>
      </c>
      <c r="CO948" s="55">
        <f t="shared" si="580"/>
        <v>14.829771045913382</v>
      </c>
    </row>
    <row r="949" spans="1:93" x14ac:dyDescent="0.2">
      <c r="A949" s="30" t="s">
        <v>168</v>
      </c>
      <c r="B949" s="30">
        <v>1175</v>
      </c>
      <c r="C949" s="30">
        <v>2013</v>
      </c>
      <c r="D949" s="30" t="s">
        <v>76</v>
      </c>
      <c r="E949" s="30">
        <v>442971</v>
      </c>
      <c r="F949" s="30" t="s">
        <v>317</v>
      </c>
      <c r="G949" s="30">
        <v>17264184</v>
      </c>
      <c r="H949" s="30">
        <v>0</v>
      </c>
      <c r="I949" s="30">
        <v>600</v>
      </c>
      <c r="J949" s="30">
        <v>0</v>
      </c>
      <c r="K949" s="30">
        <v>11879631</v>
      </c>
      <c r="L949" s="30">
        <v>45444503</v>
      </c>
      <c r="M949" s="30">
        <v>5818886</v>
      </c>
      <c r="N949" s="30">
        <v>0</v>
      </c>
      <c r="O949" s="30">
        <v>0</v>
      </c>
      <c r="P949" s="30">
        <v>0</v>
      </c>
      <c r="Q949" s="30">
        <v>0</v>
      </c>
      <c r="R949" s="30">
        <v>0</v>
      </c>
      <c r="S949" s="30">
        <v>0</v>
      </c>
      <c r="T949" s="30">
        <v>140782832</v>
      </c>
      <c r="U949" s="30">
        <v>506781</v>
      </c>
      <c r="V949" s="30">
        <v>45444503</v>
      </c>
      <c r="W949" s="30">
        <v>5819486</v>
      </c>
      <c r="X949" s="30">
        <v>51263989</v>
      </c>
      <c r="Y949" s="30">
        <v>58804081</v>
      </c>
      <c r="Z949" s="30">
        <v>246221</v>
      </c>
      <c r="AA949" s="30">
        <v>59050302</v>
      </c>
      <c r="AB949" s="30">
        <v>58329408</v>
      </c>
      <c r="AC949" s="30">
        <v>3562287</v>
      </c>
      <c r="AD949" s="30">
        <v>13701897</v>
      </c>
      <c r="AE949" s="30">
        <v>10588708</v>
      </c>
      <c r="AF949" s="30">
        <v>8034458</v>
      </c>
      <c r="AG949" s="30">
        <v>3995</v>
      </c>
      <c r="AH949" s="30">
        <v>2355805</v>
      </c>
      <c r="AI949" s="30">
        <v>1268722</v>
      </c>
      <c r="AJ949" s="30">
        <v>3624527</v>
      </c>
      <c r="AK949" s="30">
        <v>60119</v>
      </c>
      <c r="AL949" s="30">
        <v>-14452617</v>
      </c>
      <c r="AM949" s="30">
        <v>11956365</v>
      </c>
      <c r="AN949" s="30">
        <v>2496102</v>
      </c>
      <c r="AO949" s="30">
        <v>1975200</v>
      </c>
      <c r="AP949" s="30">
        <v>6006042</v>
      </c>
      <c r="AQ949" s="30">
        <v>307863</v>
      </c>
      <c r="AR949" s="30">
        <v>271717</v>
      </c>
      <c r="AS949" s="30">
        <v>34622</v>
      </c>
      <c r="AT949" s="30">
        <v>505</v>
      </c>
      <c r="AU949" s="30" t="s">
        <v>316</v>
      </c>
      <c r="AW949" s="48">
        <f t="shared" si="549"/>
        <v>10477344</v>
      </c>
      <c r="AX949" s="49">
        <f t="shared" si="550"/>
        <v>720894</v>
      </c>
      <c r="AY949" s="50">
        <f t="shared" si="551"/>
        <v>6.8805033031272042E-2</v>
      </c>
      <c r="AZ949" s="12"/>
      <c r="BA949" s="48">
        <f t="shared" si="552"/>
        <v>307863</v>
      </c>
      <c r="BB949" s="48">
        <f t="shared" si="553"/>
        <v>720894</v>
      </c>
      <c r="BC949" s="51">
        <f t="shared" si="554"/>
        <v>2.3416064937975656</v>
      </c>
      <c r="BD949" s="12"/>
      <c r="BE949" s="52">
        <f t="shared" si="555"/>
        <v>307863</v>
      </c>
      <c r="BF949" s="48">
        <f t="shared" si="556"/>
        <v>10588708</v>
      </c>
      <c r="BG949" s="48">
        <f t="shared" si="556"/>
        <v>8034458</v>
      </c>
      <c r="BH949" s="48">
        <f t="shared" si="556"/>
        <v>3995</v>
      </c>
      <c r="BI949" s="48">
        <f t="shared" si="557"/>
        <v>18627161</v>
      </c>
      <c r="BJ949" s="51">
        <f t="shared" si="558"/>
        <v>60.504708263091054</v>
      </c>
      <c r="BK949" s="12"/>
      <c r="BL949" s="1">
        <f t="shared" si="559"/>
        <v>4471302</v>
      </c>
      <c r="BM949" s="53">
        <f t="shared" si="560"/>
        <v>10477344</v>
      </c>
      <c r="BN949" s="48">
        <f t="shared" si="561"/>
        <v>10588708</v>
      </c>
      <c r="BO949" s="48">
        <f t="shared" si="561"/>
        <v>8034458</v>
      </c>
      <c r="BP949" s="48">
        <f t="shared" si="561"/>
        <v>3995</v>
      </c>
      <c r="BQ949" s="48">
        <f t="shared" si="562"/>
        <v>18627161</v>
      </c>
      <c r="BR949" s="12">
        <f t="shared" si="563"/>
        <v>10477344</v>
      </c>
      <c r="BS949" s="54">
        <f t="shared" si="564"/>
        <v>1.7778514287590443</v>
      </c>
      <c r="BT949" s="12"/>
      <c r="BU949" s="48">
        <f t="shared" si="565"/>
        <v>10477344</v>
      </c>
      <c r="BV949" s="48">
        <f t="shared" si="566"/>
        <v>18017025</v>
      </c>
      <c r="BW949" s="54">
        <f t="shared" si="567"/>
        <v>1.7196175862890442</v>
      </c>
      <c r="BX949" s="12"/>
      <c r="BY949" s="52">
        <f t="shared" si="568"/>
        <v>307863</v>
      </c>
      <c r="BZ949" s="48">
        <f t="shared" si="569"/>
        <v>18017025</v>
      </c>
      <c r="CA949" s="55">
        <f t="shared" si="570"/>
        <v>58.522865690258328</v>
      </c>
      <c r="CB949" s="12"/>
      <c r="CC949" s="48">
        <f t="shared" si="571"/>
        <v>307863</v>
      </c>
      <c r="CD949" s="48">
        <f t="shared" si="572"/>
        <v>112958672</v>
      </c>
      <c r="CE949" s="55">
        <f t="shared" si="573"/>
        <v>366.91213949061756</v>
      </c>
      <c r="CF949" s="12"/>
      <c r="CG949" s="48">
        <f t="shared" si="574"/>
        <v>10477344</v>
      </c>
      <c r="CH949" s="48">
        <f t="shared" si="575"/>
        <v>4471302</v>
      </c>
      <c r="CI949" s="48">
        <f t="shared" si="576"/>
        <v>112958672</v>
      </c>
      <c r="CJ949" s="55">
        <f t="shared" si="577"/>
        <v>10.781231579301014</v>
      </c>
      <c r="CK949" s="46"/>
      <c r="CL949" s="48">
        <f t="shared" si="578"/>
        <v>10477344</v>
      </c>
      <c r="CM949" s="48">
        <f t="shared" si="578"/>
        <v>4471302</v>
      </c>
      <c r="CN949" s="48">
        <f t="shared" si="579"/>
        <v>152343030</v>
      </c>
      <c r="CO949" s="55">
        <f t="shared" si="580"/>
        <v>14.540233669907183</v>
      </c>
    </row>
    <row r="950" spans="1:93" x14ac:dyDescent="0.2">
      <c r="A950" s="30" t="s">
        <v>168</v>
      </c>
      <c r="B950" s="30">
        <v>1175</v>
      </c>
      <c r="C950" s="30">
        <v>2012</v>
      </c>
      <c r="D950" s="30" t="s">
        <v>76</v>
      </c>
      <c r="E950" s="30">
        <v>442971</v>
      </c>
      <c r="F950" s="30" t="s">
        <v>317</v>
      </c>
      <c r="G950" s="30">
        <v>16800549</v>
      </c>
      <c r="H950" s="30">
        <v>0</v>
      </c>
      <c r="I950" s="30">
        <v>679</v>
      </c>
      <c r="J950" s="30">
        <v>0</v>
      </c>
      <c r="K950" s="30">
        <v>10333739</v>
      </c>
      <c r="L950" s="30">
        <v>44117964</v>
      </c>
      <c r="M950" s="30">
        <v>11790004</v>
      </c>
      <c r="N950" s="30">
        <v>0</v>
      </c>
      <c r="O950" s="30">
        <v>0</v>
      </c>
      <c r="P950" s="30">
        <v>0</v>
      </c>
      <c r="Q950" s="30">
        <v>0</v>
      </c>
      <c r="R950" s="30">
        <v>0</v>
      </c>
      <c r="S950" s="30">
        <v>0</v>
      </c>
      <c r="T950" s="30">
        <v>151378520</v>
      </c>
      <c r="U950" s="30">
        <v>346371</v>
      </c>
      <c r="V950" s="30">
        <v>44117964</v>
      </c>
      <c r="W950" s="30">
        <v>11790683</v>
      </c>
      <c r="X950" s="30">
        <v>55908647</v>
      </c>
      <c r="Y950" s="30">
        <v>44259690</v>
      </c>
      <c r="Z950" s="30">
        <v>253607</v>
      </c>
      <c r="AA950" s="30">
        <v>44513297</v>
      </c>
      <c r="AB950" s="30">
        <v>43860312</v>
      </c>
      <c r="AC950" s="30">
        <v>4457812</v>
      </c>
      <c r="AD950" s="30">
        <v>12342737</v>
      </c>
      <c r="AE950" s="30">
        <v>10804333</v>
      </c>
      <c r="AF950" s="30">
        <v>8276662</v>
      </c>
      <c r="AG950" s="30">
        <v>247480</v>
      </c>
      <c r="AH950" s="30">
        <v>37176396</v>
      </c>
      <c r="AI950" s="30">
        <v>786398</v>
      </c>
      <c r="AJ950" s="30">
        <v>37962794</v>
      </c>
      <c r="AK950" s="30">
        <v>694614</v>
      </c>
      <c r="AL950" s="30">
        <v>19436213</v>
      </c>
      <c r="AM950" s="30">
        <v>11665454</v>
      </c>
      <c r="AN950" s="30">
        <v>2568799</v>
      </c>
      <c r="AO950" s="30">
        <v>2017974</v>
      </c>
      <c r="AP950" s="30">
        <v>5743300</v>
      </c>
      <c r="AQ950" s="30">
        <v>308147</v>
      </c>
      <c r="AR950" s="30">
        <v>272006</v>
      </c>
      <c r="AS950" s="30">
        <v>34641</v>
      </c>
      <c r="AT950" s="30">
        <v>479</v>
      </c>
      <c r="AU950" s="30" t="s">
        <v>316</v>
      </c>
      <c r="AW950" s="48">
        <f t="shared" si="549"/>
        <v>10330073</v>
      </c>
      <c r="AX950" s="49">
        <f t="shared" si="550"/>
        <v>652985</v>
      </c>
      <c r="AY950" s="50">
        <f t="shared" si="551"/>
        <v>6.3212041192738905E-2</v>
      </c>
      <c r="AZ950" s="12"/>
      <c r="BA950" s="48">
        <f t="shared" si="552"/>
        <v>308147</v>
      </c>
      <c r="BB950" s="48">
        <f t="shared" si="553"/>
        <v>652985</v>
      </c>
      <c r="BC950" s="51">
        <f t="shared" si="554"/>
        <v>2.1190697946110135</v>
      </c>
      <c r="BD950" s="12"/>
      <c r="BE950" s="52">
        <f t="shared" si="555"/>
        <v>308147</v>
      </c>
      <c r="BF950" s="48">
        <f t="shared" si="556"/>
        <v>10804333</v>
      </c>
      <c r="BG950" s="48">
        <f t="shared" si="556"/>
        <v>8276662</v>
      </c>
      <c r="BH950" s="48">
        <f t="shared" si="556"/>
        <v>247480</v>
      </c>
      <c r="BI950" s="48">
        <f t="shared" si="557"/>
        <v>19328475</v>
      </c>
      <c r="BJ950" s="51">
        <f t="shared" si="558"/>
        <v>62.724852099809503</v>
      </c>
      <c r="BK950" s="12"/>
      <c r="BL950" s="1">
        <f t="shared" si="559"/>
        <v>4586773</v>
      </c>
      <c r="BM950" s="53">
        <f t="shared" si="560"/>
        <v>10330073</v>
      </c>
      <c r="BN950" s="48">
        <f t="shared" si="561"/>
        <v>10804333</v>
      </c>
      <c r="BO950" s="48">
        <f t="shared" si="561"/>
        <v>8276662</v>
      </c>
      <c r="BP950" s="48">
        <f t="shared" si="561"/>
        <v>247480</v>
      </c>
      <c r="BQ950" s="48">
        <f t="shared" si="562"/>
        <v>19328475</v>
      </c>
      <c r="BR950" s="12">
        <f t="shared" si="563"/>
        <v>10330073</v>
      </c>
      <c r="BS950" s="54">
        <f t="shared" si="564"/>
        <v>1.8710879390687751</v>
      </c>
      <c r="BT950" s="12"/>
      <c r="BU950" s="48">
        <f t="shared" si="565"/>
        <v>10330073</v>
      </c>
      <c r="BV950" s="48">
        <f t="shared" si="566"/>
        <v>17831967</v>
      </c>
      <c r="BW950" s="54">
        <f t="shared" si="567"/>
        <v>1.7262188757039763</v>
      </c>
      <c r="BX950" s="12"/>
      <c r="BY950" s="52">
        <f t="shared" si="568"/>
        <v>308147</v>
      </c>
      <c r="BZ950" s="48">
        <f t="shared" si="569"/>
        <v>17831967</v>
      </c>
      <c r="CA950" s="55">
        <f t="shared" si="570"/>
        <v>57.868377754772887</v>
      </c>
      <c r="CB950" s="12"/>
      <c r="CC950" s="48">
        <f t="shared" si="571"/>
        <v>308147</v>
      </c>
      <c r="CD950" s="48">
        <f t="shared" si="572"/>
        <v>98474288</v>
      </c>
      <c r="CE950" s="55">
        <f t="shared" si="573"/>
        <v>319.56919262559751</v>
      </c>
      <c r="CF950" s="12"/>
      <c r="CG950" s="48">
        <f t="shared" si="574"/>
        <v>10330073</v>
      </c>
      <c r="CH950" s="48">
        <f t="shared" si="575"/>
        <v>4586773</v>
      </c>
      <c r="CI950" s="48">
        <f t="shared" si="576"/>
        <v>98474288</v>
      </c>
      <c r="CJ950" s="55">
        <f t="shared" si="577"/>
        <v>9.532777551523596</v>
      </c>
      <c r="CK950" s="46"/>
      <c r="CL950" s="48">
        <f t="shared" si="578"/>
        <v>10330073</v>
      </c>
      <c r="CM950" s="48">
        <f t="shared" si="578"/>
        <v>4586773</v>
      </c>
      <c r="CN950" s="48">
        <f t="shared" si="579"/>
        <v>144049196</v>
      </c>
      <c r="CO950" s="55">
        <f t="shared" si="580"/>
        <v>13.944644534457792</v>
      </c>
    </row>
    <row r="951" spans="1:93" x14ac:dyDescent="0.2">
      <c r="A951" s="30" t="s">
        <v>168</v>
      </c>
      <c r="B951" s="30">
        <v>1175</v>
      </c>
      <c r="C951" s="30">
        <v>2011</v>
      </c>
      <c r="D951" s="30" t="s">
        <v>76</v>
      </c>
      <c r="E951" s="30">
        <v>442971</v>
      </c>
      <c r="F951" s="30" t="s">
        <v>317</v>
      </c>
      <c r="G951" s="30">
        <v>21840519</v>
      </c>
      <c r="H951" s="30">
        <v>0</v>
      </c>
      <c r="I951" s="30">
        <v>75</v>
      </c>
      <c r="J951" s="30">
        <v>0</v>
      </c>
      <c r="K951" s="30">
        <v>10380156</v>
      </c>
      <c r="L951" s="30">
        <v>44378872</v>
      </c>
      <c r="M951" s="30">
        <v>10590417</v>
      </c>
      <c r="N951" s="30">
        <v>0</v>
      </c>
      <c r="O951" s="30">
        <v>0</v>
      </c>
      <c r="P951" s="30">
        <v>0</v>
      </c>
      <c r="Q951" s="30">
        <v>0</v>
      </c>
      <c r="R951" s="30">
        <v>0</v>
      </c>
      <c r="S951" s="30">
        <v>0</v>
      </c>
      <c r="T951" s="30">
        <v>168445451</v>
      </c>
      <c r="U951" s="30">
        <v>422652</v>
      </c>
      <c r="V951" s="30">
        <v>44378872</v>
      </c>
      <c r="W951" s="30">
        <v>10590492</v>
      </c>
      <c r="X951" s="30">
        <v>54969364</v>
      </c>
      <c r="Y951" s="30">
        <v>19902510</v>
      </c>
      <c r="Z951" s="30">
        <v>238375</v>
      </c>
      <c r="AA951" s="30">
        <v>20140885</v>
      </c>
      <c r="AB951" s="30">
        <v>19511706</v>
      </c>
      <c r="AC951" s="30">
        <v>4049990</v>
      </c>
      <c r="AD951" s="30">
        <v>17790529</v>
      </c>
      <c r="AE951" s="30">
        <v>9843304</v>
      </c>
      <c r="AF951" s="30">
        <v>2872955</v>
      </c>
      <c r="AG951" s="30">
        <v>253580</v>
      </c>
      <c r="AH951" s="30">
        <v>31023536</v>
      </c>
      <c r="AI951" s="30">
        <v>1940605</v>
      </c>
      <c r="AJ951" s="30">
        <v>32964141</v>
      </c>
      <c r="AK951" s="30">
        <v>49445</v>
      </c>
      <c r="AL951" s="30">
        <v>12046966</v>
      </c>
      <c r="AM951" s="30">
        <v>11730836</v>
      </c>
      <c r="AN951" s="30">
        <v>2596352</v>
      </c>
      <c r="AO951" s="30">
        <v>2039331</v>
      </c>
      <c r="AP951" s="30">
        <v>5749934</v>
      </c>
      <c r="AQ951" s="30">
        <v>309020</v>
      </c>
      <c r="AR951" s="30">
        <v>272771</v>
      </c>
      <c r="AS951" s="30">
        <v>34781</v>
      </c>
      <c r="AT951" s="30">
        <v>459</v>
      </c>
      <c r="AU951" s="30" t="s">
        <v>316</v>
      </c>
      <c r="AW951" s="48">
        <f t="shared" si="549"/>
        <v>10385617</v>
      </c>
      <c r="AX951" s="49">
        <f t="shared" si="550"/>
        <v>629179</v>
      </c>
      <c r="AY951" s="50">
        <f t="shared" si="551"/>
        <v>6.05817641840634E-2</v>
      </c>
      <c r="AZ951" s="12"/>
      <c r="BA951" s="48">
        <f t="shared" si="552"/>
        <v>309020</v>
      </c>
      <c r="BB951" s="48">
        <f t="shared" si="553"/>
        <v>629179</v>
      </c>
      <c r="BC951" s="51">
        <f t="shared" si="554"/>
        <v>2.0360462106012558</v>
      </c>
      <c r="BD951" s="12"/>
      <c r="BE951" s="52">
        <f t="shared" si="555"/>
        <v>309020</v>
      </c>
      <c r="BF951" s="48">
        <f t="shared" si="556"/>
        <v>9843304</v>
      </c>
      <c r="BG951" s="48">
        <f t="shared" si="556"/>
        <v>2872955</v>
      </c>
      <c r="BH951" s="48">
        <f t="shared" si="556"/>
        <v>253580</v>
      </c>
      <c r="BI951" s="48">
        <f t="shared" si="557"/>
        <v>12969839</v>
      </c>
      <c r="BJ951" s="51">
        <f t="shared" si="558"/>
        <v>41.970872435441073</v>
      </c>
      <c r="BK951" s="12"/>
      <c r="BL951" s="1">
        <f t="shared" si="559"/>
        <v>4635683</v>
      </c>
      <c r="BM951" s="53">
        <f t="shared" si="560"/>
        <v>10385617</v>
      </c>
      <c r="BN951" s="48">
        <f t="shared" si="561"/>
        <v>9843304</v>
      </c>
      <c r="BO951" s="48">
        <f t="shared" si="561"/>
        <v>2872955</v>
      </c>
      <c r="BP951" s="48">
        <f t="shared" si="561"/>
        <v>253580</v>
      </c>
      <c r="BQ951" s="48">
        <f t="shared" si="562"/>
        <v>12969839</v>
      </c>
      <c r="BR951" s="12">
        <f t="shared" si="563"/>
        <v>10385617</v>
      </c>
      <c r="BS951" s="54">
        <f t="shared" si="564"/>
        <v>1.2488270075817354</v>
      </c>
      <c r="BT951" s="12"/>
      <c r="BU951" s="48">
        <f t="shared" si="565"/>
        <v>10385617</v>
      </c>
      <c r="BV951" s="48">
        <f t="shared" si="566"/>
        <v>20867730</v>
      </c>
      <c r="BW951" s="54">
        <f t="shared" si="567"/>
        <v>2.0092913112432318</v>
      </c>
      <c r="BX951" s="12"/>
      <c r="BY951" s="52">
        <f t="shared" si="568"/>
        <v>309020</v>
      </c>
      <c r="BZ951" s="48">
        <f t="shared" si="569"/>
        <v>20867730</v>
      </c>
      <c r="CA951" s="55">
        <f t="shared" si="570"/>
        <v>67.528736004142132</v>
      </c>
      <c r="CB951" s="12"/>
      <c r="CC951" s="48">
        <f t="shared" si="571"/>
        <v>309020</v>
      </c>
      <c r="CD951" s="48">
        <f t="shared" si="572"/>
        <v>75818973</v>
      </c>
      <c r="CE951" s="55">
        <f t="shared" si="573"/>
        <v>245.35296420943629</v>
      </c>
      <c r="CF951" s="12"/>
      <c r="CG951" s="48">
        <f t="shared" si="574"/>
        <v>10385617</v>
      </c>
      <c r="CH951" s="48">
        <f t="shared" si="575"/>
        <v>4635683</v>
      </c>
      <c r="CI951" s="48">
        <f t="shared" si="576"/>
        <v>75818973</v>
      </c>
      <c r="CJ951" s="55">
        <f t="shared" si="577"/>
        <v>7.3003821535109568</v>
      </c>
      <c r="CK951" s="46"/>
      <c r="CL951" s="48">
        <f t="shared" si="578"/>
        <v>10385617</v>
      </c>
      <c r="CM951" s="48">
        <f t="shared" si="578"/>
        <v>4635683</v>
      </c>
      <c r="CN951" s="48">
        <f t="shared" si="579"/>
        <v>120408181</v>
      </c>
      <c r="CO951" s="55">
        <f t="shared" si="580"/>
        <v>11.593743636030483</v>
      </c>
    </row>
    <row r="952" spans="1:93" x14ac:dyDescent="0.2">
      <c r="A952" s="30" t="s">
        <v>168</v>
      </c>
      <c r="B952" s="30">
        <v>1175</v>
      </c>
      <c r="C952" s="30">
        <v>2010</v>
      </c>
      <c r="D952" s="30" t="s">
        <v>76</v>
      </c>
      <c r="E952" s="30">
        <v>442971</v>
      </c>
      <c r="F952" s="30" t="s">
        <v>317</v>
      </c>
      <c r="G952" s="30">
        <v>17254541</v>
      </c>
      <c r="H952" s="30">
        <v>0</v>
      </c>
      <c r="I952" s="30">
        <v>212</v>
      </c>
      <c r="J952" s="30">
        <v>0</v>
      </c>
      <c r="K952" s="30">
        <v>9852390</v>
      </c>
      <c r="L952" s="30">
        <v>43450381</v>
      </c>
      <c r="M952" s="30">
        <v>3557864</v>
      </c>
      <c r="N952" s="30">
        <v>0</v>
      </c>
      <c r="O952" s="30">
        <v>0</v>
      </c>
      <c r="P952" s="30">
        <v>0</v>
      </c>
      <c r="Q952" s="30">
        <v>0</v>
      </c>
      <c r="R952" s="30">
        <v>0</v>
      </c>
      <c r="S952" s="30">
        <v>0</v>
      </c>
      <c r="T952" s="30">
        <v>244799076</v>
      </c>
      <c r="U952" s="30">
        <v>385993</v>
      </c>
      <c r="V952" s="30">
        <v>43450381</v>
      </c>
      <c r="W952" s="30">
        <v>3558076</v>
      </c>
      <c r="X952" s="30">
        <v>47008457</v>
      </c>
      <c r="Y952" s="30">
        <v>1546094</v>
      </c>
      <c r="Z952" s="30">
        <v>319389</v>
      </c>
      <c r="AA952" s="30">
        <v>1865483</v>
      </c>
      <c r="AB952" s="30">
        <v>1052811</v>
      </c>
      <c r="AC952" s="30">
        <v>5354975</v>
      </c>
      <c r="AD952" s="30">
        <v>11899566</v>
      </c>
      <c r="AE952" s="30">
        <v>9914245</v>
      </c>
      <c r="AF952" s="30">
        <v>1524447</v>
      </c>
      <c r="AG952" s="30">
        <v>231619</v>
      </c>
      <c r="AH952" s="30">
        <v>25750182</v>
      </c>
      <c r="AI952" s="30">
        <v>1360574</v>
      </c>
      <c r="AJ952" s="30">
        <v>27110756</v>
      </c>
      <c r="AK952" s="30">
        <v>512752</v>
      </c>
      <c r="AL952" s="30">
        <v>7022140</v>
      </c>
      <c r="AM952" s="30">
        <v>11774864</v>
      </c>
      <c r="AN952" s="30">
        <v>2587921</v>
      </c>
      <c r="AO952" s="30">
        <v>2680050</v>
      </c>
      <c r="AP952" s="30">
        <v>5014478</v>
      </c>
      <c r="AQ952" s="30">
        <v>309900</v>
      </c>
      <c r="AR952" s="30">
        <v>272283</v>
      </c>
      <c r="AS952" s="30">
        <v>36427</v>
      </c>
      <c r="AT952" s="30">
        <v>210</v>
      </c>
      <c r="AU952" s="30" t="s">
        <v>316</v>
      </c>
      <c r="AW952" s="48">
        <f t="shared" si="549"/>
        <v>10282449</v>
      </c>
      <c r="AX952" s="49">
        <f t="shared" si="550"/>
        <v>812672</v>
      </c>
      <c r="AY952" s="50">
        <f t="shared" si="551"/>
        <v>7.9034868055265828E-2</v>
      </c>
      <c r="AZ952" s="12"/>
      <c r="BA952" s="48">
        <f t="shared" si="552"/>
        <v>309900</v>
      </c>
      <c r="BB952" s="48">
        <f t="shared" si="553"/>
        <v>812672</v>
      </c>
      <c r="BC952" s="51">
        <f t="shared" si="554"/>
        <v>2.6223685059696678</v>
      </c>
      <c r="BD952" s="12"/>
      <c r="BE952" s="52">
        <f t="shared" si="555"/>
        <v>309900</v>
      </c>
      <c r="BF952" s="48">
        <f t="shared" si="556"/>
        <v>9914245</v>
      </c>
      <c r="BG952" s="48">
        <f t="shared" si="556"/>
        <v>1524447</v>
      </c>
      <c r="BH952" s="48">
        <f t="shared" si="556"/>
        <v>231619</v>
      </c>
      <c r="BI952" s="48">
        <f t="shared" si="557"/>
        <v>11670311</v>
      </c>
      <c r="BJ952" s="51">
        <f t="shared" si="558"/>
        <v>37.658312358825427</v>
      </c>
      <c r="BK952" s="12"/>
      <c r="BL952" s="1">
        <f t="shared" si="559"/>
        <v>5267971</v>
      </c>
      <c r="BM952" s="53">
        <f t="shared" si="560"/>
        <v>10282449</v>
      </c>
      <c r="BN952" s="48">
        <f t="shared" si="561"/>
        <v>9914245</v>
      </c>
      <c r="BO952" s="48">
        <f t="shared" si="561"/>
        <v>1524447</v>
      </c>
      <c r="BP952" s="48">
        <f t="shared" si="561"/>
        <v>231619</v>
      </c>
      <c r="BQ952" s="48">
        <f t="shared" si="562"/>
        <v>11670311</v>
      </c>
      <c r="BR952" s="12">
        <f t="shared" si="563"/>
        <v>10282449</v>
      </c>
      <c r="BS952" s="54">
        <f t="shared" si="564"/>
        <v>1.1349738763596104</v>
      </c>
      <c r="BT952" s="12"/>
      <c r="BU952" s="48">
        <f t="shared" si="565"/>
        <v>10282449</v>
      </c>
      <c r="BV952" s="48">
        <f t="shared" si="566"/>
        <v>19575864</v>
      </c>
      <c r="BW952" s="54">
        <f t="shared" si="567"/>
        <v>1.9038133814230442</v>
      </c>
      <c r="BX952" s="12"/>
      <c r="BY952" s="52">
        <f t="shared" si="568"/>
        <v>309900</v>
      </c>
      <c r="BZ952" s="48">
        <f t="shared" si="569"/>
        <v>19575864</v>
      </c>
      <c r="CA952" s="55">
        <f t="shared" si="570"/>
        <v>63.168325266214907</v>
      </c>
      <c r="CB952" s="12"/>
      <c r="CC952" s="48">
        <f t="shared" si="571"/>
        <v>309900</v>
      </c>
      <c r="CD952" s="48">
        <f t="shared" si="572"/>
        <v>50366199</v>
      </c>
      <c r="CE952" s="55">
        <f t="shared" si="573"/>
        <v>162.52403678606001</v>
      </c>
      <c r="CF952" s="12"/>
      <c r="CG952" s="48">
        <f t="shared" si="574"/>
        <v>10282449</v>
      </c>
      <c r="CH952" s="48">
        <f t="shared" si="575"/>
        <v>5267971</v>
      </c>
      <c r="CI952" s="48">
        <f t="shared" si="576"/>
        <v>50366199</v>
      </c>
      <c r="CJ952" s="55">
        <f t="shared" si="577"/>
        <v>4.8982687879122961</v>
      </c>
      <c r="CK952" s="46"/>
      <c r="CL952" s="48">
        <f t="shared" si="578"/>
        <v>10282449</v>
      </c>
      <c r="CM952" s="48">
        <f t="shared" si="578"/>
        <v>5267971</v>
      </c>
      <c r="CN952" s="48">
        <f t="shared" si="579"/>
        <v>87522266</v>
      </c>
      <c r="CO952" s="55">
        <f t="shared" si="580"/>
        <v>8.5118113398860533</v>
      </c>
    </row>
    <row r="953" spans="1:93" x14ac:dyDescent="0.2">
      <c r="A953" s="30" t="s">
        <v>168</v>
      </c>
      <c r="B953" s="30">
        <v>1175</v>
      </c>
      <c r="C953" s="30">
        <v>2009</v>
      </c>
      <c r="D953" s="30" t="s">
        <v>76</v>
      </c>
      <c r="E953" s="30">
        <v>442971</v>
      </c>
      <c r="F953" s="30" t="s">
        <v>317</v>
      </c>
      <c r="G953" s="30">
        <v>20205512</v>
      </c>
      <c r="H953" s="30">
        <v>0</v>
      </c>
      <c r="I953" s="30">
        <v>58224</v>
      </c>
      <c r="J953" s="30">
        <v>0</v>
      </c>
      <c r="K953" s="30">
        <v>6353672</v>
      </c>
      <c r="L953" s="30">
        <v>39604696</v>
      </c>
      <c r="M953" s="30">
        <v>9497945</v>
      </c>
      <c r="N953" s="30">
        <v>0</v>
      </c>
      <c r="O953" s="30">
        <v>0</v>
      </c>
      <c r="P953" s="30">
        <v>0</v>
      </c>
      <c r="Q953" s="30">
        <v>0</v>
      </c>
      <c r="R953" s="30">
        <v>0</v>
      </c>
      <c r="S953" s="30">
        <v>0</v>
      </c>
      <c r="T953" s="30">
        <v>529136403</v>
      </c>
      <c r="U953" s="30">
        <v>34890</v>
      </c>
      <c r="V953" s="30">
        <v>39604696</v>
      </c>
      <c r="W953" s="30">
        <v>9556169</v>
      </c>
      <c r="X953" s="30">
        <v>49160865</v>
      </c>
      <c r="Y953" s="30">
        <v>17778830</v>
      </c>
      <c r="Z953" s="30">
        <v>445087</v>
      </c>
      <c r="AA953" s="30">
        <v>18223917</v>
      </c>
      <c r="AB953" s="30">
        <v>16394538</v>
      </c>
      <c r="AC953" s="30">
        <v>5274778</v>
      </c>
      <c r="AD953" s="30">
        <v>14930734</v>
      </c>
      <c r="AE953" s="30">
        <v>15532464</v>
      </c>
      <c r="AF953" s="30">
        <v>1338771</v>
      </c>
      <c r="AG953" s="30">
        <v>168670</v>
      </c>
      <c r="AH953" s="30">
        <v>35688090</v>
      </c>
      <c r="AI953" s="30">
        <v>1682402</v>
      </c>
      <c r="AJ953" s="30">
        <v>37370492</v>
      </c>
      <c r="AK953" s="30">
        <v>494940</v>
      </c>
      <c r="AL953" s="30">
        <v>10357452</v>
      </c>
      <c r="AM953" s="30">
        <v>10743287</v>
      </c>
      <c r="AN953" s="30">
        <v>2404561</v>
      </c>
      <c r="AO953" s="30">
        <v>2583693</v>
      </c>
      <c r="AP953" s="30">
        <v>4466060</v>
      </c>
      <c r="AQ953" s="30">
        <v>310725</v>
      </c>
      <c r="AR953" s="30">
        <v>272839</v>
      </c>
      <c r="AS953" s="30">
        <v>37042</v>
      </c>
      <c r="AT953" s="30">
        <v>213</v>
      </c>
      <c r="AU953" s="30" t="s">
        <v>316</v>
      </c>
      <c r="AW953" s="48">
        <f t="shared" si="549"/>
        <v>9454314</v>
      </c>
      <c r="AX953" s="49">
        <f t="shared" si="550"/>
        <v>1829379</v>
      </c>
      <c r="AY953" s="50">
        <f t="shared" si="551"/>
        <v>0.19349674656458415</v>
      </c>
      <c r="AZ953" s="12"/>
      <c r="BA953" s="48">
        <f t="shared" si="552"/>
        <v>310725</v>
      </c>
      <c r="BB953" s="48">
        <f t="shared" si="553"/>
        <v>1829379</v>
      </c>
      <c r="BC953" s="51">
        <f t="shared" si="554"/>
        <v>5.8874535360849629</v>
      </c>
      <c r="BD953" s="12"/>
      <c r="BE953" s="52">
        <f t="shared" si="555"/>
        <v>310725</v>
      </c>
      <c r="BF953" s="48">
        <f t="shared" si="556"/>
        <v>15532464</v>
      </c>
      <c r="BG953" s="48">
        <f t="shared" si="556"/>
        <v>1338771</v>
      </c>
      <c r="BH953" s="48">
        <f t="shared" si="556"/>
        <v>168670</v>
      </c>
      <c r="BI953" s="48">
        <f t="shared" si="557"/>
        <v>17039905</v>
      </c>
      <c r="BJ953" s="51">
        <f t="shared" si="558"/>
        <v>54.839182556923326</v>
      </c>
      <c r="BK953" s="12"/>
      <c r="BL953" s="1">
        <f t="shared" si="559"/>
        <v>4988254</v>
      </c>
      <c r="BM953" s="53">
        <f t="shared" si="560"/>
        <v>9454314</v>
      </c>
      <c r="BN953" s="48">
        <f t="shared" si="561"/>
        <v>15532464</v>
      </c>
      <c r="BO953" s="48">
        <f t="shared" si="561"/>
        <v>1338771</v>
      </c>
      <c r="BP953" s="48">
        <f t="shared" si="561"/>
        <v>168670</v>
      </c>
      <c r="BQ953" s="48">
        <f t="shared" si="562"/>
        <v>17039905</v>
      </c>
      <c r="BR953" s="12">
        <f t="shared" si="563"/>
        <v>9454314</v>
      </c>
      <c r="BS953" s="54">
        <f t="shared" si="564"/>
        <v>1.8023417669436408</v>
      </c>
      <c r="BT953" s="12"/>
      <c r="BU953" s="48">
        <f t="shared" si="565"/>
        <v>9454314</v>
      </c>
      <c r="BV953" s="48">
        <f t="shared" si="566"/>
        <v>26518100</v>
      </c>
      <c r="BW953" s="54">
        <f t="shared" si="567"/>
        <v>2.8048677037805176</v>
      </c>
      <c r="BX953" s="12"/>
      <c r="BY953" s="52">
        <f t="shared" si="568"/>
        <v>310725</v>
      </c>
      <c r="BZ953" s="48">
        <f t="shared" si="569"/>
        <v>26518100</v>
      </c>
      <c r="CA953" s="55">
        <f t="shared" si="570"/>
        <v>85.34266634483869</v>
      </c>
      <c r="CB953" s="12"/>
      <c r="CC953" s="48">
        <f t="shared" si="571"/>
        <v>310725</v>
      </c>
      <c r="CD953" s="48">
        <f t="shared" si="572"/>
        <v>81987434</v>
      </c>
      <c r="CE953" s="55">
        <f t="shared" si="573"/>
        <v>263.85850510901923</v>
      </c>
      <c r="CF953" s="12"/>
      <c r="CG953" s="48">
        <f t="shared" si="574"/>
        <v>9454314</v>
      </c>
      <c r="CH953" s="48">
        <f t="shared" si="575"/>
        <v>4988254</v>
      </c>
      <c r="CI953" s="48">
        <f t="shared" si="576"/>
        <v>81987434</v>
      </c>
      <c r="CJ953" s="55">
        <f t="shared" si="577"/>
        <v>8.6719601231776302</v>
      </c>
      <c r="CK953" s="46"/>
      <c r="CL953" s="48">
        <f t="shared" si="578"/>
        <v>9454314</v>
      </c>
      <c r="CM953" s="48">
        <f t="shared" si="578"/>
        <v>4988254</v>
      </c>
      <c r="CN953" s="48">
        <f t="shared" si="579"/>
        <v>124794627</v>
      </c>
      <c r="CO953" s="55">
        <f t="shared" si="580"/>
        <v>13.199754842075269</v>
      </c>
    </row>
    <row r="954" spans="1:93" x14ac:dyDescent="0.2">
      <c r="A954" s="30" t="s">
        <v>168</v>
      </c>
      <c r="B954" s="30">
        <v>1175</v>
      </c>
      <c r="C954" s="30">
        <v>2008</v>
      </c>
      <c r="D954" s="30" t="s">
        <v>76</v>
      </c>
      <c r="E954" s="30">
        <v>442971</v>
      </c>
      <c r="F954" s="30" t="s">
        <v>317</v>
      </c>
      <c r="G954" s="30">
        <v>25316833</v>
      </c>
      <c r="H954" s="30">
        <v>0</v>
      </c>
      <c r="I954" s="30">
        <v>165353</v>
      </c>
      <c r="J954" s="30">
        <v>0</v>
      </c>
      <c r="K954" s="30">
        <v>5442213</v>
      </c>
      <c r="L954" s="30">
        <v>41280239</v>
      </c>
      <c r="M954" s="30">
        <v>9124576</v>
      </c>
      <c r="N954" s="30">
        <v>0</v>
      </c>
      <c r="O954" s="30">
        <v>0</v>
      </c>
      <c r="P954" s="30">
        <v>0</v>
      </c>
      <c r="Q954" s="30">
        <v>0</v>
      </c>
      <c r="R954" s="30">
        <v>0</v>
      </c>
      <c r="S954" s="30">
        <v>0</v>
      </c>
      <c r="T954" s="30">
        <v>417776319</v>
      </c>
      <c r="U954" s="30">
        <v>111407</v>
      </c>
      <c r="V954" s="30">
        <v>41280239</v>
      </c>
      <c r="W954" s="30">
        <v>9289929</v>
      </c>
      <c r="X954" s="30">
        <v>50570168</v>
      </c>
      <c r="Y954" s="30">
        <v>73749718</v>
      </c>
      <c r="Z954" s="30">
        <v>738033</v>
      </c>
      <c r="AA954" s="30">
        <v>74487751</v>
      </c>
      <c r="AB954" s="30">
        <v>71170956</v>
      </c>
      <c r="AC954" s="30">
        <v>7373213</v>
      </c>
      <c r="AD954" s="30">
        <v>17943620</v>
      </c>
      <c r="AE954" s="30">
        <v>13727297</v>
      </c>
      <c r="AF954" s="30">
        <v>3132293</v>
      </c>
      <c r="AG954" s="30">
        <v>215949</v>
      </c>
      <c r="AH954" s="30">
        <v>20956343</v>
      </c>
      <c r="AI954" s="30">
        <v>1725770</v>
      </c>
      <c r="AJ954" s="30">
        <v>22682113</v>
      </c>
      <c r="AK954" s="30">
        <v>-2595225</v>
      </c>
      <c r="AL954" s="30">
        <v>4035809</v>
      </c>
      <c r="AM954" s="30">
        <v>11950049</v>
      </c>
      <c r="AN954" s="30">
        <v>2523065</v>
      </c>
      <c r="AO954" s="30">
        <v>2850046</v>
      </c>
      <c r="AP954" s="30">
        <v>4850528</v>
      </c>
      <c r="AQ954" s="30">
        <v>312642</v>
      </c>
      <c r="AR954" s="30">
        <v>274169</v>
      </c>
      <c r="AS954" s="30">
        <v>37649</v>
      </c>
      <c r="AT954" s="30">
        <v>210</v>
      </c>
      <c r="AU954" s="30" t="s">
        <v>316</v>
      </c>
      <c r="AW954" s="48">
        <f t="shared" si="549"/>
        <v>10223639</v>
      </c>
      <c r="AX954" s="49">
        <f t="shared" si="550"/>
        <v>3316795</v>
      </c>
      <c r="AY954" s="50">
        <f t="shared" si="551"/>
        <v>0.32442411161035711</v>
      </c>
      <c r="AZ954" s="12"/>
      <c r="BA954" s="48">
        <f t="shared" si="552"/>
        <v>312642</v>
      </c>
      <c r="BB954" s="48">
        <f t="shared" si="553"/>
        <v>3316795</v>
      </c>
      <c r="BC954" s="51">
        <f t="shared" si="554"/>
        <v>10.608923305250094</v>
      </c>
      <c r="BD954" s="12"/>
      <c r="BE954" s="52">
        <f t="shared" si="555"/>
        <v>312642</v>
      </c>
      <c r="BF954" s="48">
        <f t="shared" si="556"/>
        <v>13727297</v>
      </c>
      <c r="BG954" s="48">
        <f t="shared" si="556"/>
        <v>3132293</v>
      </c>
      <c r="BH954" s="48">
        <f t="shared" si="556"/>
        <v>215949</v>
      </c>
      <c r="BI954" s="48">
        <f t="shared" si="557"/>
        <v>17075539</v>
      </c>
      <c r="BJ954" s="51">
        <f t="shared" si="558"/>
        <v>54.616906877514857</v>
      </c>
      <c r="BK954" s="12"/>
      <c r="BL954" s="1">
        <f t="shared" si="559"/>
        <v>5373111</v>
      </c>
      <c r="BM954" s="53">
        <f t="shared" si="560"/>
        <v>10223639</v>
      </c>
      <c r="BN954" s="48">
        <f t="shared" si="561"/>
        <v>13727297</v>
      </c>
      <c r="BO954" s="48">
        <f t="shared" si="561"/>
        <v>3132293</v>
      </c>
      <c r="BP954" s="48">
        <f t="shared" si="561"/>
        <v>215949</v>
      </c>
      <c r="BQ954" s="48">
        <f t="shared" si="562"/>
        <v>17075539</v>
      </c>
      <c r="BR954" s="12">
        <f t="shared" si="563"/>
        <v>10223639</v>
      </c>
      <c r="BS954" s="54">
        <f t="shared" si="564"/>
        <v>1.6702016767219579</v>
      </c>
      <c r="BT954" s="12"/>
      <c r="BU954" s="48">
        <f t="shared" si="565"/>
        <v>10223639</v>
      </c>
      <c r="BV954" s="48">
        <f t="shared" si="566"/>
        <v>21241529</v>
      </c>
      <c r="BW954" s="54">
        <f t="shared" si="567"/>
        <v>2.0776877000449643</v>
      </c>
      <c r="BX954" s="12"/>
      <c r="BY954" s="52">
        <f t="shared" si="568"/>
        <v>312642</v>
      </c>
      <c r="BZ954" s="48">
        <f t="shared" si="569"/>
        <v>21241529</v>
      </c>
      <c r="CA954" s="55">
        <f t="shared" si="570"/>
        <v>67.942019946136469</v>
      </c>
      <c r="CB954" s="12"/>
      <c r="CC954" s="48">
        <f t="shared" si="571"/>
        <v>312642</v>
      </c>
      <c r="CD954" s="48">
        <f t="shared" si="572"/>
        <v>138121652</v>
      </c>
      <c r="CE954" s="55">
        <f t="shared" si="573"/>
        <v>441.78853768847438</v>
      </c>
      <c r="CF954" s="12"/>
      <c r="CG954" s="48">
        <f t="shared" si="574"/>
        <v>10223639</v>
      </c>
      <c r="CH954" s="48">
        <f t="shared" si="575"/>
        <v>5373111</v>
      </c>
      <c r="CI954" s="48">
        <f t="shared" si="576"/>
        <v>138121652</v>
      </c>
      <c r="CJ954" s="55">
        <f t="shared" si="577"/>
        <v>13.51002827858065</v>
      </c>
      <c r="CK954" s="46"/>
      <c r="CL954" s="48">
        <f t="shared" si="578"/>
        <v>10223639</v>
      </c>
      <c r="CM954" s="48">
        <f t="shared" si="578"/>
        <v>5373111</v>
      </c>
      <c r="CN954" s="48">
        <f t="shared" si="579"/>
        <v>183249607</v>
      </c>
      <c r="CO954" s="55">
        <f t="shared" si="580"/>
        <v>17.924107746762186</v>
      </c>
    </row>
    <row r="955" spans="1:93" x14ac:dyDescent="0.2">
      <c r="A955" s="30" t="s">
        <v>168</v>
      </c>
      <c r="B955" s="30">
        <v>1175</v>
      </c>
      <c r="C955" s="30">
        <v>2007</v>
      </c>
      <c r="D955" s="30" t="s">
        <v>76</v>
      </c>
      <c r="E955" s="30">
        <v>442971</v>
      </c>
      <c r="F955" s="30" t="s">
        <v>317</v>
      </c>
      <c r="G955" s="30">
        <v>25560149</v>
      </c>
      <c r="H955" s="30">
        <v>47774071</v>
      </c>
      <c r="I955" s="30">
        <v>6633224</v>
      </c>
      <c r="J955" s="30">
        <v>29076935</v>
      </c>
      <c r="K955" s="30">
        <v>6024496</v>
      </c>
      <c r="L955" s="30">
        <v>72982943</v>
      </c>
      <c r="M955" s="30">
        <v>2705756</v>
      </c>
      <c r="N955" s="30">
        <v>0</v>
      </c>
      <c r="O955" s="30">
        <v>0</v>
      </c>
      <c r="P955" s="30">
        <v>0</v>
      </c>
      <c r="Q955" s="30">
        <v>0</v>
      </c>
      <c r="R955" s="30">
        <v>0</v>
      </c>
      <c r="S955" s="30">
        <v>0</v>
      </c>
      <c r="T955" s="30">
        <v>384208649</v>
      </c>
      <c r="U955" s="30">
        <v>53172</v>
      </c>
      <c r="V955" s="30">
        <v>120757014</v>
      </c>
      <c r="W955" s="30">
        <v>9338980</v>
      </c>
      <c r="X955" s="30">
        <v>130095994</v>
      </c>
      <c r="Y955" s="30">
        <v>66582717</v>
      </c>
      <c r="Z955" s="30">
        <v>826460</v>
      </c>
      <c r="AA955" s="30">
        <v>67409177</v>
      </c>
      <c r="AB955" s="30">
        <v>63944833</v>
      </c>
      <c r="AC955" s="30">
        <v>6167066</v>
      </c>
      <c r="AD955" s="30">
        <v>19393083</v>
      </c>
      <c r="AE955" s="30">
        <v>15713487</v>
      </c>
      <c r="AF955" s="30">
        <v>2962137</v>
      </c>
      <c r="AG955" s="30">
        <v>315536</v>
      </c>
      <c r="AH955" s="30">
        <v>34960386</v>
      </c>
      <c r="AI955" s="30">
        <v>1784871</v>
      </c>
      <c r="AJ955" s="30">
        <v>36745257</v>
      </c>
      <c r="AK955" s="30">
        <v>2839939</v>
      </c>
      <c r="AL955" s="30">
        <v>7749820</v>
      </c>
      <c r="AM955" s="30">
        <v>14126116</v>
      </c>
      <c r="AN955" s="30">
        <v>2538025</v>
      </c>
      <c r="AO955" s="30">
        <v>2888772</v>
      </c>
      <c r="AP955" s="30">
        <v>5205400</v>
      </c>
      <c r="AQ955" s="30">
        <v>313413</v>
      </c>
      <c r="AR955" s="30">
        <v>274882</v>
      </c>
      <c r="AS955" s="30">
        <v>37721</v>
      </c>
      <c r="AT955" s="30">
        <v>214</v>
      </c>
      <c r="AU955" s="30" t="s">
        <v>316</v>
      </c>
      <c r="AW955" s="48">
        <f t="shared" si="549"/>
        <v>10632197</v>
      </c>
      <c r="AX955" s="49">
        <f t="shared" si="550"/>
        <v>3464344</v>
      </c>
      <c r="AY955" s="50">
        <f t="shared" si="551"/>
        <v>0.32583519662022814</v>
      </c>
      <c r="AZ955" s="12"/>
      <c r="BA955" s="48">
        <f t="shared" si="552"/>
        <v>313413</v>
      </c>
      <c r="BB955" s="48">
        <f t="shared" si="553"/>
        <v>3464344</v>
      </c>
      <c r="BC955" s="51">
        <f t="shared" si="554"/>
        <v>11.053606583007086</v>
      </c>
      <c r="BD955" s="12"/>
      <c r="BE955" s="52">
        <f t="shared" si="555"/>
        <v>313413</v>
      </c>
      <c r="BF955" s="48">
        <f t="shared" si="556"/>
        <v>15713487</v>
      </c>
      <c r="BG955" s="48">
        <f t="shared" si="556"/>
        <v>2962137</v>
      </c>
      <c r="BH955" s="48">
        <f t="shared" si="556"/>
        <v>315536</v>
      </c>
      <c r="BI955" s="48">
        <f t="shared" si="557"/>
        <v>18991160</v>
      </c>
      <c r="BJ955" s="51">
        <f t="shared" si="558"/>
        <v>60.5946785870401</v>
      </c>
      <c r="BK955" s="12"/>
      <c r="BL955" s="1">
        <f t="shared" si="559"/>
        <v>5426797</v>
      </c>
      <c r="BM955" s="53">
        <f t="shared" si="560"/>
        <v>10632197</v>
      </c>
      <c r="BN955" s="48">
        <f t="shared" si="561"/>
        <v>15713487</v>
      </c>
      <c r="BO955" s="48">
        <f t="shared" si="561"/>
        <v>2962137</v>
      </c>
      <c r="BP955" s="48">
        <f t="shared" si="561"/>
        <v>315536</v>
      </c>
      <c r="BQ955" s="48">
        <f t="shared" si="562"/>
        <v>18991160</v>
      </c>
      <c r="BR955" s="12">
        <f t="shared" si="563"/>
        <v>10632197</v>
      </c>
      <c r="BS955" s="54">
        <f t="shared" si="564"/>
        <v>1.786193389757545</v>
      </c>
      <c r="BT955" s="12"/>
      <c r="BU955" s="48">
        <f t="shared" si="565"/>
        <v>10632197</v>
      </c>
      <c r="BV955" s="48">
        <f t="shared" si="566"/>
        <v>26155498</v>
      </c>
      <c r="BW955" s="54">
        <f t="shared" si="567"/>
        <v>2.4600275935444009</v>
      </c>
      <c r="BX955" s="12"/>
      <c r="BY955" s="52">
        <f t="shared" si="568"/>
        <v>313413</v>
      </c>
      <c r="BZ955" s="48">
        <f t="shared" si="569"/>
        <v>26155498</v>
      </c>
      <c r="CA955" s="55">
        <f t="shared" si="570"/>
        <v>83.453775050811544</v>
      </c>
      <c r="CB955" s="12"/>
      <c r="CC955" s="48">
        <f t="shared" si="571"/>
        <v>313413</v>
      </c>
      <c r="CD955" s="48">
        <f t="shared" si="572"/>
        <v>138115984</v>
      </c>
      <c r="CE955" s="55">
        <f t="shared" si="573"/>
        <v>440.68364745559376</v>
      </c>
      <c r="CF955" s="12"/>
      <c r="CG955" s="48">
        <f t="shared" si="574"/>
        <v>10632197</v>
      </c>
      <c r="CH955" s="48">
        <f t="shared" si="575"/>
        <v>5426797</v>
      </c>
      <c r="CI955" s="48">
        <f t="shared" si="576"/>
        <v>138115984</v>
      </c>
      <c r="CJ955" s="55">
        <f t="shared" si="577"/>
        <v>12.990352229177093</v>
      </c>
      <c r="CK955" s="46"/>
      <c r="CL955" s="48">
        <f t="shared" si="578"/>
        <v>10632197</v>
      </c>
      <c r="CM955" s="48">
        <f t="shared" si="578"/>
        <v>5426797</v>
      </c>
      <c r="CN955" s="48">
        <f t="shared" si="579"/>
        <v>233110547</v>
      </c>
      <c r="CO955" s="55">
        <f t="shared" si="580"/>
        <v>21.924964990772839</v>
      </c>
    </row>
    <row r="956" spans="1:93" x14ac:dyDescent="0.2">
      <c r="A956" s="30" t="s">
        <v>168</v>
      </c>
      <c r="B956" s="30">
        <v>1175</v>
      </c>
      <c r="C956" s="30">
        <v>2006</v>
      </c>
      <c r="D956" s="30" t="s">
        <v>76</v>
      </c>
      <c r="E956" s="30">
        <v>442971</v>
      </c>
      <c r="F956" s="30" t="s">
        <v>317</v>
      </c>
      <c r="G956" s="30">
        <v>23400381</v>
      </c>
      <c r="H956" s="30">
        <v>59474984</v>
      </c>
      <c r="I956" s="30">
        <v>7631506</v>
      </c>
      <c r="J956" s="30">
        <v>36082168</v>
      </c>
      <c r="K956" s="30">
        <v>4900498</v>
      </c>
      <c r="L956" s="30">
        <v>72584780</v>
      </c>
      <c r="M956" s="30">
        <v>11111707</v>
      </c>
      <c r="N956" s="30">
        <v>0</v>
      </c>
      <c r="O956" s="30">
        <v>0</v>
      </c>
      <c r="P956" s="30">
        <v>0</v>
      </c>
      <c r="Q956" s="30">
        <v>0</v>
      </c>
      <c r="R956" s="30">
        <v>0</v>
      </c>
      <c r="S956" s="30">
        <v>0</v>
      </c>
      <c r="T956" s="30">
        <v>352415885</v>
      </c>
      <c r="U956" s="30">
        <v>0</v>
      </c>
      <c r="V956" s="30">
        <v>132059764</v>
      </c>
      <c r="W956" s="30">
        <v>18743213</v>
      </c>
      <c r="X956" s="30">
        <v>150802977</v>
      </c>
      <c r="Y956" s="30">
        <v>51595351</v>
      </c>
      <c r="Z956" s="30">
        <v>457905</v>
      </c>
      <c r="AA956" s="30">
        <v>52053256</v>
      </c>
      <c r="AB956" s="30">
        <v>48878978</v>
      </c>
      <c r="AC956" s="30">
        <v>9178639</v>
      </c>
      <c r="AD956" s="30">
        <v>14221742</v>
      </c>
      <c r="AE956" s="30">
        <v>15018025</v>
      </c>
      <c r="AF956" s="30">
        <v>3351872</v>
      </c>
      <c r="AG956" s="30">
        <v>387740</v>
      </c>
      <c r="AH956" s="30">
        <v>36570662</v>
      </c>
      <c r="AI956" s="30">
        <v>1653279</v>
      </c>
      <c r="AJ956" s="30">
        <v>38223941</v>
      </c>
      <c r="AK956" s="30">
        <v>844918</v>
      </c>
      <c r="AL956" s="30">
        <v>7908361</v>
      </c>
      <c r="AM956" s="30">
        <v>14190802</v>
      </c>
      <c r="AN956" s="30">
        <v>2430306</v>
      </c>
      <c r="AO956" s="30">
        <v>2820900</v>
      </c>
      <c r="AP956" s="30">
        <v>5138984</v>
      </c>
      <c r="AQ956" s="30">
        <v>313960</v>
      </c>
      <c r="AR956" s="30">
        <v>275488</v>
      </c>
      <c r="AS956" s="30">
        <v>37676</v>
      </c>
      <c r="AT956" s="30">
        <v>221</v>
      </c>
      <c r="AU956" s="30" t="s">
        <v>316</v>
      </c>
      <c r="AW956" s="48">
        <f t="shared" si="549"/>
        <v>10390190</v>
      </c>
      <c r="AX956" s="49">
        <f t="shared" si="550"/>
        <v>3174278</v>
      </c>
      <c r="AY956" s="50">
        <f t="shared" si="551"/>
        <v>0.30550721401629805</v>
      </c>
      <c r="AZ956" s="12"/>
      <c r="BA956" s="48">
        <f t="shared" si="552"/>
        <v>313960</v>
      </c>
      <c r="BB956" s="48">
        <f t="shared" si="553"/>
        <v>3174278</v>
      </c>
      <c r="BC956" s="51">
        <f t="shared" si="554"/>
        <v>10.11045356096318</v>
      </c>
      <c r="BD956" s="12"/>
      <c r="BE956" s="52">
        <f t="shared" si="555"/>
        <v>313960</v>
      </c>
      <c r="BF956" s="48">
        <f t="shared" si="556"/>
        <v>15018025</v>
      </c>
      <c r="BG956" s="48">
        <f t="shared" si="556"/>
        <v>3351872</v>
      </c>
      <c r="BH956" s="48">
        <f t="shared" si="556"/>
        <v>387740</v>
      </c>
      <c r="BI956" s="48">
        <f t="shared" si="557"/>
        <v>18757637</v>
      </c>
      <c r="BJ956" s="51">
        <f t="shared" si="558"/>
        <v>59.745308319531148</v>
      </c>
      <c r="BK956" s="12"/>
      <c r="BL956" s="1">
        <f t="shared" si="559"/>
        <v>5251206</v>
      </c>
      <c r="BM956" s="53">
        <f t="shared" si="560"/>
        <v>10390190</v>
      </c>
      <c r="BN956" s="48">
        <f t="shared" si="561"/>
        <v>15018025</v>
      </c>
      <c r="BO956" s="48">
        <f t="shared" si="561"/>
        <v>3351872</v>
      </c>
      <c r="BP956" s="48">
        <f t="shared" si="561"/>
        <v>387740</v>
      </c>
      <c r="BQ956" s="48">
        <f t="shared" si="562"/>
        <v>18757637</v>
      </c>
      <c r="BR956" s="12">
        <f t="shared" si="563"/>
        <v>10390190</v>
      </c>
      <c r="BS956" s="54">
        <f t="shared" si="564"/>
        <v>1.8053218468574685</v>
      </c>
      <c r="BT956" s="12"/>
      <c r="BU956" s="48">
        <f t="shared" si="565"/>
        <v>10390190</v>
      </c>
      <c r="BV956" s="48">
        <f t="shared" si="566"/>
        <v>29470662</v>
      </c>
      <c r="BW956" s="54">
        <f t="shared" si="567"/>
        <v>2.8363929822265042</v>
      </c>
      <c r="BX956" s="12"/>
      <c r="BY956" s="52">
        <f t="shared" si="568"/>
        <v>313960</v>
      </c>
      <c r="BZ956" s="48">
        <f t="shared" si="569"/>
        <v>29470662</v>
      </c>
      <c r="CA956" s="55">
        <f t="shared" si="570"/>
        <v>93.867569117084983</v>
      </c>
      <c r="CB956" s="12"/>
      <c r="CC956" s="48">
        <f t="shared" si="571"/>
        <v>313960</v>
      </c>
      <c r="CD956" s="48">
        <f t="shared" si="572"/>
        <v>123681936</v>
      </c>
      <c r="CE956" s="55">
        <f t="shared" si="573"/>
        <v>393.94169957956427</v>
      </c>
      <c r="CF956" s="12"/>
      <c r="CG956" s="48">
        <f t="shared" si="574"/>
        <v>10390190</v>
      </c>
      <c r="CH956" s="48">
        <f t="shared" si="575"/>
        <v>5251206</v>
      </c>
      <c r="CI956" s="48">
        <f t="shared" si="576"/>
        <v>123681936</v>
      </c>
      <c r="CJ956" s="55">
        <f t="shared" si="577"/>
        <v>11.903722261094359</v>
      </c>
      <c r="CK956" s="46"/>
      <c r="CL956" s="48">
        <f t="shared" si="578"/>
        <v>10390190</v>
      </c>
      <c r="CM956" s="48">
        <f t="shared" si="578"/>
        <v>5251206</v>
      </c>
      <c r="CN956" s="48">
        <f t="shared" si="579"/>
        <v>233502247</v>
      </c>
      <c r="CO956" s="55">
        <f t="shared" si="580"/>
        <v>22.473337542431853</v>
      </c>
    </row>
    <row r="957" spans="1:93" x14ac:dyDescent="0.2">
      <c r="A957" s="30" t="s">
        <v>168</v>
      </c>
      <c r="B957" s="30">
        <v>1175</v>
      </c>
      <c r="C957" s="30">
        <v>2005</v>
      </c>
      <c r="D957" s="30" t="s">
        <v>76</v>
      </c>
      <c r="E957" s="30">
        <v>442971</v>
      </c>
      <c r="F957" s="30" t="s">
        <v>317</v>
      </c>
      <c r="G957" s="30">
        <v>17721356</v>
      </c>
      <c r="H957" s="30">
        <v>61360716</v>
      </c>
      <c r="I957" s="30">
        <v>3598608</v>
      </c>
      <c r="J957" s="30">
        <v>38746618</v>
      </c>
      <c r="K957" s="30">
        <v>25131216</v>
      </c>
      <c r="L957" s="30">
        <v>142863845</v>
      </c>
      <c r="M957" s="30">
        <v>46898224</v>
      </c>
      <c r="N957" s="30">
        <v>0</v>
      </c>
      <c r="O957" s="30">
        <v>0</v>
      </c>
      <c r="P957" s="30">
        <v>0</v>
      </c>
      <c r="Q957" s="30">
        <v>0</v>
      </c>
      <c r="R957" s="30">
        <v>0</v>
      </c>
      <c r="S957" s="30">
        <v>0</v>
      </c>
      <c r="T957" s="30">
        <v>296720454</v>
      </c>
      <c r="U957" s="30">
        <v>0</v>
      </c>
      <c r="V957" s="30">
        <v>204224561</v>
      </c>
      <c r="W957" s="30">
        <v>50496832</v>
      </c>
      <c r="X957" s="30">
        <v>254721393</v>
      </c>
      <c r="Y957" s="30">
        <v>54842275</v>
      </c>
      <c r="Z957" s="30">
        <v>462734</v>
      </c>
      <c r="AA957" s="30">
        <v>55305009</v>
      </c>
      <c r="AB957" s="30">
        <v>54274472</v>
      </c>
      <c r="AC957" s="30">
        <v>5897250</v>
      </c>
      <c r="AD957" s="30">
        <v>11824106</v>
      </c>
      <c r="AE957" s="30">
        <v>12142673</v>
      </c>
      <c r="AF957" s="30">
        <v>3448920</v>
      </c>
      <c r="AG957" s="30">
        <v>185685</v>
      </c>
      <c r="AH957" s="30">
        <v>63671152</v>
      </c>
      <c r="AI957" s="30">
        <v>1576823</v>
      </c>
      <c r="AJ957" s="30">
        <v>65247975</v>
      </c>
      <c r="AK957" s="30">
        <v>-737107</v>
      </c>
      <c r="AL957" s="30">
        <v>9733958</v>
      </c>
      <c r="AM957" s="30">
        <v>20223762</v>
      </c>
      <c r="AN957" s="30">
        <v>2542901</v>
      </c>
      <c r="AO957" s="30">
        <v>2937536</v>
      </c>
      <c r="AP957" s="30">
        <v>5109803</v>
      </c>
      <c r="AQ957" s="30">
        <v>312698</v>
      </c>
      <c r="AR957" s="30">
        <v>274406</v>
      </c>
      <c r="AS957" s="30">
        <v>37525</v>
      </c>
      <c r="AT957" s="30">
        <v>223</v>
      </c>
      <c r="AU957" s="30" t="s">
        <v>316</v>
      </c>
      <c r="AW957" s="48">
        <f t="shared" si="549"/>
        <v>10590240</v>
      </c>
      <c r="AX957" s="49">
        <f t="shared" si="550"/>
        <v>1030537</v>
      </c>
      <c r="AY957" s="50">
        <f t="shared" si="551"/>
        <v>9.7310070404447863E-2</v>
      </c>
      <c r="AZ957" s="12"/>
      <c r="BA957" s="48">
        <f t="shared" si="552"/>
        <v>312698</v>
      </c>
      <c r="BB957" s="48">
        <f t="shared" si="553"/>
        <v>1030537</v>
      </c>
      <c r="BC957" s="51">
        <f t="shared" si="554"/>
        <v>3.2956302886491118</v>
      </c>
      <c r="BD957" s="12"/>
      <c r="BE957" s="52">
        <f t="shared" si="555"/>
        <v>312698</v>
      </c>
      <c r="BF957" s="48">
        <f t="shared" si="556"/>
        <v>12142673</v>
      </c>
      <c r="BG957" s="48">
        <f t="shared" si="556"/>
        <v>3448920</v>
      </c>
      <c r="BH957" s="48">
        <f t="shared" si="556"/>
        <v>185685</v>
      </c>
      <c r="BI957" s="48">
        <f t="shared" si="557"/>
        <v>15777278</v>
      </c>
      <c r="BJ957" s="51">
        <f t="shared" si="558"/>
        <v>50.455321108545625</v>
      </c>
      <c r="BK957" s="12"/>
      <c r="BL957" s="1">
        <f t="shared" si="559"/>
        <v>5480437</v>
      </c>
      <c r="BM957" s="53">
        <f t="shared" si="560"/>
        <v>10590240</v>
      </c>
      <c r="BN957" s="48">
        <f t="shared" si="561"/>
        <v>12142673</v>
      </c>
      <c r="BO957" s="48">
        <f t="shared" si="561"/>
        <v>3448920</v>
      </c>
      <c r="BP957" s="48">
        <f t="shared" si="561"/>
        <v>185685</v>
      </c>
      <c r="BQ957" s="48">
        <f t="shared" si="562"/>
        <v>15777278</v>
      </c>
      <c r="BR957" s="12">
        <f t="shared" si="563"/>
        <v>10590240</v>
      </c>
      <c r="BS957" s="54">
        <f t="shared" si="564"/>
        <v>1.4897941878559882</v>
      </c>
      <c r="BT957" s="12"/>
      <c r="BU957" s="48">
        <f t="shared" si="565"/>
        <v>10590240</v>
      </c>
      <c r="BV957" s="48">
        <f t="shared" si="566"/>
        <v>56251124</v>
      </c>
      <c r="BW957" s="54">
        <f t="shared" si="567"/>
        <v>5.3116004925289699</v>
      </c>
      <c r="BX957" s="12"/>
      <c r="BY957" s="52">
        <f t="shared" si="568"/>
        <v>312698</v>
      </c>
      <c r="BZ957" s="48">
        <f t="shared" si="569"/>
        <v>56251124</v>
      </c>
      <c r="CA957" s="55">
        <f t="shared" si="570"/>
        <v>179.88961873756787</v>
      </c>
      <c r="CB957" s="12"/>
      <c r="CC957" s="48">
        <f t="shared" si="571"/>
        <v>312698</v>
      </c>
      <c r="CD957" s="48">
        <f t="shared" si="572"/>
        <v>145054767</v>
      </c>
      <c r="CE957" s="55">
        <f t="shared" si="573"/>
        <v>463.88133918349337</v>
      </c>
      <c r="CF957" s="12"/>
      <c r="CG957" s="48">
        <f t="shared" si="574"/>
        <v>10590240</v>
      </c>
      <c r="CH957" s="48">
        <f t="shared" si="575"/>
        <v>5480437</v>
      </c>
      <c r="CI957" s="48">
        <f t="shared" si="576"/>
        <v>145054767</v>
      </c>
      <c r="CJ957" s="55">
        <f t="shared" si="577"/>
        <v>13.697023580202149</v>
      </c>
      <c r="CK957" s="46"/>
      <c r="CL957" s="48">
        <f t="shared" si="578"/>
        <v>10590240</v>
      </c>
      <c r="CM957" s="48">
        <f t="shared" si="578"/>
        <v>5480437</v>
      </c>
      <c r="CN957" s="48">
        <f t="shared" si="579"/>
        <v>335898326</v>
      </c>
      <c r="CO957" s="55">
        <f t="shared" si="580"/>
        <v>31.717725566181691</v>
      </c>
    </row>
    <row r="958" spans="1:93" x14ac:dyDescent="0.2">
      <c r="A958" s="30" t="s">
        <v>37</v>
      </c>
      <c r="B958" s="30">
        <v>1176</v>
      </c>
      <c r="C958" s="30">
        <v>2014</v>
      </c>
      <c r="D958" s="30" t="s">
        <v>214</v>
      </c>
      <c r="E958" s="30">
        <v>445765</v>
      </c>
      <c r="F958" s="30" t="s">
        <v>317</v>
      </c>
      <c r="G958" s="30">
        <v>24117153</v>
      </c>
      <c r="H958" s="30">
        <v>340730782</v>
      </c>
      <c r="I958" s="30">
        <v>110211630</v>
      </c>
      <c r="J958" s="30">
        <v>240003319</v>
      </c>
      <c r="K958" s="30">
        <v>0</v>
      </c>
      <c r="L958" s="30">
        <v>0</v>
      </c>
      <c r="M958" s="30">
        <v>0</v>
      </c>
      <c r="N958" s="30">
        <v>0</v>
      </c>
      <c r="O958" s="30">
        <v>0</v>
      </c>
      <c r="P958" s="30">
        <v>0</v>
      </c>
      <c r="Q958" s="30">
        <v>28579060</v>
      </c>
      <c r="R958" s="30">
        <v>33411100</v>
      </c>
      <c r="S958" s="30">
        <v>1319145</v>
      </c>
      <c r="T958" s="30">
        <v>198838128</v>
      </c>
      <c r="U958" s="30">
        <v>8750148</v>
      </c>
      <c r="V958" s="30">
        <v>374141882</v>
      </c>
      <c r="W958" s="30">
        <v>111530775</v>
      </c>
      <c r="X958" s="30">
        <v>485672657</v>
      </c>
      <c r="Y958" s="30">
        <v>10778611</v>
      </c>
      <c r="Z958" s="30">
        <v>5781797</v>
      </c>
      <c r="AA958" s="30">
        <v>16560408</v>
      </c>
      <c r="AB958" s="30">
        <v>3534977</v>
      </c>
      <c r="AC958" s="30">
        <v>18429287</v>
      </c>
      <c r="AD958" s="30">
        <v>5687866</v>
      </c>
      <c r="AE958" s="30">
        <v>17567875</v>
      </c>
      <c r="AF958" s="30">
        <v>13047603</v>
      </c>
      <c r="AG958" s="30">
        <v>0</v>
      </c>
      <c r="AH958" s="30">
        <v>102538765</v>
      </c>
      <c r="AI958" s="30">
        <v>51636</v>
      </c>
      <c r="AJ958" s="30">
        <v>102590401</v>
      </c>
      <c r="AK958" s="30">
        <v>3385016</v>
      </c>
      <c r="AL958" s="30">
        <v>24445313</v>
      </c>
      <c r="AM958" s="30">
        <v>13311011</v>
      </c>
      <c r="AN958" s="30">
        <v>3726982</v>
      </c>
      <c r="AO958" s="30">
        <v>2169897</v>
      </c>
      <c r="AP958" s="30">
        <v>3235418</v>
      </c>
      <c r="AQ958" s="30">
        <v>414748</v>
      </c>
      <c r="AR958" s="30">
        <v>374203</v>
      </c>
      <c r="AS958" s="30">
        <v>38079</v>
      </c>
      <c r="AT958" s="30">
        <v>608</v>
      </c>
      <c r="AU958" s="30" t="s">
        <v>325</v>
      </c>
      <c r="AW958" s="48">
        <f t="shared" si="549"/>
        <v>9132297</v>
      </c>
      <c r="AX958" s="49">
        <f t="shared" si="550"/>
        <v>13025431</v>
      </c>
      <c r="AY958" s="50">
        <f t="shared" si="551"/>
        <v>1.4263039189373714</v>
      </c>
      <c r="AZ958" s="12"/>
      <c r="BA958" s="48">
        <f t="shared" si="552"/>
        <v>414748</v>
      </c>
      <c r="BB958" s="48">
        <f t="shared" si="553"/>
        <v>13025431</v>
      </c>
      <c r="BC958" s="51">
        <f t="shared" si="554"/>
        <v>31.405651142380432</v>
      </c>
      <c r="BD958" s="12"/>
      <c r="BE958" s="52">
        <f t="shared" si="555"/>
        <v>414748</v>
      </c>
      <c r="BF958" s="48">
        <f t="shared" si="556"/>
        <v>17567875</v>
      </c>
      <c r="BG958" s="48">
        <f t="shared" si="556"/>
        <v>13047603</v>
      </c>
      <c r="BH958" s="48">
        <f t="shared" si="556"/>
        <v>0</v>
      </c>
      <c r="BI958" s="48">
        <f t="shared" si="557"/>
        <v>30615478</v>
      </c>
      <c r="BJ958" s="51">
        <f t="shared" si="558"/>
        <v>73.817059997878232</v>
      </c>
      <c r="BK958" s="12"/>
      <c r="BL958" s="1">
        <f t="shared" si="559"/>
        <v>5896879</v>
      </c>
      <c r="BM958" s="53">
        <f t="shared" si="560"/>
        <v>9132297</v>
      </c>
      <c r="BN958" s="48">
        <f t="shared" si="561"/>
        <v>17567875</v>
      </c>
      <c r="BO958" s="48">
        <f t="shared" si="561"/>
        <v>13047603</v>
      </c>
      <c r="BP958" s="48">
        <f t="shared" si="561"/>
        <v>0</v>
      </c>
      <c r="BQ958" s="48">
        <f t="shared" si="562"/>
        <v>30615478</v>
      </c>
      <c r="BR958" s="12">
        <f t="shared" si="563"/>
        <v>9132297</v>
      </c>
      <c r="BS958" s="54">
        <f t="shared" si="564"/>
        <v>3.3524400268629022</v>
      </c>
      <c r="BT958" s="12"/>
      <c r="BU958" s="48">
        <f t="shared" si="565"/>
        <v>9132297</v>
      </c>
      <c r="BV958" s="48">
        <f t="shared" si="566"/>
        <v>74760072</v>
      </c>
      <c r="BW958" s="54">
        <f t="shared" si="567"/>
        <v>8.1863382235597459</v>
      </c>
      <c r="BX958" s="12"/>
      <c r="BY958" s="52">
        <f t="shared" si="568"/>
        <v>414748</v>
      </c>
      <c r="BZ958" s="48">
        <f t="shared" si="569"/>
        <v>74760072</v>
      </c>
      <c r="CA958" s="55">
        <f t="shared" si="570"/>
        <v>180.25420737411633</v>
      </c>
      <c r="CB958" s="12"/>
      <c r="CC958" s="48">
        <f t="shared" si="571"/>
        <v>414748</v>
      </c>
      <c r="CD958" s="48">
        <f t="shared" si="572"/>
        <v>146053111</v>
      </c>
      <c r="CE958" s="55">
        <f t="shared" si="573"/>
        <v>352.14904231002924</v>
      </c>
      <c r="CF958" s="12"/>
      <c r="CG958" s="48">
        <f t="shared" si="574"/>
        <v>9132297</v>
      </c>
      <c r="CH958" s="48">
        <f t="shared" si="575"/>
        <v>5896879</v>
      </c>
      <c r="CI958" s="48">
        <f t="shared" si="576"/>
        <v>146053111</v>
      </c>
      <c r="CJ958" s="55">
        <f t="shared" si="577"/>
        <v>15.993031216571252</v>
      </c>
      <c r="CK958" s="46"/>
      <c r="CL958" s="48">
        <f t="shared" si="578"/>
        <v>9132297</v>
      </c>
      <c r="CM958" s="48">
        <f t="shared" si="578"/>
        <v>5896879</v>
      </c>
      <c r="CN958" s="48">
        <f t="shared" si="579"/>
        <v>363143389</v>
      </c>
      <c r="CO958" s="55">
        <f t="shared" si="580"/>
        <v>39.764737064508523</v>
      </c>
    </row>
    <row r="959" spans="1:93" x14ac:dyDescent="0.2">
      <c r="A959" s="30" t="s">
        <v>37</v>
      </c>
      <c r="B959" s="30">
        <v>1176</v>
      </c>
      <c r="C959" s="30">
        <v>2013</v>
      </c>
      <c r="D959" s="30" t="s">
        <v>214</v>
      </c>
      <c r="E959" s="30">
        <v>445765</v>
      </c>
      <c r="F959" s="30" t="s">
        <v>317</v>
      </c>
      <c r="G959" s="30">
        <v>21730599</v>
      </c>
      <c r="H959" s="30">
        <v>359101913</v>
      </c>
      <c r="I959" s="30">
        <v>92329708</v>
      </c>
      <c r="J959" s="30">
        <v>249025901</v>
      </c>
      <c r="K959" s="30">
        <v>0</v>
      </c>
      <c r="L959" s="30">
        <v>0</v>
      </c>
      <c r="M959" s="30">
        <v>0</v>
      </c>
      <c r="N959" s="30">
        <v>0</v>
      </c>
      <c r="O959" s="30">
        <v>0</v>
      </c>
      <c r="P959" s="30">
        <v>0</v>
      </c>
      <c r="Q959" s="30">
        <v>27099314</v>
      </c>
      <c r="R959" s="30">
        <v>32631793</v>
      </c>
      <c r="S959" s="30">
        <v>1837496</v>
      </c>
      <c r="T959" s="30">
        <v>173491661</v>
      </c>
      <c r="U959" s="30">
        <v>7376113</v>
      </c>
      <c r="V959" s="30">
        <v>391733706</v>
      </c>
      <c r="W959" s="30">
        <v>94167204</v>
      </c>
      <c r="X959" s="30">
        <v>485900910</v>
      </c>
      <c r="Y959" s="30">
        <v>9702011</v>
      </c>
      <c r="Z959" s="30">
        <v>5647525</v>
      </c>
      <c r="AA959" s="30">
        <v>15349536</v>
      </c>
      <c r="AB959" s="30">
        <v>3374096</v>
      </c>
      <c r="AC959" s="30">
        <v>16261987</v>
      </c>
      <c r="AD959" s="30">
        <v>5468612</v>
      </c>
      <c r="AE959" s="30">
        <v>18212798</v>
      </c>
      <c r="AF959" s="30">
        <v>15662858</v>
      </c>
      <c r="AG959" s="30">
        <v>0</v>
      </c>
      <c r="AH959" s="30">
        <v>93316637</v>
      </c>
      <c r="AI959" s="30">
        <v>-59163</v>
      </c>
      <c r="AJ959" s="30">
        <v>93257474</v>
      </c>
      <c r="AK959" s="30">
        <v>1858908</v>
      </c>
      <c r="AL959" s="30">
        <v>26865586</v>
      </c>
      <c r="AM959" s="30">
        <v>13025375</v>
      </c>
      <c r="AN959" s="30">
        <v>3866665</v>
      </c>
      <c r="AO959" s="30">
        <v>2076546</v>
      </c>
      <c r="AP959" s="30">
        <v>3192809</v>
      </c>
      <c r="AQ959" s="30">
        <v>409529</v>
      </c>
      <c r="AR959" s="30">
        <v>370879</v>
      </c>
      <c r="AS959" s="30">
        <v>37050</v>
      </c>
      <c r="AT959" s="30">
        <v>625</v>
      </c>
      <c r="AU959" s="30" t="s">
        <v>325</v>
      </c>
      <c r="AW959" s="48">
        <f t="shared" si="549"/>
        <v>9136020</v>
      </c>
      <c r="AX959" s="49">
        <f t="shared" si="550"/>
        <v>11975440</v>
      </c>
      <c r="AY959" s="50">
        <f t="shared" si="551"/>
        <v>1.3107939781217641</v>
      </c>
      <c r="AZ959" s="12"/>
      <c r="BA959" s="48">
        <f t="shared" si="552"/>
        <v>409529</v>
      </c>
      <c r="BB959" s="48">
        <f t="shared" si="553"/>
        <v>11975440</v>
      </c>
      <c r="BC959" s="51">
        <f t="shared" si="554"/>
        <v>29.241982863240455</v>
      </c>
      <c r="BD959" s="12"/>
      <c r="BE959" s="52">
        <f t="shared" si="555"/>
        <v>409529</v>
      </c>
      <c r="BF959" s="48">
        <f t="shared" si="556"/>
        <v>18212798</v>
      </c>
      <c r="BG959" s="48">
        <f t="shared" si="556"/>
        <v>15662858</v>
      </c>
      <c r="BH959" s="48">
        <f t="shared" si="556"/>
        <v>0</v>
      </c>
      <c r="BI959" s="48">
        <f t="shared" si="557"/>
        <v>33875656</v>
      </c>
      <c r="BJ959" s="51">
        <f t="shared" si="558"/>
        <v>82.718576706411511</v>
      </c>
      <c r="BK959" s="12"/>
      <c r="BL959" s="1">
        <f t="shared" si="559"/>
        <v>5943211</v>
      </c>
      <c r="BM959" s="53">
        <f t="shared" si="560"/>
        <v>9136020</v>
      </c>
      <c r="BN959" s="48">
        <f t="shared" si="561"/>
        <v>18212798</v>
      </c>
      <c r="BO959" s="48">
        <f t="shared" si="561"/>
        <v>15662858</v>
      </c>
      <c r="BP959" s="48">
        <f t="shared" si="561"/>
        <v>0</v>
      </c>
      <c r="BQ959" s="48">
        <f t="shared" si="562"/>
        <v>33875656</v>
      </c>
      <c r="BR959" s="12">
        <f t="shared" si="563"/>
        <v>9136020</v>
      </c>
      <c r="BS959" s="54">
        <f t="shared" si="564"/>
        <v>3.7079227059485422</v>
      </c>
      <c r="BT959" s="12"/>
      <c r="BU959" s="48">
        <f t="shared" si="565"/>
        <v>9136020</v>
      </c>
      <c r="BV959" s="48">
        <f t="shared" si="566"/>
        <v>64532980</v>
      </c>
      <c r="BW959" s="54">
        <f t="shared" si="567"/>
        <v>7.0635769186144515</v>
      </c>
      <c r="BX959" s="12"/>
      <c r="BY959" s="52">
        <f t="shared" si="568"/>
        <v>409529</v>
      </c>
      <c r="BZ959" s="48">
        <f t="shared" si="569"/>
        <v>64532980</v>
      </c>
      <c r="CA959" s="55">
        <f t="shared" si="570"/>
        <v>157.5785353418195</v>
      </c>
      <c r="CB959" s="12"/>
      <c r="CC959" s="48">
        <f t="shared" si="571"/>
        <v>409529</v>
      </c>
      <c r="CD959" s="48">
        <f t="shared" si="572"/>
        <v>135488771</v>
      </c>
      <c r="CE959" s="55">
        <f t="shared" si="573"/>
        <v>330.84048016135608</v>
      </c>
      <c r="CF959" s="12"/>
      <c r="CG959" s="48">
        <f t="shared" si="574"/>
        <v>9136020</v>
      </c>
      <c r="CH959" s="48">
        <f t="shared" si="575"/>
        <v>5943211</v>
      </c>
      <c r="CI959" s="48">
        <f t="shared" si="576"/>
        <v>135488771</v>
      </c>
      <c r="CJ959" s="55">
        <f t="shared" si="577"/>
        <v>14.830174518006746</v>
      </c>
      <c r="CK959" s="46"/>
      <c r="CL959" s="48">
        <f t="shared" si="578"/>
        <v>9136020</v>
      </c>
      <c r="CM959" s="48">
        <f t="shared" si="578"/>
        <v>5943211</v>
      </c>
      <c r="CN959" s="48">
        <f t="shared" si="579"/>
        <v>345264466</v>
      </c>
      <c r="CO959" s="55">
        <f t="shared" si="580"/>
        <v>37.791561971186574</v>
      </c>
    </row>
    <row r="960" spans="1:93" x14ac:dyDescent="0.2">
      <c r="A960" s="30" t="s">
        <v>37</v>
      </c>
      <c r="B960" s="30">
        <v>1176</v>
      </c>
      <c r="C960" s="30">
        <v>2012</v>
      </c>
      <c r="D960" s="30" t="s">
        <v>214</v>
      </c>
      <c r="E960" s="30">
        <v>445765</v>
      </c>
      <c r="F960" s="30" t="s">
        <v>317</v>
      </c>
      <c r="G960" s="30">
        <v>19833946</v>
      </c>
      <c r="H960" s="30">
        <v>394818114</v>
      </c>
      <c r="I960" s="30">
        <v>88083454</v>
      </c>
      <c r="J960" s="30">
        <v>278118313</v>
      </c>
      <c r="K960" s="30">
        <v>0</v>
      </c>
      <c r="L960" s="30">
        <v>0</v>
      </c>
      <c r="M960" s="30">
        <v>0</v>
      </c>
      <c r="N960" s="30">
        <v>0</v>
      </c>
      <c r="O960" s="30">
        <v>0</v>
      </c>
      <c r="P960" s="30">
        <v>0</v>
      </c>
      <c r="Q960" s="30">
        <v>30655734</v>
      </c>
      <c r="R960" s="30">
        <v>39127858</v>
      </c>
      <c r="S960" s="30">
        <v>1180789</v>
      </c>
      <c r="T960" s="30">
        <v>148691355</v>
      </c>
      <c r="U960" s="30">
        <v>17744142</v>
      </c>
      <c r="V960" s="30">
        <v>433945972</v>
      </c>
      <c r="W960" s="30">
        <v>89264243</v>
      </c>
      <c r="X960" s="30">
        <v>523210215</v>
      </c>
      <c r="Y960" s="30">
        <v>10339973</v>
      </c>
      <c r="Z960" s="30">
        <v>5567202</v>
      </c>
      <c r="AA960" s="30">
        <v>15907175</v>
      </c>
      <c r="AB960" s="30">
        <v>4049710</v>
      </c>
      <c r="AC960" s="30">
        <v>15965864</v>
      </c>
      <c r="AD960" s="30">
        <v>3868082</v>
      </c>
      <c r="AE960" s="30">
        <v>17961687</v>
      </c>
      <c r="AF960" s="30">
        <v>12589534</v>
      </c>
      <c r="AG960" s="30">
        <v>0</v>
      </c>
      <c r="AH960" s="30">
        <v>84410809</v>
      </c>
      <c r="AI960" s="30">
        <v>55398</v>
      </c>
      <c r="AJ960" s="30">
        <v>84466207</v>
      </c>
      <c r="AK960" s="30">
        <v>4976478</v>
      </c>
      <c r="AL960" s="30">
        <v>26837968</v>
      </c>
      <c r="AM960" s="30">
        <v>12865758</v>
      </c>
      <c r="AN960" s="30">
        <v>3820637</v>
      </c>
      <c r="AO960" s="30">
        <v>1973931</v>
      </c>
      <c r="AP960" s="30">
        <v>3224731</v>
      </c>
      <c r="AQ960" s="30">
        <v>405153</v>
      </c>
      <c r="AR960" s="30">
        <v>368246</v>
      </c>
      <c r="AS960" s="30">
        <v>36210</v>
      </c>
      <c r="AT960" s="30">
        <v>635</v>
      </c>
      <c r="AU960" s="30" t="s">
        <v>325</v>
      </c>
      <c r="AW960" s="48">
        <f t="shared" si="549"/>
        <v>9019299</v>
      </c>
      <c r="AX960" s="49">
        <f t="shared" si="550"/>
        <v>11857465</v>
      </c>
      <c r="AY960" s="50">
        <f t="shared" si="551"/>
        <v>1.3146770053858954</v>
      </c>
      <c r="AZ960" s="12"/>
      <c r="BA960" s="48">
        <f t="shared" si="552"/>
        <v>405153</v>
      </c>
      <c r="BB960" s="48">
        <f t="shared" si="553"/>
        <v>11857465</v>
      </c>
      <c r="BC960" s="51">
        <f t="shared" si="554"/>
        <v>29.266635073663529</v>
      </c>
      <c r="BD960" s="12"/>
      <c r="BE960" s="52">
        <f t="shared" si="555"/>
        <v>405153</v>
      </c>
      <c r="BF960" s="48">
        <f t="shared" si="556"/>
        <v>17961687</v>
      </c>
      <c r="BG960" s="48">
        <f t="shared" si="556"/>
        <v>12589534</v>
      </c>
      <c r="BH960" s="48">
        <f t="shared" si="556"/>
        <v>0</v>
      </c>
      <c r="BI960" s="48">
        <f t="shared" si="557"/>
        <v>30551221</v>
      </c>
      <c r="BJ960" s="51">
        <f t="shared" si="558"/>
        <v>75.406626632408006</v>
      </c>
      <c r="BK960" s="12"/>
      <c r="BL960" s="1">
        <f t="shared" si="559"/>
        <v>5794568</v>
      </c>
      <c r="BM960" s="53">
        <f t="shared" si="560"/>
        <v>9019299</v>
      </c>
      <c r="BN960" s="48">
        <f t="shared" si="561"/>
        <v>17961687</v>
      </c>
      <c r="BO960" s="48">
        <f t="shared" si="561"/>
        <v>12589534</v>
      </c>
      <c r="BP960" s="48">
        <f t="shared" si="561"/>
        <v>0</v>
      </c>
      <c r="BQ960" s="48">
        <f t="shared" si="562"/>
        <v>30551221</v>
      </c>
      <c r="BR960" s="12">
        <f t="shared" si="563"/>
        <v>9019299</v>
      </c>
      <c r="BS960" s="54">
        <f t="shared" si="564"/>
        <v>3.3873165752682111</v>
      </c>
      <c r="BT960" s="12"/>
      <c r="BU960" s="48">
        <f t="shared" si="565"/>
        <v>9019299</v>
      </c>
      <c r="BV960" s="48">
        <f t="shared" si="566"/>
        <v>52651761</v>
      </c>
      <c r="BW960" s="54">
        <f t="shared" si="567"/>
        <v>5.8376777397001698</v>
      </c>
      <c r="BX960" s="12"/>
      <c r="BY960" s="52">
        <f t="shared" si="568"/>
        <v>405153</v>
      </c>
      <c r="BZ960" s="48">
        <f t="shared" si="569"/>
        <v>52651761</v>
      </c>
      <c r="CA960" s="55">
        <f t="shared" si="570"/>
        <v>129.95525394110373</v>
      </c>
      <c r="CB960" s="12"/>
      <c r="CC960" s="48">
        <f t="shared" si="571"/>
        <v>405153</v>
      </c>
      <c r="CD960" s="48">
        <f t="shared" si="572"/>
        <v>118944103</v>
      </c>
      <c r="CE960" s="55">
        <f t="shared" si="573"/>
        <v>293.57823587632328</v>
      </c>
      <c r="CF960" s="12"/>
      <c r="CG960" s="48">
        <f t="shared" si="574"/>
        <v>9019299</v>
      </c>
      <c r="CH960" s="48">
        <f t="shared" si="575"/>
        <v>5794568</v>
      </c>
      <c r="CI960" s="48">
        <f t="shared" si="576"/>
        <v>118944103</v>
      </c>
      <c r="CJ960" s="55">
        <f t="shared" si="577"/>
        <v>13.187732549946508</v>
      </c>
      <c r="CK960" s="46"/>
      <c r="CL960" s="48">
        <f t="shared" si="578"/>
        <v>9019299</v>
      </c>
      <c r="CM960" s="48">
        <f t="shared" si="578"/>
        <v>5794568</v>
      </c>
      <c r="CN960" s="48">
        <f t="shared" si="579"/>
        <v>333380271</v>
      </c>
      <c r="CO960" s="55">
        <f t="shared" si="580"/>
        <v>36.962991358862809</v>
      </c>
    </row>
    <row r="961" spans="1:93" x14ac:dyDescent="0.2">
      <c r="A961" s="30" t="s">
        <v>37</v>
      </c>
      <c r="B961" s="30">
        <v>1176</v>
      </c>
      <c r="C961" s="30">
        <v>2011</v>
      </c>
      <c r="D961" s="30" t="s">
        <v>214</v>
      </c>
      <c r="E961" s="30">
        <v>445765</v>
      </c>
      <c r="F961" s="30" t="s">
        <v>317</v>
      </c>
      <c r="G961" s="30">
        <v>19239563</v>
      </c>
      <c r="H961" s="30">
        <v>385293825</v>
      </c>
      <c r="I961" s="30">
        <v>86925556</v>
      </c>
      <c r="J961" s="30">
        <v>260917273</v>
      </c>
      <c r="K961" s="30">
        <v>0</v>
      </c>
      <c r="L961" s="30">
        <v>0</v>
      </c>
      <c r="M961" s="30">
        <v>0</v>
      </c>
      <c r="N961" s="30">
        <v>0</v>
      </c>
      <c r="O961" s="30">
        <v>0</v>
      </c>
      <c r="P961" s="30">
        <v>0</v>
      </c>
      <c r="Q961" s="30">
        <v>33441115</v>
      </c>
      <c r="R961" s="30">
        <v>37938093</v>
      </c>
      <c r="S961" s="30">
        <v>1418840</v>
      </c>
      <c r="T961" s="30">
        <v>164865870</v>
      </c>
      <c r="U961" s="30">
        <v>25115870</v>
      </c>
      <c r="V961" s="30">
        <v>423231918</v>
      </c>
      <c r="W961" s="30">
        <v>88344396</v>
      </c>
      <c r="X961" s="30">
        <v>511576314</v>
      </c>
      <c r="Y961" s="30">
        <v>6173257</v>
      </c>
      <c r="Z961" s="30">
        <v>6630222</v>
      </c>
      <c r="AA961" s="30">
        <v>12803479</v>
      </c>
      <c r="AB961" s="30">
        <v>-673664</v>
      </c>
      <c r="AC961" s="30">
        <v>15532386</v>
      </c>
      <c r="AD961" s="30">
        <v>3707177</v>
      </c>
      <c r="AE961" s="30">
        <v>17127264</v>
      </c>
      <c r="AF961" s="30">
        <v>13181398</v>
      </c>
      <c r="AG961" s="30">
        <v>0</v>
      </c>
      <c r="AH961" s="30">
        <v>76527384</v>
      </c>
      <c r="AI961" s="30">
        <v>42219</v>
      </c>
      <c r="AJ961" s="30">
        <v>76569603</v>
      </c>
      <c r="AK961" s="30">
        <v>2905962</v>
      </c>
      <c r="AL961" s="30">
        <v>25127803</v>
      </c>
      <c r="AM961" s="30">
        <v>13061414</v>
      </c>
      <c r="AN961" s="30">
        <v>3888011</v>
      </c>
      <c r="AO961" s="30">
        <v>1972526</v>
      </c>
      <c r="AP961" s="30">
        <v>3228234</v>
      </c>
      <c r="AQ961" s="30">
        <v>403340</v>
      </c>
      <c r="AR961" s="30">
        <v>366582</v>
      </c>
      <c r="AS961" s="30">
        <v>36058</v>
      </c>
      <c r="AT961" s="30">
        <v>638</v>
      </c>
      <c r="AU961" s="30" t="s">
        <v>325</v>
      </c>
      <c r="AW961" s="48">
        <f t="shared" si="549"/>
        <v>9088771</v>
      </c>
      <c r="AX961" s="49">
        <f t="shared" si="550"/>
        <v>13477143</v>
      </c>
      <c r="AY961" s="50">
        <f t="shared" si="551"/>
        <v>1.4828344778408433</v>
      </c>
      <c r="AZ961" s="12"/>
      <c r="BA961" s="48">
        <f t="shared" si="552"/>
        <v>403340</v>
      </c>
      <c r="BB961" s="48">
        <f t="shared" si="553"/>
        <v>13477143</v>
      </c>
      <c r="BC961" s="51">
        <f t="shared" si="554"/>
        <v>33.413851837159719</v>
      </c>
      <c r="BD961" s="12"/>
      <c r="BE961" s="52">
        <f t="shared" si="555"/>
        <v>403340</v>
      </c>
      <c r="BF961" s="48">
        <f t="shared" si="556"/>
        <v>17127264</v>
      </c>
      <c r="BG961" s="48">
        <f t="shared" si="556"/>
        <v>13181398</v>
      </c>
      <c r="BH961" s="48">
        <f t="shared" si="556"/>
        <v>0</v>
      </c>
      <c r="BI961" s="48">
        <f t="shared" si="557"/>
        <v>30308662</v>
      </c>
      <c r="BJ961" s="51">
        <f t="shared" si="558"/>
        <v>75.144200922298808</v>
      </c>
      <c r="BK961" s="12"/>
      <c r="BL961" s="1">
        <f t="shared" si="559"/>
        <v>5860537</v>
      </c>
      <c r="BM961" s="53">
        <f t="shared" si="560"/>
        <v>9088771</v>
      </c>
      <c r="BN961" s="48">
        <f t="shared" si="561"/>
        <v>17127264</v>
      </c>
      <c r="BO961" s="48">
        <f t="shared" si="561"/>
        <v>13181398</v>
      </c>
      <c r="BP961" s="48">
        <f t="shared" si="561"/>
        <v>0</v>
      </c>
      <c r="BQ961" s="48">
        <f t="shared" si="562"/>
        <v>30308662</v>
      </c>
      <c r="BR961" s="12">
        <f t="shared" si="563"/>
        <v>9088771</v>
      </c>
      <c r="BS961" s="54">
        <f t="shared" si="564"/>
        <v>3.3347371168225055</v>
      </c>
      <c r="BT961" s="12"/>
      <c r="BU961" s="48">
        <f t="shared" si="565"/>
        <v>9088771</v>
      </c>
      <c r="BV961" s="48">
        <f t="shared" si="566"/>
        <v>48535838</v>
      </c>
      <c r="BW961" s="54">
        <f t="shared" si="567"/>
        <v>5.3401981412008288</v>
      </c>
      <c r="BX961" s="12"/>
      <c r="BY961" s="52">
        <f t="shared" si="568"/>
        <v>403340</v>
      </c>
      <c r="BZ961" s="48">
        <f t="shared" si="569"/>
        <v>48535838</v>
      </c>
      <c r="CA961" s="55">
        <f t="shared" si="570"/>
        <v>120.3347994248029</v>
      </c>
      <c r="CB961" s="12"/>
      <c r="CC961" s="48">
        <f t="shared" si="571"/>
        <v>403340</v>
      </c>
      <c r="CD961" s="48">
        <f t="shared" si="572"/>
        <v>110887542</v>
      </c>
      <c r="CE961" s="55">
        <f t="shared" si="573"/>
        <v>274.92324589676201</v>
      </c>
      <c r="CF961" s="12"/>
      <c r="CG961" s="48">
        <f t="shared" si="574"/>
        <v>9088771</v>
      </c>
      <c r="CH961" s="48">
        <f t="shared" si="575"/>
        <v>5860537</v>
      </c>
      <c r="CI961" s="48">
        <f t="shared" si="576"/>
        <v>110887542</v>
      </c>
      <c r="CJ961" s="55">
        <f t="shared" si="577"/>
        <v>12.200499055372832</v>
      </c>
      <c r="CK961" s="46"/>
      <c r="CL961" s="48">
        <f t="shared" si="578"/>
        <v>9088771</v>
      </c>
      <c r="CM961" s="48">
        <f t="shared" si="578"/>
        <v>5860537</v>
      </c>
      <c r="CN961" s="48">
        <f t="shared" si="579"/>
        <v>328105468</v>
      </c>
      <c r="CO961" s="55">
        <f t="shared" si="580"/>
        <v>36.100091860604692</v>
      </c>
    </row>
    <row r="962" spans="1:93" x14ac:dyDescent="0.2">
      <c r="A962" s="30" t="s">
        <v>37</v>
      </c>
      <c r="B962" s="30">
        <v>1176</v>
      </c>
      <c r="C962" s="30">
        <v>2010</v>
      </c>
      <c r="D962" s="30" t="s">
        <v>214</v>
      </c>
      <c r="E962" s="30">
        <v>445765</v>
      </c>
      <c r="F962" s="30" t="s">
        <v>317</v>
      </c>
      <c r="G962" s="30">
        <v>18885975</v>
      </c>
      <c r="H962" s="30">
        <v>360510590</v>
      </c>
      <c r="I962" s="30">
        <v>87584529</v>
      </c>
      <c r="J962" s="30">
        <v>230750197</v>
      </c>
      <c r="K962" s="30">
        <v>0</v>
      </c>
      <c r="L962" s="30">
        <v>0</v>
      </c>
      <c r="M962" s="30">
        <v>0</v>
      </c>
      <c r="N962" s="30">
        <v>0</v>
      </c>
      <c r="O962" s="30">
        <v>0</v>
      </c>
      <c r="P962" s="30">
        <v>0</v>
      </c>
      <c r="Q962" s="30">
        <v>28252263</v>
      </c>
      <c r="R962" s="30">
        <v>50885698</v>
      </c>
      <c r="S962" s="30">
        <v>2339780</v>
      </c>
      <c r="T962" s="30">
        <v>157366316</v>
      </c>
      <c r="U962" s="30">
        <v>681073</v>
      </c>
      <c r="V962" s="30">
        <v>411396288</v>
      </c>
      <c r="W962" s="30">
        <v>89924309</v>
      </c>
      <c r="X962" s="30">
        <v>501320597</v>
      </c>
      <c r="Y962" s="30">
        <v>11612250</v>
      </c>
      <c r="Z962" s="30">
        <v>5701289</v>
      </c>
      <c r="AA962" s="30">
        <v>17313539</v>
      </c>
      <c r="AB962" s="30">
        <v>5876463</v>
      </c>
      <c r="AC962" s="30">
        <v>15053433</v>
      </c>
      <c r="AD962" s="30">
        <v>3832542</v>
      </c>
      <c r="AE962" s="30">
        <v>19033968</v>
      </c>
      <c r="AF962" s="30">
        <v>10778525</v>
      </c>
      <c r="AG962" s="30">
        <v>0</v>
      </c>
      <c r="AH962" s="30">
        <v>78298708</v>
      </c>
      <c r="AI962" s="30">
        <v>96300</v>
      </c>
      <c r="AJ962" s="30">
        <v>78395008</v>
      </c>
      <c r="AK962" s="30">
        <v>4196144</v>
      </c>
      <c r="AL962" s="30">
        <v>25251296</v>
      </c>
      <c r="AM962" s="30">
        <v>13209464</v>
      </c>
      <c r="AN962" s="30">
        <v>3869540</v>
      </c>
      <c r="AO962" s="30">
        <v>1963469</v>
      </c>
      <c r="AP962" s="30">
        <v>3218076</v>
      </c>
      <c r="AQ962" s="30">
        <v>402325</v>
      </c>
      <c r="AR962" s="30">
        <v>365768</v>
      </c>
      <c r="AS962" s="30">
        <v>35860</v>
      </c>
      <c r="AT962" s="30">
        <v>635</v>
      </c>
      <c r="AU962" s="30" t="s">
        <v>325</v>
      </c>
      <c r="AW962" s="48">
        <f t="shared" si="549"/>
        <v>9051085</v>
      </c>
      <c r="AX962" s="49">
        <f t="shared" si="550"/>
        <v>11437076</v>
      </c>
      <c r="AY962" s="50">
        <f t="shared" si="551"/>
        <v>1.2636138098360583</v>
      </c>
      <c r="AZ962" s="12"/>
      <c r="BA962" s="48">
        <f t="shared" si="552"/>
        <v>402325</v>
      </c>
      <c r="BB962" s="48">
        <f t="shared" si="553"/>
        <v>11437076</v>
      </c>
      <c r="BC962" s="51">
        <f t="shared" si="554"/>
        <v>28.427455415398001</v>
      </c>
      <c r="BD962" s="12"/>
      <c r="BE962" s="52">
        <f t="shared" si="555"/>
        <v>402325</v>
      </c>
      <c r="BF962" s="48">
        <f t="shared" si="556"/>
        <v>19033968</v>
      </c>
      <c r="BG962" s="48">
        <f t="shared" si="556"/>
        <v>10778525</v>
      </c>
      <c r="BH962" s="48">
        <f t="shared" si="556"/>
        <v>0</v>
      </c>
      <c r="BI962" s="48">
        <f t="shared" si="557"/>
        <v>29812493</v>
      </c>
      <c r="BJ962" s="51">
        <f t="shared" si="558"/>
        <v>74.100523208848571</v>
      </c>
      <c r="BK962" s="12"/>
      <c r="BL962" s="1">
        <f t="shared" si="559"/>
        <v>5833009</v>
      </c>
      <c r="BM962" s="53">
        <f t="shared" si="560"/>
        <v>9051085</v>
      </c>
      <c r="BN962" s="48">
        <f t="shared" si="561"/>
        <v>19033968</v>
      </c>
      <c r="BO962" s="48">
        <f t="shared" si="561"/>
        <v>10778525</v>
      </c>
      <c r="BP962" s="48">
        <f t="shared" si="561"/>
        <v>0</v>
      </c>
      <c r="BQ962" s="48">
        <f t="shared" si="562"/>
        <v>29812493</v>
      </c>
      <c r="BR962" s="12">
        <f t="shared" si="563"/>
        <v>9051085</v>
      </c>
      <c r="BS962" s="54">
        <f t="shared" si="564"/>
        <v>3.2938032291156252</v>
      </c>
      <c r="BT962" s="12"/>
      <c r="BU962" s="48">
        <f t="shared" si="565"/>
        <v>9051085</v>
      </c>
      <c r="BV962" s="48">
        <f t="shared" si="566"/>
        <v>48947568</v>
      </c>
      <c r="BW962" s="54">
        <f t="shared" si="567"/>
        <v>5.4079226965606884</v>
      </c>
      <c r="BX962" s="12"/>
      <c r="BY962" s="52">
        <f t="shared" si="568"/>
        <v>402325</v>
      </c>
      <c r="BZ962" s="48">
        <f t="shared" si="569"/>
        <v>48947568</v>
      </c>
      <c r="CA962" s="55">
        <f t="shared" si="570"/>
        <v>121.66176101410551</v>
      </c>
      <c r="CB962" s="12"/>
      <c r="CC962" s="48">
        <f t="shared" si="571"/>
        <v>402325</v>
      </c>
      <c r="CD962" s="48">
        <f t="shared" si="572"/>
        <v>114959575</v>
      </c>
      <c r="CE962" s="55">
        <f t="shared" si="573"/>
        <v>285.73808488162553</v>
      </c>
      <c r="CF962" s="12"/>
      <c r="CG962" s="48">
        <f t="shared" si="574"/>
        <v>9051085</v>
      </c>
      <c r="CH962" s="48">
        <f t="shared" si="575"/>
        <v>5833009</v>
      </c>
      <c r="CI962" s="48">
        <f t="shared" si="576"/>
        <v>114959575</v>
      </c>
      <c r="CJ962" s="55">
        <f t="shared" si="577"/>
        <v>12.701192729932378</v>
      </c>
      <c r="CK962" s="46"/>
      <c r="CL962" s="48">
        <f t="shared" si="578"/>
        <v>9051085</v>
      </c>
      <c r="CM962" s="48">
        <f t="shared" si="578"/>
        <v>5833009</v>
      </c>
      <c r="CN962" s="48">
        <f t="shared" si="579"/>
        <v>357277712</v>
      </c>
      <c r="CO962" s="55">
        <f t="shared" si="580"/>
        <v>39.47346776657163</v>
      </c>
    </row>
    <row r="963" spans="1:93" x14ac:dyDescent="0.2">
      <c r="A963" s="30" t="s">
        <v>37</v>
      </c>
      <c r="B963" s="30">
        <v>1176</v>
      </c>
      <c r="C963" s="30">
        <v>2009</v>
      </c>
      <c r="D963" s="30" t="s">
        <v>214</v>
      </c>
      <c r="E963" s="30">
        <v>445765</v>
      </c>
      <c r="F963" s="30" t="s">
        <v>317</v>
      </c>
      <c r="G963" s="30">
        <v>17943624</v>
      </c>
      <c r="H963" s="30">
        <v>356485667</v>
      </c>
      <c r="I963" s="30">
        <v>78910414</v>
      </c>
      <c r="J963" s="30">
        <v>229906801</v>
      </c>
      <c r="K963" s="30">
        <v>0</v>
      </c>
      <c r="L963" s="30">
        <v>0</v>
      </c>
      <c r="M963" s="30">
        <v>0</v>
      </c>
      <c r="N963" s="30">
        <v>0</v>
      </c>
      <c r="O963" s="30">
        <v>0</v>
      </c>
      <c r="P963" s="30">
        <v>0</v>
      </c>
      <c r="Q963" s="30">
        <v>28883152</v>
      </c>
      <c r="R963" s="30">
        <v>43065647</v>
      </c>
      <c r="S963" s="30">
        <v>1090575</v>
      </c>
      <c r="T963" s="30">
        <v>165510927</v>
      </c>
      <c r="U963" s="30">
        <v>483388</v>
      </c>
      <c r="V963" s="30">
        <v>399551314</v>
      </c>
      <c r="W963" s="30">
        <v>80000989</v>
      </c>
      <c r="X963" s="30">
        <v>479552303</v>
      </c>
      <c r="Y963" s="30">
        <v>9491687</v>
      </c>
      <c r="Z963" s="30">
        <v>6424876</v>
      </c>
      <c r="AA963" s="30">
        <v>15916563</v>
      </c>
      <c r="AB963" s="30">
        <v>5872238</v>
      </c>
      <c r="AC963" s="30">
        <v>14425297</v>
      </c>
      <c r="AD963" s="30">
        <v>3518327</v>
      </c>
      <c r="AE963" s="30">
        <v>19030294</v>
      </c>
      <c r="AF963" s="30">
        <v>8564114</v>
      </c>
      <c r="AG963" s="30">
        <v>0</v>
      </c>
      <c r="AH963" s="30">
        <v>85154633</v>
      </c>
      <c r="AI963" s="30">
        <v>134563</v>
      </c>
      <c r="AJ963" s="30">
        <v>85289196</v>
      </c>
      <c r="AK963" s="30">
        <v>3427428</v>
      </c>
      <c r="AL963" s="30">
        <v>27615183</v>
      </c>
      <c r="AM963" s="30">
        <v>13737274</v>
      </c>
      <c r="AN963" s="30">
        <v>3905696</v>
      </c>
      <c r="AO963" s="30">
        <v>1988356</v>
      </c>
      <c r="AP963" s="30">
        <v>3225776</v>
      </c>
      <c r="AQ963" s="30">
        <v>401107</v>
      </c>
      <c r="AR963" s="30">
        <v>364755</v>
      </c>
      <c r="AS963" s="30">
        <v>35660</v>
      </c>
      <c r="AT963" s="30">
        <v>630</v>
      </c>
      <c r="AU963" s="30" t="s">
        <v>325</v>
      </c>
      <c r="AW963" s="48">
        <f t="shared" si="549"/>
        <v>9119828</v>
      </c>
      <c r="AX963" s="49">
        <f t="shared" si="550"/>
        <v>10044325</v>
      </c>
      <c r="AY963" s="50">
        <f t="shared" si="551"/>
        <v>1.1013721969317842</v>
      </c>
      <c r="AZ963" s="12"/>
      <c r="BA963" s="48">
        <f t="shared" si="552"/>
        <v>401107</v>
      </c>
      <c r="BB963" s="48">
        <f t="shared" si="553"/>
        <v>10044325</v>
      </c>
      <c r="BC963" s="51">
        <f t="shared" si="554"/>
        <v>25.041510120740849</v>
      </c>
      <c r="BD963" s="12"/>
      <c r="BE963" s="52">
        <f t="shared" si="555"/>
        <v>401107</v>
      </c>
      <c r="BF963" s="48">
        <f t="shared" si="556"/>
        <v>19030294</v>
      </c>
      <c r="BG963" s="48">
        <f t="shared" si="556"/>
        <v>8564114</v>
      </c>
      <c r="BH963" s="48">
        <f t="shared" si="556"/>
        <v>0</v>
      </c>
      <c r="BI963" s="48">
        <f t="shared" si="557"/>
        <v>27594408</v>
      </c>
      <c r="BJ963" s="51">
        <f t="shared" si="558"/>
        <v>68.795628099235373</v>
      </c>
      <c r="BK963" s="12"/>
      <c r="BL963" s="1">
        <f t="shared" si="559"/>
        <v>5894052</v>
      </c>
      <c r="BM963" s="53">
        <f t="shared" si="560"/>
        <v>9119828</v>
      </c>
      <c r="BN963" s="48">
        <f t="shared" si="561"/>
        <v>19030294</v>
      </c>
      <c r="BO963" s="48">
        <f t="shared" si="561"/>
        <v>8564114</v>
      </c>
      <c r="BP963" s="48">
        <f t="shared" si="561"/>
        <v>0</v>
      </c>
      <c r="BQ963" s="48">
        <f t="shared" si="562"/>
        <v>27594408</v>
      </c>
      <c r="BR963" s="12">
        <f t="shared" si="563"/>
        <v>9119828</v>
      </c>
      <c r="BS963" s="54">
        <f t="shared" si="564"/>
        <v>3.0257596963451503</v>
      </c>
      <c r="BT963" s="12"/>
      <c r="BU963" s="48">
        <f t="shared" si="565"/>
        <v>9119828</v>
      </c>
      <c r="BV963" s="48">
        <f t="shared" si="566"/>
        <v>54246585</v>
      </c>
      <c r="BW963" s="54">
        <f t="shared" si="567"/>
        <v>5.9482026415410463</v>
      </c>
      <c r="BX963" s="12"/>
      <c r="BY963" s="52">
        <f t="shared" si="568"/>
        <v>401107</v>
      </c>
      <c r="BZ963" s="48">
        <f t="shared" si="569"/>
        <v>54246585</v>
      </c>
      <c r="CA963" s="55">
        <f t="shared" si="570"/>
        <v>135.24217976749347</v>
      </c>
      <c r="CB963" s="12"/>
      <c r="CC963" s="48">
        <f t="shared" si="571"/>
        <v>401107</v>
      </c>
      <c r="CD963" s="48">
        <f t="shared" si="572"/>
        <v>115701180</v>
      </c>
      <c r="CE963" s="55">
        <f t="shared" si="573"/>
        <v>288.45465175127833</v>
      </c>
      <c r="CF963" s="12"/>
      <c r="CG963" s="48">
        <f t="shared" si="574"/>
        <v>9119828</v>
      </c>
      <c r="CH963" s="48">
        <f t="shared" si="575"/>
        <v>5894052</v>
      </c>
      <c r="CI963" s="48">
        <f t="shared" si="576"/>
        <v>115701180</v>
      </c>
      <c r="CJ963" s="55">
        <f t="shared" si="577"/>
        <v>12.686772162808333</v>
      </c>
      <c r="CK963" s="46"/>
      <c r="CL963" s="48">
        <f t="shared" si="578"/>
        <v>9119828</v>
      </c>
      <c r="CM963" s="48">
        <f t="shared" si="578"/>
        <v>5894052</v>
      </c>
      <c r="CN963" s="48">
        <f t="shared" si="579"/>
        <v>336463530</v>
      </c>
      <c r="CO963" s="55">
        <f t="shared" si="580"/>
        <v>36.893626721907474</v>
      </c>
    </row>
    <row r="964" spans="1:93" x14ac:dyDescent="0.2">
      <c r="A964" s="30" t="s">
        <v>37</v>
      </c>
      <c r="B964" s="30">
        <v>1176</v>
      </c>
      <c r="C964" s="30">
        <v>2008</v>
      </c>
      <c r="D964" s="30" t="s">
        <v>214</v>
      </c>
      <c r="E964" s="30">
        <v>445765</v>
      </c>
      <c r="F964" s="30" t="s">
        <v>317</v>
      </c>
      <c r="G964" s="30">
        <v>17711821</v>
      </c>
      <c r="H964" s="30">
        <v>381221726</v>
      </c>
      <c r="I964" s="30">
        <v>74469284</v>
      </c>
      <c r="J964" s="30">
        <v>245326907</v>
      </c>
      <c r="K964" s="30">
        <v>0</v>
      </c>
      <c r="L964" s="30">
        <v>0</v>
      </c>
      <c r="M964" s="30">
        <v>0</v>
      </c>
      <c r="N964" s="30">
        <v>0</v>
      </c>
      <c r="O964" s="30">
        <v>0</v>
      </c>
      <c r="P964" s="30">
        <v>0</v>
      </c>
      <c r="Q964" s="30">
        <v>50141620</v>
      </c>
      <c r="R964" s="30">
        <v>56971584</v>
      </c>
      <c r="S964" s="30">
        <v>1442099</v>
      </c>
      <c r="T964" s="30">
        <v>270420461</v>
      </c>
      <c r="U964" s="30">
        <v>24841</v>
      </c>
      <c r="V964" s="30">
        <v>438193310</v>
      </c>
      <c r="W964" s="30">
        <v>75911383</v>
      </c>
      <c r="X964" s="30">
        <v>514104693</v>
      </c>
      <c r="Y964" s="30">
        <v>14027464</v>
      </c>
      <c r="Z964" s="30">
        <v>5257401</v>
      </c>
      <c r="AA964" s="30">
        <v>19284865</v>
      </c>
      <c r="AB964" s="30">
        <v>10515295</v>
      </c>
      <c r="AC964" s="30">
        <v>14312023</v>
      </c>
      <c r="AD964" s="30">
        <v>3399798</v>
      </c>
      <c r="AE964" s="30">
        <v>19228162</v>
      </c>
      <c r="AF964" s="30">
        <v>3613713</v>
      </c>
      <c r="AG964" s="30">
        <v>0</v>
      </c>
      <c r="AH964" s="30">
        <v>71423722</v>
      </c>
      <c r="AI964" s="30">
        <v>115728</v>
      </c>
      <c r="AJ964" s="30">
        <v>71539450</v>
      </c>
      <c r="AK964" s="30">
        <v>3802843</v>
      </c>
      <c r="AL964" s="30">
        <v>20244958</v>
      </c>
      <c r="AM964" s="30">
        <v>15216328</v>
      </c>
      <c r="AN964" s="30">
        <v>3852706</v>
      </c>
      <c r="AO964" s="30">
        <v>2034453</v>
      </c>
      <c r="AP964" s="30">
        <v>3359668</v>
      </c>
      <c r="AQ964" s="30">
        <v>398574</v>
      </c>
      <c r="AR964" s="30">
        <v>362731</v>
      </c>
      <c r="AS964" s="30">
        <v>35143</v>
      </c>
      <c r="AT964" s="30">
        <v>639</v>
      </c>
      <c r="AU964" s="30" t="s">
        <v>325</v>
      </c>
      <c r="AW964" s="48">
        <f t="shared" si="549"/>
        <v>9246827</v>
      </c>
      <c r="AX964" s="49">
        <f t="shared" si="550"/>
        <v>8769570</v>
      </c>
      <c r="AY964" s="50">
        <f t="shared" si="551"/>
        <v>0.94838694397548473</v>
      </c>
      <c r="AZ964" s="12"/>
      <c r="BA964" s="48">
        <f t="shared" si="552"/>
        <v>398574</v>
      </c>
      <c r="BB964" s="48">
        <f t="shared" si="553"/>
        <v>8769570</v>
      </c>
      <c r="BC964" s="51">
        <f t="shared" si="554"/>
        <v>22.002363425612309</v>
      </c>
      <c r="BD964" s="12"/>
      <c r="BE964" s="52">
        <f t="shared" si="555"/>
        <v>398574</v>
      </c>
      <c r="BF964" s="48">
        <f t="shared" si="556"/>
        <v>19228162</v>
      </c>
      <c r="BG964" s="48">
        <f t="shared" si="556"/>
        <v>3613713</v>
      </c>
      <c r="BH964" s="48">
        <f t="shared" si="556"/>
        <v>0</v>
      </c>
      <c r="BI964" s="48">
        <f t="shared" si="557"/>
        <v>22841875</v>
      </c>
      <c r="BJ964" s="51">
        <f t="shared" si="558"/>
        <v>57.308994063837581</v>
      </c>
      <c r="BK964" s="12"/>
      <c r="BL964" s="1">
        <f t="shared" si="559"/>
        <v>5887159</v>
      </c>
      <c r="BM964" s="53">
        <f t="shared" si="560"/>
        <v>9246827</v>
      </c>
      <c r="BN964" s="48">
        <f t="shared" si="561"/>
        <v>19228162</v>
      </c>
      <c r="BO964" s="48">
        <f t="shared" si="561"/>
        <v>3613713</v>
      </c>
      <c r="BP964" s="48">
        <f t="shared" si="561"/>
        <v>0</v>
      </c>
      <c r="BQ964" s="48">
        <f t="shared" si="562"/>
        <v>22841875</v>
      </c>
      <c r="BR964" s="12">
        <f t="shared" si="563"/>
        <v>9246827</v>
      </c>
      <c r="BS964" s="54">
        <f t="shared" si="564"/>
        <v>2.470239250718111</v>
      </c>
      <c r="BT964" s="12"/>
      <c r="BU964" s="48">
        <f t="shared" si="565"/>
        <v>9246827</v>
      </c>
      <c r="BV964" s="48">
        <f t="shared" si="566"/>
        <v>47491649</v>
      </c>
      <c r="BW964" s="54">
        <f t="shared" si="567"/>
        <v>5.1359941091144021</v>
      </c>
      <c r="BX964" s="12"/>
      <c r="BY964" s="52">
        <f t="shared" si="568"/>
        <v>398574</v>
      </c>
      <c r="BZ964" s="48">
        <f t="shared" si="569"/>
        <v>47491649</v>
      </c>
      <c r="CA964" s="55">
        <f t="shared" si="570"/>
        <v>119.15390617551571</v>
      </c>
      <c r="CB964" s="12"/>
      <c r="CC964" s="48">
        <f t="shared" si="571"/>
        <v>398574</v>
      </c>
      <c r="CD964" s="48">
        <f t="shared" si="572"/>
        <v>107330210</v>
      </c>
      <c r="CE964" s="55">
        <f t="shared" si="573"/>
        <v>269.28552790698842</v>
      </c>
      <c r="CF964" s="12"/>
      <c r="CG964" s="48">
        <f t="shared" si="574"/>
        <v>9246827</v>
      </c>
      <c r="CH964" s="48">
        <f t="shared" si="575"/>
        <v>5887159</v>
      </c>
      <c r="CI964" s="48">
        <f t="shared" si="576"/>
        <v>107330210</v>
      </c>
      <c r="CJ964" s="55">
        <f t="shared" si="577"/>
        <v>11.607247545563467</v>
      </c>
      <c r="CK964" s="46"/>
      <c r="CL964" s="48">
        <f t="shared" si="578"/>
        <v>9246827</v>
      </c>
      <c r="CM964" s="48">
        <f t="shared" si="578"/>
        <v>5887159</v>
      </c>
      <c r="CN964" s="48">
        <f t="shared" si="579"/>
        <v>325966376</v>
      </c>
      <c r="CO964" s="55">
        <f t="shared" si="580"/>
        <v>35.251700502237149</v>
      </c>
    </row>
    <row r="965" spans="1:93" x14ac:dyDescent="0.2">
      <c r="A965" s="30" t="s">
        <v>37</v>
      </c>
      <c r="B965" s="30">
        <v>1176</v>
      </c>
      <c r="C965" s="30">
        <v>2007</v>
      </c>
      <c r="D965" s="30" t="s">
        <v>214</v>
      </c>
      <c r="E965" s="30">
        <v>445765</v>
      </c>
      <c r="F965" s="30" t="s">
        <v>317</v>
      </c>
      <c r="G965" s="30">
        <v>17866462</v>
      </c>
      <c r="H965" s="30">
        <v>423733821</v>
      </c>
      <c r="I965" s="30">
        <v>49358923</v>
      </c>
      <c r="J965" s="30">
        <v>265096716</v>
      </c>
      <c r="K965" s="30">
        <v>0</v>
      </c>
      <c r="L965" s="30">
        <v>0</v>
      </c>
      <c r="M965" s="30">
        <v>0</v>
      </c>
      <c r="N965" s="30">
        <v>0</v>
      </c>
      <c r="O965" s="30">
        <v>0</v>
      </c>
      <c r="P965" s="30">
        <v>0</v>
      </c>
      <c r="Q965" s="30">
        <v>49457132</v>
      </c>
      <c r="R965" s="30">
        <v>54028382</v>
      </c>
      <c r="S965" s="30">
        <v>431764</v>
      </c>
      <c r="T965" s="30">
        <v>171278218</v>
      </c>
      <c r="U965" s="30">
        <v>7643</v>
      </c>
      <c r="V965" s="30">
        <v>477762203</v>
      </c>
      <c r="W965" s="30">
        <v>49790687</v>
      </c>
      <c r="X965" s="30">
        <v>527552890</v>
      </c>
      <c r="Y965" s="30">
        <v>11988903</v>
      </c>
      <c r="Z965" s="30">
        <v>5513696</v>
      </c>
      <c r="AA965" s="30">
        <v>17502599</v>
      </c>
      <c r="AB965" s="30">
        <v>9014180</v>
      </c>
      <c r="AC965" s="30">
        <v>14099006</v>
      </c>
      <c r="AD965" s="30">
        <v>3767456</v>
      </c>
      <c r="AE965" s="30">
        <v>17504810</v>
      </c>
      <c r="AF965" s="30">
        <v>2316221</v>
      </c>
      <c r="AG965" s="30">
        <v>0</v>
      </c>
      <c r="AH965" s="30">
        <v>69569059</v>
      </c>
      <c r="AI965" s="30">
        <v>185982</v>
      </c>
      <c r="AJ965" s="30">
        <v>69755041</v>
      </c>
      <c r="AK965" s="30">
        <v>5153290</v>
      </c>
      <c r="AL965" s="30">
        <v>20645512</v>
      </c>
      <c r="AM965" s="30">
        <v>14639590</v>
      </c>
      <c r="AN965" s="30">
        <v>4004797</v>
      </c>
      <c r="AO965" s="30">
        <v>2057982</v>
      </c>
      <c r="AP965" s="30">
        <v>3324198</v>
      </c>
      <c r="AQ965" s="30">
        <v>395063</v>
      </c>
      <c r="AR965" s="30">
        <v>359858</v>
      </c>
      <c r="AS965" s="30">
        <v>34491</v>
      </c>
      <c r="AT965" s="30">
        <v>653</v>
      </c>
      <c r="AU965" s="30" t="s">
        <v>325</v>
      </c>
      <c r="AW965" s="48">
        <f t="shared" si="549"/>
        <v>9386977</v>
      </c>
      <c r="AX965" s="49">
        <f t="shared" si="550"/>
        <v>8488419</v>
      </c>
      <c r="AY965" s="50">
        <f t="shared" si="551"/>
        <v>0.90427610507621359</v>
      </c>
      <c r="AZ965" s="12"/>
      <c r="BA965" s="48">
        <f t="shared" si="552"/>
        <v>395063</v>
      </c>
      <c r="BB965" s="48">
        <f t="shared" si="553"/>
        <v>8488419</v>
      </c>
      <c r="BC965" s="51">
        <f t="shared" si="554"/>
        <v>21.486241434910383</v>
      </c>
      <c r="BD965" s="12"/>
      <c r="BE965" s="52">
        <f t="shared" si="555"/>
        <v>395063</v>
      </c>
      <c r="BF965" s="48">
        <f t="shared" si="556"/>
        <v>17504810</v>
      </c>
      <c r="BG965" s="48">
        <f t="shared" si="556"/>
        <v>2316221</v>
      </c>
      <c r="BH965" s="48">
        <f t="shared" si="556"/>
        <v>0</v>
      </c>
      <c r="BI965" s="48">
        <f t="shared" si="557"/>
        <v>19821031</v>
      </c>
      <c r="BJ965" s="51">
        <f t="shared" si="558"/>
        <v>50.171823228193986</v>
      </c>
      <c r="BK965" s="12"/>
      <c r="BL965" s="1">
        <f t="shared" si="559"/>
        <v>6062779</v>
      </c>
      <c r="BM965" s="53">
        <f t="shared" si="560"/>
        <v>9386977</v>
      </c>
      <c r="BN965" s="48">
        <f t="shared" si="561"/>
        <v>17504810</v>
      </c>
      <c r="BO965" s="48">
        <f t="shared" si="561"/>
        <v>2316221</v>
      </c>
      <c r="BP965" s="48">
        <f t="shared" si="561"/>
        <v>0</v>
      </c>
      <c r="BQ965" s="48">
        <f t="shared" si="562"/>
        <v>19821031</v>
      </c>
      <c r="BR965" s="12">
        <f t="shared" si="563"/>
        <v>9386977</v>
      </c>
      <c r="BS965" s="54">
        <f t="shared" si="564"/>
        <v>2.1115457084852771</v>
      </c>
      <c r="BT965" s="12"/>
      <c r="BU965" s="48">
        <f t="shared" si="565"/>
        <v>9386977</v>
      </c>
      <c r="BV965" s="48">
        <f t="shared" si="566"/>
        <v>43956239</v>
      </c>
      <c r="BW965" s="54">
        <f t="shared" si="567"/>
        <v>4.6826831470877153</v>
      </c>
      <c r="BX965" s="12"/>
      <c r="BY965" s="52">
        <f t="shared" si="568"/>
        <v>395063</v>
      </c>
      <c r="BZ965" s="48">
        <f t="shared" si="569"/>
        <v>43956239</v>
      </c>
      <c r="CA965" s="55">
        <f t="shared" si="570"/>
        <v>111.26387183816252</v>
      </c>
      <c r="CB965" s="12"/>
      <c r="CC965" s="48">
        <f t="shared" si="571"/>
        <v>395063</v>
      </c>
      <c r="CD965" s="48">
        <f t="shared" si="572"/>
        <v>99146331</v>
      </c>
      <c r="CE965" s="55">
        <f t="shared" si="573"/>
        <v>250.96334255549115</v>
      </c>
      <c r="CF965" s="12"/>
      <c r="CG965" s="48">
        <f t="shared" si="574"/>
        <v>9386977</v>
      </c>
      <c r="CH965" s="48">
        <f t="shared" si="575"/>
        <v>6062779</v>
      </c>
      <c r="CI965" s="48">
        <f t="shared" si="576"/>
        <v>99146331</v>
      </c>
      <c r="CJ965" s="55">
        <f t="shared" si="577"/>
        <v>10.562115045131144</v>
      </c>
      <c r="CK965" s="46"/>
      <c r="CL965" s="48">
        <f t="shared" si="578"/>
        <v>9386977</v>
      </c>
      <c r="CM965" s="48">
        <f t="shared" si="578"/>
        <v>6062779</v>
      </c>
      <c r="CN965" s="48">
        <f t="shared" si="579"/>
        <v>312145373</v>
      </c>
      <c r="CO965" s="55">
        <f t="shared" si="580"/>
        <v>33.253024163157107</v>
      </c>
    </row>
    <row r="966" spans="1:93" x14ac:dyDescent="0.2">
      <c r="A966" s="30" t="s">
        <v>37</v>
      </c>
      <c r="B966" s="30">
        <v>1176</v>
      </c>
      <c r="C966" s="30">
        <v>2006</v>
      </c>
      <c r="D966" s="30" t="s">
        <v>214</v>
      </c>
      <c r="E966" s="30">
        <v>445765</v>
      </c>
      <c r="F966" s="30" t="s">
        <v>317</v>
      </c>
      <c r="G966" s="30">
        <v>18988213</v>
      </c>
      <c r="H966" s="30">
        <v>406563371</v>
      </c>
      <c r="I966" s="30">
        <v>45535333</v>
      </c>
      <c r="J966" s="30">
        <v>251910969</v>
      </c>
      <c r="K966" s="30">
        <v>0</v>
      </c>
      <c r="L966" s="30">
        <v>0</v>
      </c>
      <c r="M966" s="30">
        <v>0</v>
      </c>
      <c r="N966" s="30">
        <v>0</v>
      </c>
      <c r="O966" s="30">
        <v>0</v>
      </c>
      <c r="P966" s="30">
        <v>0</v>
      </c>
      <c r="Q966" s="30">
        <v>26864966</v>
      </c>
      <c r="R966" s="30">
        <v>31033389</v>
      </c>
      <c r="S966" s="30">
        <v>266845</v>
      </c>
      <c r="T966" s="30">
        <v>179587234</v>
      </c>
      <c r="U966" s="30">
        <v>7422</v>
      </c>
      <c r="V966" s="30">
        <v>437596760</v>
      </c>
      <c r="W966" s="30">
        <v>45802178</v>
      </c>
      <c r="X966" s="30">
        <v>483398938</v>
      </c>
      <c r="Y966" s="30">
        <v>7728521</v>
      </c>
      <c r="Z966" s="30">
        <v>4433875</v>
      </c>
      <c r="AA966" s="30">
        <v>12162396</v>
      </c>
      <c r="AB966" s="30">
        <v>4771518</v>
      </c>
      <c r="AC966" s="30">
        <v>13789060</v>
      </c>
      <c r="AD966" s="30">
        <v>5199153</v>
      </c>
      <c r="AE966" s="30">
        <v>16740705</v>
      </c>
      <c r="AF966" s="30">
        <v>4130470</v>
      </c>
      <c r="AG966" s="30">
        <v>0</v>
      </c>
      <c r="AH966" s="30">
        <v>64051403</v>
      </c>
      <c r="AI966" s="30">
        <v>105891</v>
      </c>
      <c r="AJ966" s="30">
        <v>64157294</v>
      </c>
      <c r="AK966" s="30">
        <v>4639473</v>
      </c>
      <c r="AL966" s="30">
        <v>19935891</v>
      </c>
      <c r="AM966" s="30">
        <v>13831362</v>
      </c>
      <c r="AN966" s="30">
        <v>3778369</v>
      </c>
      <c r="AO966" s="30">
        <v>1959141</v>
      </c>
      <c r="AP966" s="30">
        <v>3203142</v>
      </c>
      <c r="AQ966" s="30">
        <v>388307</v>
      </c>
      <c r="AR966" s="30">
        <v>353748</v>
      </c>
      <c r="AS966" s="30">
        <v>33829</v>
      </c>
      <c r="AT966" s="30">
        <v>669</v>
      </c>
      <c r="AU966" s="30" t="s">
        <v>325</v>
      </c>
      <c r="AW966" s="48">
        <f t="shared" si="549"/>
        <v>8940652</v>
      </c>
      <c r="AX966" s="49">
        <f t="shared" si="550"/>
        <v>7390878</v>
      </c>
      <c r="AY966" s="50">
        <f t="shared" si="551"/>
        <v>0.82665984538935189</v>
      </c>
      <c r="AZ966" s="12"/>
      <c r="BA966" s="48">
        <f t="shared" si="552"/>
        <v>388307</v>
      </c>
      <c r="BB966" s="48">
        <f t="shared" si="553"/>
        <v>7390878</v>
      </c>
      <c r="BC966" s="51">
        <f t="shared" si="554"/>
        <v>19.033594552763663</v>
      </c>
      <c r="BD966" s="12"/>
      <c r="BE966" s="52">
        <f t="shared" si="555"/>
        <v>388307</v>
      </c>
      <c r="BF966" s="48">
        <f t="shared" si="556"/>
        <v>16740705</v>
      </c>
      <c r="BG966" s="48">
        <f t="shared" si="556"/>
        <v>4130470</v>
      </c>
      <c r="BH966" s="48">
        <f t="shared" si="556"/>
        <v>0</v>
      </c>
      <c r="BI966" s="48">
        <f t="shared" si="557"/>
        <v>20871175</v>
      </c>
      <c r="BJ966" s="51">
        <f t="shared" si="558"/>
        <v>53.749159814270669</v>
      </c>
      <c r="BK966" s="12"/>
      <c r="BL966" s="1">
        <f t="shared" si="559"/>
        <v>5737510</v>
      </c>
      <c r="BM966" s="53">
        <f t="shared" si="560"/>
        <v>8940652</v>
      </c>
      <c r="BN966" s="48">
        <f t="shared" si="561"/>
        <v>16740705</v>
      </c>
      <c r="BO966" s="48">
        <f t="shared" si="561"/>
        <v>4130470</v>
      </c>
      <c r="BP966" s="48">
        <f t="shared" si="561"/>
        <v>0</v>
      </c>
      <c r="BQ966" s="48">
        <f t="shared" si="562"/>
        <v>20871175</v>
      </c>
      <c r="BR966" s="12">
        <f t="shared" si="563"/>
        <v>8940652</v>
      </c>
      <c r="BS966" s="54">
        <f t="shared" si="564"/>
        <v>2.3344130830726888</v>
      </c>
      <c r="BT966" s="12"/>
      <c r="BU966" s="48">
        <f t="shared" si="565"/>
        <v>8940652</v>
      </c>
      <c r="BV966" s="48">
        <f t="shared" si="566"/>
        <v>39581930</v>
      </c>
      <c r="BW966" s="54">
        <f t="shared" si="567"/>
        <v>4.4271860709934803</v>
      </c>
      <c r="BX966" s="12"/>
      <c r="BY966" s="52">
        <f t="shared" si="568"/>
        <v>388307</v>
      </c>
      <c r="BZ966" s="48">
        <f t="shared" si="569"/>
        <v>39581930</v>
      </c>
      <c r="CA966" s="55">
        <f t="shared" si="570"/>
        <v>101.93462904351453</v>
      </c>
      <c r="CB966" s="12"/>
      <c r="CC966" s="48">
        <f t="shared" si="571"/>
        <v>388307</v>
      </c>
      <c r="CD966" s="48">
        <f t="shared" si="572"/>
        <v>91603714</v>
      </c>
      <c r="CE966" s="55">
        <f t="shared" si="573"/>
        <v>235.9053892924928</v>
      </c>
      <c r="CF966" s="12"/>
      <c r="CG966" s="48">
        <f t="shared" si="574"/>
        <v>8940652</v>
      </c>
      <c r="CH966" s="48">
        <f t="shared" si="575"/>
        <v>5737510</v>
      </c>
      <c r="CI966" s="48">
        <f t="shared" si="576"/>
        <v>91603714</v>
      </c>
      <c r="CJ966" s="55">
        <f t="shared" si="577"/>
        <v>10.245753217997972</v>
      </c>
      <c r="CK966" s="46"/>
      <c r="CL966" s="48">
        <f t="shared" si="578"/>
        <v>8940652</v>
      </c>
      <c r="CM966" s="48">
        <f t="shared" si="578"/>
        <v>5737510</v>
      </c>
      <c r="CN966" s="48">
        <f t="shared" si="579"/>
        <v>296226717</v>
      </c>
      <c r="CO966" s="55">
        <f t="shared" si="580"/>
        <v>33.132563150875349</v>
      </c>
    </row>
    <row r="967" spans="1:93" x14ac:dyDescent="0.2">
      <c r="A967" s="30" t="s">
        <v>37</v>
      </c>
      <c r="B967" s="30">
        <v>1176</v>
      </c>
      <c r="C967" s="30">
        <v>2005</v>
      </c>
      <c r="D967" s="30" t="s">
        <v>214</v>
      </c>
      <c r="E967" s="30">
        <v>445765</v>
      </c>
      <c r="F967" s="30" t="s">
        <v>317</v>
      </c>
      <c r="G967" s="30">
        <v>20080600</v>
      </c>
      <c r="H967" s="30">
        <v>390303397</v>
      </c>
      <c r="I967" s="30">
        <v>39923989</v>
      </c>
      <c r="J967" s="30">
        <v>241165407</v>
      </c>
      <c r="K967" s="30">
        <v>0</v>
      </c>
      <c r="L967" s="30">
        <v>0</v>
      </c>
      <c r="M967" s="30">
        <v>0</v>
      </c>
      <c r="N967" s="30">
        <v>0</v>
      </c>
      <c r="O967" s="30">
        <v>0</v>
      </c>
      <c r="P967" s="30">
        <v>0</v>
      </c>
      <c r="Q967" s="30">
        <v>4393981</v>
      </c>
      <c r="R967" s="30">
        <v>5253030</v>
      </c>
      <c r="S967" s="30">
        <v>523545</v>
      </c>
      <c r="T967" s="30">
        <v>149311249</v>
      </c>
      <c r="U967" s="30">
        <v>19540</v>
      </c>
      <c r="V967" s="30">
        <v>395556427</v>
      </c>
      <c r="W967" s="30">
        <v>40447534</v>
      </c>
      <c r="X967" s="30">
        <v>436003961</v>
      </c>
      <c r="Y967" s="30">
        <v>5658390</v>
      </c>
      <c r="Z967" s="30">
        <v>3208326</v>
      </c>
      <c r="AA967" s="30">
        <v>8866716</v>
      </c>
      <c r="AB967" s="30">
        <v>2817254</v>
      </c>
      <c r="AC967" s="30">
        <v>15100417</v>
      </c>
      <c r="AD967" s="30">
        <v>4980183</v>
      </c>
      <c r="AE967" s="30">
        <v>15644593</v>
      </c>
      <c r="AF967" s="30">
        <v>3781014</v>
      </c>
      <c r="AG967" s="30">
        <v>0</v>
      </c>
      <c r="AH967" s="30">
        <v>61457607</v>
      </c>
      <c r="AI967" s="30">
        <v>81672</v>
      </c>
      <c r="AJ967" s="30">
        <v>61539279</v>
      </c>
      <c r="AK967" s="30">
        <v>3520415</v>
      </c>
      <c r="AL967" s="30">
        <v>19977582</v>
      </c>
      <c r="AM967" s="30">
        <v>12332123</v>
      </c>
      <c r="AN967" s="30">
        <v>3633226</v>
      </c>
      <c r="AO967" s="30">
        <v>1855431</v>
      </c>
      <c r="AP967" s="30">
        <v>3145208</v>
      </c>
      <c r="AQ967" s="30">
        <v>380511</v>
      </c>
      <c r="AR967" s="30">
        <v>346534</v>
      </c>
      <c r="AS967" s="30">
        <v>33239</v>
      </c>
      <c r="AT967" s="30">
        <v>677</v>
      </c>
      <c r="AU967" s="30" t="s">
        <v>325</v>
      </c>
      <c r="AW967" s="48">
        <f t="shared" si="549"/>
        <v>8633865</v>
      </c>
      <c r="AX967" s="49">
        <f t="shared" si="550"/>
        <v>6049462</v>
      </c>
      <c r="AY967" s="50">
        <f t="shared" si="551"/>
        <v>0.70066673500222665</v>
      </c>
      <c r="AZ967" s="12"/>
      <c r="BA967" s="48">
        <f t="shared" si="552"/>
        <v>380511</v>
      </c>
      <c r="BB967" s="48">
        <f t="shared" si="553"/>
        <v>6049462</v>
      </c>
      <c r="BC967" s="51">
        <f t="shared" si="554"/>
        <v>15.898257869023498</v>
      </c>
      <c r="BD967" s="12"/>
      <c r="BE967" s="52">
        <f t="shared" si="555"/>
        <v>380511</v>
      </c>
      <c r="BF967" s="48">
        <f t="shared" si="556"/>
        <v>15644593</v>
      </c>
      <c r="BG967" s="48">
        <f t="shared" si="556"/>
        <v>3781014</v>
      </c>
      <c r="BH967" s="48">
        <f t="shared" si="556"/>
        <v>0</v>
      </c>
      <c r="BI967" s="48">
        <f t="shared" si="557"/>
        <v>19425607</v>
      </c>
      <c r="BJ967" s="51">
        <f t="shared" si="558"/>
        <v>51.051367765977858</v>
      </c>
      <c r="BK967" s="12"/>
      <c r="BL967" s="1">
        <f t="shared" si="559"/>
        <v>5488657</v>
      </c>
      <c r="BM967" s="53">
        <f t="shared" si="560"/>
        <v>8633865</v>
      </c>
      <c r="BN967" s="48">
        <f t="shared" si="561"/>
        <v>15644593</v>
      </c>
      <c r="BO967" s="48">
        <f t="shared" si="561"/>
        <v>3781014</v>
      </c>
      <c r="BP967" s="48">
        <f t="shared" si="561"/>
        <v>0</v>
      </c>
      <c r="BQ967" s="48">
        <f t="shared" si="562"/>
        <v>19425607</v>
      </c>
      <c r="BR967" s="12">
        <f t="shared" si="563"/>
        <v>8633865</v>
      </c>
      <c r="BS967" s="54">
        <f t="shared" si="564"/>
        <v>2.2499317513072072</v>
      </c>
      <c r="BT967" s="12"/>
      <c r="BU967" s="48">
        <f t="shared" si="565"/>
        <v>8633865</v>
      </c>
      <c r="BV967" s="48">
        <f t="shared" si="566"/>
        <v>38041282</v>
      </c>
      <c r="BW967" s="54">
        <f t="shared" si="567"/>
        <v>4.4060547622646409</v>
      </c>
      <c r="BX967" s="12"/>
      <c r="BY967" s="52">
        <f t="shared" si="568"/>
        <v>380511</v>
      </c>
      <c r="BZ967" s="48">
        <f t="shared" si="569"/>
        <v>38041282</v>
      </c>
      <c r="CA967" s="55">
        <f t="shared" si="570"/>
        <v>99.97419785498974</v>
      </c>
      <c r="CB967" s="12"/>
      <c r="CC967" s="48">
        <f t="shared" si="571"/>
        <v>380511</v>
      </c>
      <c r="CD967" s="48">
        <f t="shared" si="572"/>
        <v>86414205</v>
      </c>
      <c r="CE967" s="55">
        <f t="shared" si="573"/>
        <v>227.10041234024771</v>
      </c>
      <c r="CF967" s="12"/>
      <c r="CG967" s="48">
        <f t="shared" si="574"/>
        <v>8633865</v>
      </c>
      <c r="CH967" s="48">
        <f t="shared" si="575"/>
        <v>5488657</v>
      </c>
      <c r="CI967" s="48">
        <f t="shared" si="576"/>
        <v>86414205</v>
      </c>
      <c r="CJ967" s="55">
        <f t="shared" si="577"/>
        <v>10.008751005488271</v>
      </c>
      <c r="CK967" s="46"/>
      <c r="CL967" s="48">
        <f t="shared" si="578"/>
        <v>8633865</v>
      </c>
      <c r="CM967" s="48">
        <f t="shared" si="578"/>
        <v>5488657</v>
      </c>
      <c r="CN967" s="48">
        <f t="shared" si="579"/>
        <v>276858778</v>
      </c>
      <c r="CO967" s="55">
        <f t="shared" si="580"/>
        <v>32.066609565935998</v>
      </c>
    </row>
    <row r="968" spans="1:93" x14ac:dyDescent="0.2">
      <c r="A968" s="30" t="s">
        <v>169</v>
      </c>
      <c r="B968" s="30">
        <v>63345</v>
      </c>
      <c r="C968" s="30">
        <v>2014</v>
      </c>
      <c r="D968" s="30" t="s">
        <v>170</v>
      </c>
      <c r="E968" s="30">
        <v>582905</v>
      </c>
      <c r="F968" s="30" t="s">
        <v>317</v>
      </c>
      <c r="G968" s="30">
        <v>7773317</v>
      </c>
      <c r="H968" s="30">
        <v>0</v>
      </c>
      <c r="I968" s="30">
        <v>0</v>
      </c>
      <c r="J968" s="30">
        <v>0</v>
      </c>
      <c r="K968" s="30">
        <v>0</v>
      </c>
      <c r="L968" s="30">
        <v>0</v>
      </c>
      <c r="M968" s="30">
        <v>0</v>
      </c>
      <c r="N968" s="30">
        <v>0</v>
      </c>
      <c r="O968" s="30">
        <v>0</v>
      </c>
      <c r="P968" s="30">
        <v>0</v>
      </c>
      <c r="Q968" s="30">
        <v>0</v>
      </c>
      <c r="R968" s="30">
        <v>0</v>
      </c>
      <c r="S968" s="30">
        <v>0</v>
      </c>
      <c r="T968" s="30">
        <v>60917018</v>
      </c>
      <c r="U968" s="30">
        <v>0</v>
      </c>
      <c r="V968" s="30">
        <v>0</v>
      </c>
      <c r="W968" s="30">
        <v>0</v>
      </c>
      <c r="X968" s="30">
        <v>0</v>
      </c>
      <c r="Y968" s="30">
        <v>6332484</v>
      </c>
      <c r="Z968" s="30">
        <v>887004</v>
      </c>
      <c r="AA968" s="30">
        <v>7219488</v>
      </c>
      <c r="AB968" s="30">
        <v>4527066</v>
      </c>
      <c r="AC968" s="30">
        <v>2388559</v>
      </c>
      <c r="AD968" s="30">
        <v>5384758</v>
      </c>
      <c r="AE968" s="30">
        <v>3220142</v>
      </c>
      <c r="AF968" s="30">
        <v>362881</v>
      </c>
      <c r="AG968" s="30">
        <v>30796</v>
      </c>
      <c r="AH968" s="30">
        <v>7271558</v>
      </c>
      <c r="AI968" s="30">
        <v>23650</v>
      </c>
      <c r="AJ968" s="30">
        <v>7295208</v>
      </c>
      <c r="AK968" s="30">
        <v>373657</v>
      </c>
      <c r="AL968" s="30">
        <v>1886906</v>
      </c>
      <c r="AM968" s="30">
        <v>975771</v>
      </c>
      <c r="AN968" s="30">
        <v>543147</v>
      </c>
      <c r="AO968" s="30">
        <v>316182</v>
      </c>
      <c r="AP968" s="30">
        <v>110623</v>
      </c>
      <c r="AQ968" s="30">
        <v>61985</v>
      </c>
      <c r="AR968" s="30">
        <v>54358</v>
      </c>
      <c r="AS968" s="30">
        <v>7404</v>
      </c>
      <c r="AT968" s="30">
        <v>161</v>
      </c>
      <c r="AU968" s="30" t="s">
        <v>339</v>
      </c>
      <c r="AW968" s="48">
        <f t="shared" si="549"/>
        <v>969952</v>
      </c>
      <c r="AX968" s="49">
        <f t="shared" si="550"/>
        <v>2692422</v>
      </c>
      <c r="AY968" s="50">
        <f t="shared" si="551"/>
        <v>2.7758301441720827</v>
      </c>
      <c r="AZ968" s="12"/>
      <c r="BA968" s="48">
        <f t="shared" si="552"/>
        <v>61985</v>
      </c>
      <c r="BB968" s="48">
        <f t="shared" si="553"/>
        <v>2692422</v>
      </c>
      <c r="BC968" s="51">
        <f t="shared" si="554"/>
        <v>43.436670162136004</v>
      </c>
      <c r="BD968" s="12"/>
      <c r="BE968" s="52">
        <f t="shared" si="555"/>
        <v>61985</v>
      </c>
      <c r="BF968" s="48">
        <f t="shared" si="556"/>
        <v>3220142</v>
      </c>
      <c r="BG968" s="48">
        <f t="shared" si="556"/>
        <v>362881</v>
      </c>
      <c r="BH968" s="48">
        <f t="shared" si="556"/>
        <v>30796</v>
      </c>
      <c r="BI968" s="48">
        <f t="shared" si="557"/>
        <v>3613819</v>
      </c>
      <c r="BJ968" s="51">
        <f t="shared" si="558"/>
        <v>58.301508429458742</v>
      </c>
      <c r="BK968" s="12"/>
      <c r="BL968" s="1">
        <f t="shared" si="559"/>
        <v>859329</v>
      </c>
      <c r="BM968" s="53">
        <f t="shared" si="560"/>
        <v>969952</v>
      </c>
      <c r="BN968" s="48">
        <f t="shared" si="561"/>
        <v>3220142</v>
      </c>
      <c r="BO968" s="48">
        <f t="shared" si="561"/>
        <v>362881</v>
      </c>
      <c r="BP968" s="48">
        <f t="shared" si="561"/>
        <v>30796</v>
      </c>
      <c r="BQ968" s="48">
        <f t="shared" si="562"/>
        <v>3613819</v>
      </c>
      <c r="BR968" s="12">
        <f t="shared" si="563"/>
        <v>969952</v>
      </c>
      <c r="BS968" s="54">
        <f t="shared" si="564"/>
        <v>3.7257709659859457</v>
      </c>
      <c r="BT968" s="12"/>
      <c r="BU968" s="48">
        <f t="shared" si="565"/>
        <v>969952</v>
      </c>
      <c r="BV968" s="48">
        <f t="shared" si="566"/>
        <v>5034645</v>
      </c>
      <c r="BW968" s="54">
        <f t="shared" si="567"/>
        <v>5.1906125251558839</v>
      </c>
      <c r="BX968" s="12"/>
      <c r="BY968" s="52">
        <f t="shared" si="568"/>
        <v>61985</v>
      </c>
      <c r="BZ968" s="48">
        <f t="shared" si="569"/>
        <v>5034645</v>
      </c>
      <c r="CA968" s="55">
        <f t="shared" si="570"/>
        <v>81.223602484472053</v>
      </c>
      <c r="CB968" s="12"/>
      <c r="CC968" s="48">
        <f t="shared" si="571"/>
        <v>61985</v>
      </c>
      <c r="CD968" s="48">
        <f t="shared" si="572"/>
        <v>23641269</v>
      </c>
      <c r="CE968" s="55">
        <f t="shared" si="573"/>
        <v>381.40306525772365</v>
      </c>
      <c r="CF968" s="12"/>
      <c r="CG968" s="48">
        <f t="shared" si="574"/>
        <v>969952</v>
      </c>
      <c r="CH968" s="48">
        <f t="shared" si="575"/>
        <v>859329</v>
      </c>
      <c r="CI968" s="48">
        <f t="shared" si="576"/>
        <v>23641269</v>
      </c>
      <c r="CJ968" s="55">
        <f t="shared" si="577"/>
        <v>24.373648386724291</v>
      </c>
      <c r="CK968" s="46"/>
      <c r="CL968" s="48">
        <f t="shared" si="578"/>
        <v>969952</v>
      </c>
      <c r="CM968" s="48">
        <f t="shared" si="578"/>
        <v>859329</v>
      </c>
      <c r="CN968" s="48">
        <f t="shared" si="579"/>
        <v>23641269</v>
      </c>
      <c r="CO968" s="55">
        <f t="shared" si="580"/>
        <v>24.373648386724291</v>
      </c>
    </row>
    <row r="969" spans="1:93" x14ac:dyDescent="0.2">
      <c r="A969" s="30" t="s">
        <v>169</v>
      </c>
      <c r="B969" s="30">
        <v>63345</v>
      </c>
      <c r="C969" s="30">
        <v>2013</v>
      </c>
      <c r="D969" s="30" t="s">
        <v>170</v>
      </c>
      <c r="E969" s="30">
        <v>582905</v>
      </c>
      <c r="F969" s="30" t="s">
        <v>317</v>
      </c>
      <c r="G969" s="30">
        <v>5951850</v>
      </c>
      <c r="H969" s="30">
        <v>0</v>
      </c>
      <c r="I969" s="30">
        <v>0</v>
      </c>
      <c r="J969" s="30">
        <v>0</v>
      </c>
      <c r="K969" s="30">
        <v>0</v>
      </c>
      <c r="L969" s="30">
        <v>0</v>
      </c>
      <c r="M969" s="30">
        <v>0</v>
      </c>
      <c r="N969" s="30">
        <v>0</v>
      </c>
      <c r="O969" s="30">
        <v>0</v>
      </c>
      <c r="P969" s="30">
        <v>0</v>
      </c>
      <c r="Q969" s="30">
        <v>0</v>
      </c>
      <c r="R969" s="30">
        <v>0</v>
      </c>
      <c r="S969" s="30">
        <v>0</v>
      </c>
      <c r="T969" s="30">
        <v>55487885</v>
      </c>
      <c r="U969" s="30">
        <v>0</v>
      </c>
      <c r="V969" s="30">
        <v>0</v>
      </c>
      <c r="W969" s="30">
        <v>0</v>
      </c>
      <c r="X969" s="30">
        <v>0</v>
      </c>
      <c r="Y969" s="30">
        <v>6620105</v>
      </c>
      <c r="Z969" s="30">
        <v>1000178</v>
      </c>
      <c r="AA969" s="30">
        <v>7620283</v>
      </c>
      <c r="AB969" s="30">
        <v>4736259</v>
      </c>
      <c r="AC969" s="30">
        <v>2189017</v>
      </c>
      <c r="AD969" s="30">
        <v>3762833</v>
      </c>
      <c r="AE969" s="30">
        <v>2968962</v>
      </c>
      <c r="AF969" s="30">
        <v>441627</v>
      </c>
      <c r="AG969" s="30">
        <v>36298</v>
      </c>
      <c r="AH969" s="30">
        <v>6189004</v>
      </c>
      <c r="AI969" s="30">
        <v>38959</v>
      </c>
      <c r="AJ969" s="30">
        <v>6227963</v>
      </c>
      <c r="AK969" s="30">
        <v>379465</v>
      </c>
      <c r="AL969" s="30">
        <v>2113718</v>
      </c>
      <c r="AM969" s="30">
        <v>1000701</v>
      </c>
      <c r="AN969" s="30">
        <v>558417</v>
      </c>
      <c r="AO969" s="30">
        <v>327355</v>
      </c>
      <c r="AP969" s="30">
        <v>109174</v>
      </c>
      <c r="AQ969" s="30">
        <v>61958</v>
      </c>
      <c r="AR969" s="30">
        <v>54401</v>
      </c>
      <c r="AS969" s="30">
        <v>7348</v>
      </c>
      <c r="AT969" s="30">
        <v>148</v>
      </c>
      <c r="AU969" s="30" t="s">
        <v>339</v>
      </c>
      <c r="AW969" s="48">
        <f t="shared" si="549"/>
        <v>994946</v>
      </c>
      <c r="AX969" s="49">
        <f t="shared" si="550"/>
        <v>2884024</v>
      </c>
      <c r="AY969" s="50">
        <f t="shared" si="551"/>
        <v>2.8986738978798847</v>
      </c>
      <c r="AZ969" s="12"/>
      <c r="BA969" s="48">
        <f t="shared" si="552"/>
        <v>61958</v>
      </c>
      <c r="BB969" s="48">
        <f t="shared" si="553"/>
        <v>2884024</v>
      </c>
      <c r="BC969" s="51">
        <f t="shared" si="554"/>
        <v>46.548048678136801</v>
      </c>
      <c r="BD969" s="12"/>
      <c r="BE969" s="52">
        <f t="shared" si="555"/>
        <v>61958</v>
      </c>
      <c r="BF969" s="48">
        <f t="shared" si="556"/>
        <v>2968962</v>
      </c>
      <c r="BG969" s="48">
        <f t="shared" si="556"/>
        <v>441627</v>
      </c>
      <c r="BH969" s="48">
        <f t="shared" si="556"/>
        <v>36298</v>
      </c>
      <c r="BI969" s="48">
        <f t="shared" si="557"/>
        <v>3446887</v>
      </c>
      <c r="BJ969" s="51">
        <f t="shared" si="558"/>
        <v>55.632638238806933</v>
      </c>
      <c r="BK969" s="12"/>
      <c r="BL969" s="1">
        <f t="shared" si="559"/>
        <v>885772</v>
      </c>
      <c r="BM969" s="53">
        <f t="shared" si="560"/>
        <v>994946</v>
      </c>
      <c r="BN969" s="48">
        <f t="shared" si="561"/>
        <v>2968962</v>
      </c>
      <c r="BO969" s="48">
        <f t="shared" si="561"/>
        <v>441627</v>
      </c>
      <c r="BP969" s="48">
        <f t="shared" si="561"/>
        <v>36298</v>
      </c>
      <c r="BQ969" s="48">
        <f t="shared" si="562"/>
        <v>3446887</v>
      </c>
      <c r="BR969" s="12">
        <f t="shared" si="563"/>
        <v>994946</v>
      </c>
      <c r="BS969" s="54">
        <f t="shared" si="564"/>
        <v>3.4643960576754917</v>
      </c>
      <c r="BT969" s="12"/>
      <c r="BU969" s="48">
        <f t="shared" si="565"/>
        <v>994946</v>
      </c>
      <c r="BV969" s="48">
        <f t="shared" si="566"/>
        <v>3734780</v>
      </c>
      <c r="BW969" s="54">
        <f t="shared" si="567"/>
        <v>3.7537514598782247</v>
      </c>
      <c r="BX969" s="12"/>
      <c r="BY969" s="52">
        <f t="shared" si="568"/>
        <v>61958</v>
      </c>
      <c r="BZ969" s="48">
        <f t="shared" si="569"/>
        <v>3734780</v>
      </c>
      <c r="CA969" s="55">
        <f t="shared" si="570"/>
        <v>60.279221408050617</v>
      </c>
      <c r="CB969" s="12"/>
      <c r="CC969" s="48">
        <f t="shared" si="571"/>
        <v>61958</v>
      </c>
      <c r="CD969" s="48">
        <f t="shared" si="572"/>
        <v>20753800</v>
      </c>
      <c r="CE969" s="55">
        <f t="shared" si="573"/>
        <v>334.96562187288163</v>
      </c>
      <c r="CF969" s="12"/>
      <c r="CG969" s="48">
        <f t="shared" si="574"/>
        <v>994946</v>
      </c>
      <c r="CH969" s="48">
        <f t="shared" si="575"/>
        <v>885772</v>
      </c>
      <c r="CI969" s="48">
        <f t="shared" si="576"/>
        <v>20753800</v>
      </c>
      <c r="CJ969" s="55">
        <f t="shared" si="577"/>
        <v>20.859222510568411</v>
      </c>
      <c r="CK969" s="46"/>
      <c r="CL969" s="48">
        <f t="shared" si="578"/>
        <v>994946</v>
      </c>
      <c r="CM969" s="48">
        <f t="shared" si="578"/>
        <v>885772</v>
      </c>
      <c r="CN969" s="48">
        <f t="shared" si="579"/>
        <v>20753800</v>
      </c>
      <c r="CO969" s="55">
        <f t="shared" si="580"/>
        <v>20.859222510568411</v>
      </c>
    </row>
    <row r="970" spans="1:93" x14ac:dyDescent="0.2">
      <c r="A970" s="30" t="s">
        <v>169</v>
      </c>
      <c r="B970" s="30">
        <v>63345</v>
      </c>
      <c r="C970" s="30">
        <v>2012</v>
      </c>
      <c r="D970" s="30" t="s">
        <v>170</v>
      </c>
      <c r="E970" s="30">
        <v>582905</v>
      </c>
      <c r="F970" s="30" t="s">
        <v>317</v>
      </c>
      <c r="G970" s="30">
        <v>6524566</v>
      </c>
      <c r="H970" s="30">
        <v>0</v>
      </c>
      <c r="I970" s="30">
        <v>0</v>
      </c>
      <c r="J970" s="30">
        <v>0</v>
      </c>
      <c r="K970" s="30">
        <v>0</v>
      </c>
      <c r="L970" s="30">
        <v>0</v>
      </c>
      <c r="M970" s="30">
        <v>0</v>
      </c>
      <c r="N970" s="30">
        <v>0</v>
      </c>
      <c r="O970" s="30">
        <v>0</v>
      </c>
      <c r="P970" s="30">
        <v>0</v>
      </c>
      <c r="Q970" s="30">
        <v>0</v>
      </c>
      <c r="R970" s="30">
        <v>0</v>
      </c>
      <c r="S970" s="30">
        <v>0</v>
      </c>
      <c r="T970" s="30">
        <v>51591941</v>
      </c>
      <c r="U970" s="30">
        <v>0</v>
      </c>
      <c r="V970" s="30">
        <v>0</v>
      </c>
      <c r="W970" s="30">
        <v>0</v>
      </c>
      <c r="X970" s="30">
        <v>0</v>
      </c>
      <c r="Y970" s="30">
        <v>5924060</v>
      </c>
      <c r="Z970" s="30">
        <v>623596</v>
      </c>
      <c r="AA970" s="30">
        <v>6547656</v>
      </c>
      <c r="AB970" s="30">
        <v>4182427</v>
      </c>
      <c r="AC970" s="30">
        <v>2231562</v>
      </c>
      <c r="AD970" s="30">
        <v>4293004</v>
      </c>
      <c r="AE970" s="30">
        <v>2399834</v>
      </c>
      <c r="AF970" s="30">
        <v>431026</v>
      </c>
      <c r="AG970" s="30">
        <v>41758</v>
      </c>
      <c r="AH970" s="30">
        <v>7020494</v>
      </c>
      <c r="AI970" s="30">
        <v>44450</v>
      </c>
      <c r="AJ970" s="30">
        <v>7064944</v>
      </c>
      <c r="AK970" s="30">
        <v>528780</v>
      </c>
      <c r="AL970" s="30">
        <v>2729397</v>
      </c>
      <c r="AM970" s="30">
        <v>978758</v>
      </c>
      <c r="AN970" s="30">
        <v>538707</v>
      </c>
      <c r="AO970" s="30">
        <v>325722</v>
      </c>
      <c r="AP970" s="30">
        <v>108623</v>
      </c>
      <c r="AQ970" s="30">
        <v>61990</v>
      </c>
      <c r="AR970" s="30">
        <v>54417</v>
      </c>
      <c r="AS970" s="30">
        <v>7353</v>
      </c>
      <c r="AT970" s="30">
        <v>159</v>
      </c>
      <c r="AU970" s="30" t="s">
        <v>339</v>
      </c>
      <c r="AW970" s="48">
        <f t="shared" si="549"/>
        <v>973052</v>
      </c>
      <c r="AX970" s="49">
        <f t="shared" si="550"/>
        <v>2365229</v>
      </c>
      <c r="AY970" s="50">
        <f t="shared" si="551"/>
        <v>2.4307323760703436</v>
      </c>
      <c r="AZ970" s="12"/>
      <c r="BA970" s="48">
        <f t="shared" si="552"/>
        <v>61990</v>
      </c>
      <c r="BB970" s="48">
        <f t="shared" si="553"/>
        <v>2365229</v>
      </c>
      <c r="BC970" s="51">
        <f t="shared" si="554"/>
        <v>38.155008872398774</v>
      </c>
      <c r="BD970" s="12"/>
      <c r="BE970" s="52">
        <f t="shared" si="555"/>
        <v>61990</v>
      </c>
      <c r="BF970" s="48">
        <f t="shared" si="556"/>
        <v>2399834</v>
      </c>
      <c r="BG970" s="48">
        <f t="shared" si="556"/>
        <v>431026</v>
      </c>
      <c r="BH970" s="48">
        <f t="shared" si="556"/>
        <v>41758</v>
      </c>
      <c r="BI970" s="48">
        <f t="shared" si="557"/>
        <v>2872618</v>
      </c>
      <c r="BJ970" s="51">
        <f t="shared" si="558"/>
        <v>46.340022584287787</v>
      </c>
      <c r="BK970" s="12"/>
      <c r="BL970" s="1">
        <f t="shared" si="559"/>
        <v>864429</v>
      </c>
      <c r="BM970" s="53">
        <f t="shared" si="560"/>
        <v>973052</v>
      </c>
      <c r="BN970" s="48">
        <f t="shared" si="561"/>
        <v>2399834</v>
      </c>
      <c r="BO970" s="48">
        <f t="shared" si="561"/>
        <v>431026</v>
      </c>
      <c r="BP970" s="48">
        <f t="shared" si="561"/>
        <v>41758</v>
      </c>
      <c r="BQ970" s="48">
        <f t="shared" si="562"/>
        <v>2872618</v>
      </c>
      <c r="BR970" s="12">
        <f t="shared" si="563"/>
        <v>973052</v>
      </c>
      <c r="BS970" s="54">
        <f t="shared" si="564"/>
        <v>2.9521731623798111</v>
      </c>
      <c r="BT970" s="12"/>
      <c r="BU970" s="48">
        <f t="shared" si="565"/>
        <v>973052</v>
      </c>
      <c r="BV970" s="48">
        <f t="shared" si="566"/>
        <v>3806767</v>
      </c>
      <c r="BW970" s="54">
        <f t="shared" si="567"/>
        <v>3.9121927707871729</v>
      </c>
      <c r="BX970" s="12"/>
      <c r="BY970" s="52">
        <f t="shared" si="568"/>
        <v>61990</v>
      </c>
      <c r="BZ970" s="48">
        <f t="shared" si="569"/>
        <v>3806767</v>
      </c>
      <c r="CA970" s="55">
        <f t="shared" si="570"/>
        <v>61.409372479432164</v>
      </c>
      <c r="CB970" s="12"/>
      <c r="CC970" s="48">
        <f t="shared" si="571"/>
        <v>61990</v>
      </c>
      <c r="CD970" s="48">
        <f t="shared" si="572"/>
        <v>19751607</v>
      </c>
      <c r="CE970" s="55">
        <f t="shared" si="573"/>
        <v>318.62569769317633</v>
      </c>
      <c r="CF970" s="12"/>
      <c r="CG970" s="48">
        <f t="shared" si="574"/>
        <v>973052</v>
      </c>
      <c r="CH970" s="48">
        <f t="shared" si="575"/>
        <v>864429</v>
      </c>
      <c r="CI970" s="48">
        <f t="shared" si="576"/>
        <v>19751607</v>
      </c>
      <c r="CJ970" s="55">
        <f t="shared" si="577"/>
        <v>20.29861405145871</v>
      </c>
      <c r="CK970" s="46"/>
      <c r="CL970" s="48">
        <f t="shared" si="578"/>
        <v>973052</v>
      </c>
      <c r="CM970" s="48">
        <f t="shared" si="578"/>
        <v>864429</v>
      </c>
      <c r="CN970" s="48">
        <f t="shared" si="579"/>
        <v>19751607</v>
      </c>
      <c r="CO970" s="55">
        <f t="shared" si="580"/>
        <v>20.29861405145871</v>
      </c>
    </row>
    <row r="971" spans="1:93" x14ac:dyDescent="0.2">
      <c r="A971" s="30" t="s">
        <v>169</v>
      </c>
      <c r="B971" s="30">
        <v>63345</v>
      </c>
      <c r="C971" s="30">
        <v>2011</v>
      </c>
      <c r="D971" s="30" t="s">
        <v>170</v>
      </c>
      <c r="E971" s="30">
        <v>582905</v>
      </c>
      <c r="F971" s="30" t="s">
        <v>317</v>
      </c>
      <c r="G971" s="30">
        <v>5943661</v>
      </c>
      <c r="H971" s="30">
        <v>0</v>
      </c>
      <c r="I971" s="30">
        <v>0</v>
      </c>
      <c r="J971" s="30">
        <v>0</v>
      </c>
      <c r="K971" s="30">
        <v>0</v>
      </c>
      <c r="L971" s="30">
        <v>0</v>
      </c>
      <c r="M971" s="30">
        <v>0</v>
      </c>
      <c r="N971" s="30">
        <v>0</v>
      </c>
      <c r="O971" s="30">
        <v>0</v>
      </c>
      <c r="P971" s="30">
        <v>0</v>
      </c>
      <c r="Q971" s="30">
        <v>0</v>
      </c>
      <c r="R971" s="30">
        <v>0</v>
      </c>
      <c r="S971" s="30">
        <v>0</v>
      </c>
      <c r="T971" s="30">
        <v>59877141</v>
      </c>
      <c r="U971" s="30">
        <v>0</v>
      </c>
      <c r="V971" s="30">
        <v>0</v>
      </c>
      <c r="W971" s="30">
        <v>0</v>
      </c>
      <c r="X971" s="30">
        <v>0</v>
      </c>
      <c r="Y971" s="30">
        <v>6096458</v>
      </c>
      <c r="Z971" s="30">
        <v>670967</v>
      </c>
      <c r="AA971" s="30">
        <v>6767425</v>
      </c>
      <c r="AB971" s="30">
        <v>4411031</v>
      </c>
      <c r="AC971" s="30">
        <v>2096021</v>
      </c>
      <c r="AD971" s="30">
        <v>3847640</v>
      </c>
      <c r="AE971" s="30">
        <v>2852504</v>
      </c>
      <c r="AF971" s="30">
        <v>481879</v>
      </c>
      <c r="AG971" s="30">
        <v>48646</v>
      </c>
      <c r="AH971" s="30">
        <v>7073238</v>
      </c>
      <c r="AI971" s="30">
        <v>58137</v>
      </c>
      <c r="AJ971" s="30">
        <v>7131375</v>
      </c>
      <c r="AK971" s="30">
        <v>447793</v>
      </c>
      <c r="AL971" s="30">
        <v>2569937</v>
      </c>
      <c r="AM971" s="30">
        <v>988177</v>
      </c>
      <c r="AN971" s="30">
        <v>542949</v>
      </c>
      <c r="AO971" s="30">
        <v>330246</v>
      </c>
      <c r="AP971" s="30">
        <v>108646</v>
      </c>
      <c r="AQ971" s="30">
        <v>62068</v>
      </c>
      <c r="AR971" s="30">
        <v>54472</v>
      </c>
      <c r="AS971" s="30">
        <v>7375</v>
      </c>
      <c r="AT971" s="30">
        <v>160</v>
      </c>
      <c r="AU971" s="30" t="s">
        <v>339</v>
      </c>
      <c r="AW971" s="48">
        <f t="shared" si="549"/>
        <v>981841</v>
      </c>
      <c r="AX971" s="49">
        <f t="shared" si="550"/>
        <v>2356394</v>
      </c>
      <c r="AY971" s="50">
        <f t="shared" si="551"/>
        <v>2.3999751487257104</v>
      </c>
      <c r="AZ971" s="12"/>
      <c r="BA971" s="48">
        <f t="shared" si="552"/>
        <v>62068</v>
      </c>
      <c r="BB971" s="48">
        <f t="shared" si="553"/>
        <v>2356394</v>
      </c>
      <c r="BC971" s="51">
        <f t="shared" si="554"/>
        <v>37.964716117806276</v>
      </c>
      <c r="BD971" s="12"/>
      <c r="BE971" s="52">
        <f t="shared" si="555"/>
        <v>62068</v>
      </c>
      <c r="BF971" s="48">
        <f t="shared" si="556"/>
        <v>2852504</v>
      </c>
      <c r="BG971" s="48">
        <f t="shared" si="556"/>
        <v>481879</v>
      </c>
      <c r="BH971" s="48">
        <f t="shared" si="556"/>
        <v>48646</v>
      </c>
      <c r="BI971" s="48">
        <f t="shared" si="557"/>
        <v>3383029</v>
      </c>
      <c r="BJ971" s="51">
        <f t="shared" si="558"/>
        <v>54.505203969839528</v>
      </c>
      <c r="BK971" s="12"/>
      <c r="BL971" s="1">
        <f t="shared" si="559"/>
        <v>873195</v>
      </c>
      <c r="BM971" s="53">
        <f t="shared" si="560"/>
        <v>981841</v>
      </c>
      <c r="BN971" s="48">
        <f t="shared" si="561"/>
        <v>2852504</v>
      </c>
      <c r="BO971" s="48">
        <f t="shared" si="561"/>
        <v>481879</v>
      </c>
      <c r="BP971" s="48">
        <f t="shared" si="561"/>
        <v>48646</v>
      </c>
      <c r="BQ971" s="48">
        <f t="shared" si="562"/>
        <v>3383029</v>
      </c>
      <c r="BR971" s="12">
        <f t="shared" si="563"/>
        <v>981841</v>
      </c>
      <c r="BS971" s="54">
        <f t="shared" si="564"/>
        <v>3.4455976069445051</v>
      </c>
      <c r="BT971" s="12"/>
      <c r="BU971" s="48">
        <f t="shared" si="565"/>
        <v>981841</v>
      </c>
      <c r="BV971" s="48">
        <f t="shared" si="566"/>
        <v>4113645</v>
      </c>
      <c r="BW971" s="54">
        <f t="shared" si="567"/>
        <v>4.1897262387698211</v>
      </c>
      <c r="BX971" s="12"/>
      <c r="BY971" s="52">
        <f t="shared" si="568"/>
        <v>62068</v>
      </c>
      <c r="BZ971" s="48">
        <f t="shared" si="569"/>
        <v>4113645</v>
      </c>
      <c r="CA971" s="55">
        <f t="shared" si="570"/>
        <v>66.276422633240955</v>
      </c>
      <c r="CB971" s="12"/>
      <c r="CC971" s="48">
        <f t="shared" si="571"/>
        <v>62068</v>
      </c>
      <c r="CD971" s="48">
        <f t="shared" si="572"/>
        <v>20207760</v>
      </c>
      <c r="CE971" s="55">
        <f t="shared" si="573"/>
        <v>325.57453115937358</v>
      </c>
      <c r="CF971" s="12"/>
      <c r="CG971" s="48">
        <f t="shared" si="574"/>
        <v>981841</v>
      </c>
      <c r="CH971" s="48">
        <f t="shared" si="575"/>
        <v>873195</v>
      </c>
      <c r="CI971" s="48">
        <f t="shared" si="576"/>
        <v>20207760</v>
      </c>
      <c r="CJ971" s="55">
        <f t="shared" si="577"/>
        <v>20.58149944848504</v>
      </c>
      <c r="CK971" s="46"/>
      <c r="CL971" s="48">
        <f t="shared" si="578"/>
        <v>981841</v>
      </c>
      <c r="CM971" s="48">
        <f t="shared" si="578"/>
        <v>873195</v>
      </c>
      <c r="CN971" s="48">
        <f t="shared" si="579"/>
        <v>20207760</v>
      </c>
      <c r="CO971" s="55">
        <f t="shared" si="580"/>
        <v>20.58149944848504</v>
      </c>
    </row>
    <row r="972" spans="1:93" x14ac:dyDescent="0.2">
      <c r="A972" s="30" t="s">
        <v>169</v>
      </c>
      <c r="B972" s="30">
        <v>63345</v>
      </c>
      <c r="C972" s="30">
        <v>2010</v>
      </c>
      <c r="D972" s="30" t="s">
        <v>170</v>
      </c>
      <c r="E972" s="30">
        <v>582905</v>
      </c>
      <c r="F972" s="30" t="s">
        <v>317</v>
      </c>
      <c r="G972" s="30">
        <v>5161434</v>
      </c>
      <c r="H972" s="30">
        <v>0</v>
      </c>
      <c r="I972" s="30">
        <v>0</v>
      </c>
      <c r="J972" s="30">
        <v>0</v>
      </c>
      <c r="K972" s="30">
        <v>0</v>
      </c>
      <c r="L972" s="30">
        <v>0</v>
      </c>
      <c r="M972" s="30">
        <v>0</v>
      </c>
      <c r="N972" s="30">
        <v>0</v>
      </c>
      <c r="O972" s="30">
        <v>0</v>
      </c>
      <c r="P972" s="30">
        <v>0</v>
      </c>
      <c r="Q972" s="30">
        <v>0</v>
      </c>
      <c r="R972" s="30">
        <v>0</v>
      </c>
      <c r="S972" s="30">
        <v>0</v>
      </c>
      <c r="T972" s="30">
        <v>70453471</v>
      </c>
      <c r="U972" s="30">
        <v>0</v>
      </c>
      <c r="V972" s="30">
        <v>0</v>
      </c>
      <c r="W972" s="30">
        <v>0</v>
      </c>
      <c r="X972" s="30">
        <v>0</v>
      </c>
      <c r="Y972" s="30">
        <v>5086168</v>
      </c>
      <c r="Z972" s="30">
        <v>640519</v>
      </c>
      <c r="AA972" s="30">
        <v>5726687</v>
      </c>
      <c r="AB972" s="30">
        <v>3500862</v>
      </c>
      <c r="AC972" s="30">
        <v>1909775</v>
      </c>
      <c r="AD972" s="30">
        <v>3251659</v>
      </c>
      <c r="AE972" s="30">
        <v>3643553</v>
      </c>
      <c r="AF972" s="30">
        <v>465783</v>
      </c>
      <c r="AG972" s="30">
        <v>27572</v>
      </c>
      <c r="AH972" s="30">
        <v>6459524</v>
      </c>
      <c r="AI972" s="30">
        <v>45746</v>
      </c>
      <c r="AJ972" s="30">
        <v>6505270</v>
      </c>
      <c r="AK972" s="30">
        <v>359769</v>
      </c>
      <c r="AL972" s="30">
        <v>2395896</v>
      </c>
      <c r="AM972" s="30">
        <v>980746</v>
      </c>
      <c r="AN972" s="30">
        <v>533472</v>
      </c>
      <c r="AO972" s="30">
        <v>332493</v>
      </c>
      <c r="AP972" s="30">
        <v>108999</v>
      </c>
      <c r="AQ972" s="30">
        <v>62109</v>
      </c>
      <c r="AR972" s="30">
        <v>54528</v>
      </c>
      <c r="AS972" s="30">
        <v>7360</v>
      </c>
      <c r="AT972" s="30">
        <v>160</v>
      </c>
      <c r="AU972" s="30" t="s">
        <v>339</v>
      </c>
      <c r="AW972" s="48">
        <f t="shared" si="549"/>
        <v>974964</v>
      </c>
      <c r="AX972" s="49">
        <f t="shared" si="550"/>
        <v>2225825</v>
      </c>
      <c r="AY972" s="50">
        <f t="shared" si="551"/>
        <v>2.2829817306074891</v>
      </c>
      <c r="AZ972" s="12"/>
      <c r="BA972" s="48">
        <f t="shared" si="552"/>
        <v>62109</v>
      </c>
      <c r="BB972" s="48">
        <f t="shared" si="553"/>
        <v>2225825</v>
      </c>
      <c r="BC972" s="51">
        <f t="shared" si="554"/>
        <v>35.83739876668438</v>
      </c>
      <c r="BD972" s="12"/>
      <c r="BE972" s="52">
        <f t="shared" si="555"/>
        <v>62109</v>
      </c>
      <c r="BF972" s="48">
        <f t="shared" si="556"/>
        <v>3643553</v>
      </c>
      <c r="BG972" s="48">
        <f t="shared" si="556"/>
        <v>465783</v>
      </c>
      <c r="BH972" s="48">
        <f t="shared" si="556"/>
        <v>27572</v>
      </c>
      <c r="BI972" s="48">
        <f t="shared" si="557"/>
        <v>4136908</v>
      </c>
      <c r="BJ972" s="51">
        <f t="shared" si="558"/>
        <v>66.607222785747638</v>
      </c>
      <c r="BK972" s="12"/>
      <c r="BL972" s="1">
        <f t="shared" si="559"/>
        <v>865965</v>
      </c>
      <c r="BM972" s="53">
        <f t="shared" si="560"/>
        <v>974964</v>
      </c>
      <c r="BN972" s="48">
        <f t="shared" si="561"/>
        <v>3643553</v>
      </c>
      <c r="BO972" s="48">
        <f t="shared" si="561"/>
        <v>465783</v>
      </c>
      <c r="BP972" s="48">
        <f t="shared" si="561"/>
        <v>27572</v>
      </c>
      <c r="BQ972" s="48">
        <f t="shared" si="562"/>
        <v>4136908</v>
      </c>
      <c r="BR972" s="12">
        <f t="shared" si="563"/>
        <v>974964</v>
      </c>
      <c r="BS972" s="54">
        <f t="shared" si="564"/>
        <v>4.2431392338588916</v>
      </c>
      <c r="BT972" s="12"/>
      <c r="BU972" s="48">
        <f t="shared" si="565"/>
        <v>974964</v>
      </c>
      <c r="BV972" s="48">
        <f t="shared" si="566"/>
        <v>3749605</v>
      </c>
      <c r="BW972" s="54">
        <f t="shared" si="567"/>
        <v>3.8458907200676129</v>
      </c>
      <c r="BX972" s="12"/>
      <c r="BY972" s="52">
        <f t="shared" si="568"/>
        <v>62109</v>
      </c>
      <c r="BZ972" s="48">
        <f t="shared" si="569"/>
        <v>3749605</v>
      </c>
      <c r="CA972" s="55">
        <f t="shared" si="570"/>
        <v>60.37136324848251</v>
      </c>
      <c r="CB972" s="12"/>
      <c r="CC972" s="48">
        <f t="shared" si="571"/>
        <v>62109</v>
      </c>
      <c r="CD972" s="48">
        <f t="shared" si="572"/>
        <v>18774634</v>
      </c>
      <c r="CE972" s="55">
        <f t="shared" si="573"/>
        <v>302.28524046434495</v>
      </c>
      <c r="CF972" s="12"/>
      <c r="CG972" s="48">
        <f t="shared" si="574"/>
        <v>974964</v>
      </c>
      <c r="CH972" s="48">
        <f t="shared" si="575"/>
        <v>865965</v>
      </c>
      <c r="CI972" s="48">
        <f t="shared" si="576"/>
        <v>18774634</v>
      </c>
      <c r="CJ972" s="55">
        <f t="shared" si="577"/>
        <v>19.256745890104661</v>
      </c>
      <c r="CK972" s="46"/>
      <c r="CL972" s="48">
        <f t="shared" si="578"/>
        <v>974964</v>
      </c>
      <c r="CM972" s="48">
        <f t="shared" si="578"/>
        <v>865965</v>
      </c>
      <c r="CN972" s="48">
        <f t="shared" si="579"/>
        <v>18774634</v>
      </c>
      <c r="CO972" s="55">
        <f t="shared" si="580"/>
        <v>19.256745890104661</v>
      </c>
    </row>
    <row r="973" spans="1:93" x14ac:dyDescent="0.2">
      <c r="A973" s="30" t="s">
        <v>169</v>
      </c>
      <c r="B973" s="30">
        <v>63345</v>
      </c>
      <c r="C973" s="30">
        <v>2009</v>
      </c>
      <c r="D973" s="30" t="s">
        <v>170</v>
      </c>
      <c r="E973" s="30">
        <v>582905</v>
      </c>
      <c r="F973" s="30" t="s">
        <v>317</v>
      </c>
      <c r="G973" s="30">
        <v>4954645</v>
      </c>
      <c r="H973" s="30">
        <v>0</v>
      </c>
      <c r="I973" s="30">
        <v>0</v>
      </c>
      <c r="J973" s="30">
        <v>0</v>
      </c>
      <c r="K973" s="30">
        <v>0</v>
      </c>
      <c r="L973" s="30">
        <v>0</v>
      </c>
      <c r="M973" s="30">
        <v>0</v>
      </c>
      <c r="N973" s="30">
        <v>0</v>
      </c>
      <c r="O973" s="30">
        <v>0</v>
      </c>
      <c r="P973" s="30">
        <v>0</v>
      </c>
      <c r="Q973" s="30">
        <v>0</v>
      </c>
      <c r="R973" s="30">
        <v>0</v>
      </c>
      <c r="S973" s="30">
        <v>0</v>
      </c>
      <c r="T973" s="30">
        <v>85861397</v>
      </c>
      <c r="U973" s="30">
        <v>25200</v>
      </c>
      <c r="V973" s="30">
        <v>0</v>
      </c>
      <c r="W973" s="30">
        <v>0</v>
      </c>
      <c r="X973" s="30">
        <v>0</v>
      </c>
      <c r="Y973" s="30">
        <v>5292442</v>
      </c>
      <c r="Z973" s="30">
        <v>632090</v>
      </c>
      <c r="AA973" s="30">
        <v>5924532</v>
      </c>
      <c r="AB973" s="30">
        <v>3698270</v>
      </c>
      <c r="AC973" s="30">
        <v>1812891</v>
      </c>
      <c r="AD973" s="30">
        <v>3141754</v>
      </c>
      <c r="AE973" s="30">
        <v>3622459</v>
      </c>
      <c r="AF973" s="30">
        <v>562622</v>
      </c>
      <c r="AG973" s="30">
        <v>91</v>
      </c>
      <c r="AH973" s="30">
        <v>7793240</v>
      </c>
      <c r="AI973" s="30">
        <v>52607</v>
      </c>
      <c r="AJ973" s="30">
        <v>7845847</v>
      </c>
      <c r="AK973" s="30">
        <v>734818</v>
      </c>
      <c r="AL973" s="30">
        <v>2705912</v>
      </c>
      <c r="AM973" s="30">
        <v>954925</v>
      </c>
      <c r="AN973" s="30">
        <v>518027</v>
      </c>
      <c r="AO973" s="30">
        <v>327890</v>
      </c>
      <c r="AP973" s="30">
        <v>103314</v>
      </c>
      <c r="AQ973" s="30">
        <v>62149</v>
      </c>
      <c r="AR973" s="30">
        <v>54515</v>
      </c>
      <c r="AS973" s="30">
        <v>7414</v>
      </c>
      <c r="AT973" s="30">
        <v>158</v>
      </c>
      <c r="AU973" s="30" t="s">
        <v>339</v>
      </c>
      <c r="AW973" s="48">
        <f t="shared" si="549"/>
        <v>949231</v>
      </c>
      <c r="AX973" s="49">
        <f t="shared" si="550"/>
        <v>2226262</v>
      </c>
      <c r="AY973" s="50">
        <f t="shared" si="551"/>
        <v>2.3453321688819688</v>
      </c>
      <c r="AZ973" s="12"/>
      <c r="BA973" s="48">
        <f t="shared" si="552"/>
        <v>62149</v>
      </c>
      <c r="BB973" s="48">
        <f t="shared" si="553"/>
        <v>2226262</v>
      </c>
      <c r="BC973" s="51">
        <f t="shared" si="554"/>
        <v>35.821364784630482</v>
      </c>
      <c r="BD973" s="12"/>
      <c r="BE973" s="52">
        <f t="shared" si="555"/>
        <v>62149</v>
      </c>
      <c r="BF973" s="48">
        <f t="shared" si="556"/>
        <v>3622459</v>
      </c>
      <c r="BG973" s="48">
        <f t="shared" si="556"/>
        <v>562622</v>
      </c>
      <c r="BH973" s="48">
        <f t="shared" si="556"/>
        <v>91</v>
      </c>
      <c r="BI973" s="48">
        <f t="shared" si="557"/>
        <v>4185172</v>
      </c>
      <c r="BJ973" s="51">
        <f t="shared" si="558"/>
        <v>67.340938711805507</v>
      </c>
      <c r="BK973" s="12"/>
      <c r="BL973" s="1">
        <f t="shared" si="559"/>
        <v>845917</v>
      </c>
      <c r="BM973" s="53">
        <f t="shared" si="560"/>
        <v>949231</v>
      </c>
      <c r="BN973" s="48">
        <f t="shared" si="561"/>
        <v>3622459</v>
      </c>
      <c r="BO973" s="48">
        <f t="shared" si="561"/>
        <v>562622</v>
      </c>
      <c r="BP973" s="48">
        <f t="shared" si="561"/>
        <v>91</v>
      </c>
      <c r="BQ973" s="48">
        <f t="shared" si="562"/>
        <v>4185172</v>
      </c>
      <c r="BR973" s="12">
        <f t="shared" si="563"/>
        <v>949231</v>
      </c>
      <c r="BS973" s="54">
        <f t="shared" si="564"/>
        <v>4.4090131906775065</v>
      </c>
      <c r="BT973" s="12"/>
      <c r="BU973" s="48">
        <f t="shared" si="565"/>
        <v>949231</v>
      </c>
      <c r="BV973" s="48">
        <f t="shared" si="566"/>
        <v>4405117</v>
      </c>
      <c r="BW973" s="54">
        <f t="shared" si="567"/>
        <v>4.6407218053350556</v>
      </c>
      <c r="BX973" s="12"/>
      <c r="BY973" s="52">
        <f t="shared" si="568"/>
        <v>62149</v>
      </c>
      <c r="BZ973" s="48">
        <f t="shared" si="569"/>
        <v>4405117</v>
      </c>
      <c r="CA973" s="55">
        <f t="shared" si="570"/>
        <v>70.879933707702463</v>
      </c>
      <c r="CB973" s="12"/>
      <c r="CC973" s="48">
        <f t="shared" si="571"/>
        <v>62149</v>
      </c>
      <c r="CD973" s="48">
        <f t="shared" si="572"/>
        <v>19469466</v>
      </c>
      <c r="CE973" s="55">
        <f t="shared" si="573"/>
        <v>313.27078472702698</v>
      </c>
      <c r="CF973" s="12"/>
      <c r="CG973" s="48">
        <f t="shared" si="574"/>
        <v>949231</v>
      </c>
      <c r="CH973" s="48">
        <f t="shared" si="575"/>
        <v>845917</v>
      </c>
      <c r="CI973" s="48">
        <f t="shared" si="576"/>
        <v>19469466</v>
      </c>
      <c r="CJ973" s="55">
        <f t="shared" si="577"/>
        <v>20.510777671609965</v>
      </c>
      <c r="CK973" s="46"/>
      <c r="CL973" s="48">
        <f t="shared" si="578"/>
        <v>949231</v>
      </c>
      <c r="CM973" s="48">
        <f t="shared" si="578"/>
        <v>845917</v>
      </c>
      <c r="CN973" s="48">
        <f t="shared" si="579"/>
        <v>19469466</v>
      </c>
      <c r="CO973" s="55">
        <f t="shared" si="580"/>
        <v>20.510777671609965</v>
      </c>
    </row>
    <row r="974" spans="1:93" x14ac:dyDescent="0.2">
      <c r="A974" s="30" t="s">
        <v>169</v>
      </c>
      <c r="B974" s="30">
        <v>63345</v>
      </c>
      <c r="C974" s="30">
        <v>2008</v>
      </c>
      <c r="D974" s="30" t="s">
        <v>170</v>
      </c>
      <c r="E974" s="30">
        <v>582905</v>
      </c>
      <c r="F974" s="30" t="s">
        <v>317</v>
      </c>
      <c r="G974" s="30">
        <v>5632871</v>
      </c>
      <c r="H974" s="30">
        <v>0</v>
      </c>
      <c r="I974" s="30">
        <v>0</v>
      </c>
      <c r="J974" s="30">
        <v>0</v>
      </c>
      <c r="K974" s="30">
        <v>0</v>
      </c>
      <c r="L974" s="30">
        <v>0</v>
      </c>
      <c r="M974" s="30">
        <v>0</v>
      </c>
      <c r="N974" s="30">
        <v>0</v>
      </c>
      <c r="O974" s="30">
        <v>0</v>
      </c>
      <c r="P974" s="30">
        <v>0</v>
      </c>
      <c r="Q974" s="30">
        <v>0</v>
      </c>
      <c r="R974" s="30">
        <v>0</v>
      </c>
      <c r="S974" s="30">
        <v>0</v>
      </c>
      <c r="T974" s="30">
        <v>85545528</v>
      </c>
      <c r="U974" s="30">
        <v>69776</v>
      </c>
      <c r="V974" s="30">
        <v>0</v>
      </c>
      <c r="W974" s="30">
        <v>0</v>
      </c>
      <c r="X974" s="30">
        <v>0</v>
      </c>
      <c r="Y974" s="30">
        <v>5622914</v>
      </c>
      <c r="Z974" s="30">
        <v>581008</v>
      </c>
      <c r="AA974" s="30">
        <v>6203922</v>
      </c>
      <c r="AB974" s="30">
        <v>4025810</v>
      </c>
      <c r="AC974" s="30">
        <v>2074325</v>
      </c>
      <c r="AD974" s="30">
        <v>3558546</v>
      </c>
      <c r="AE974" s="30">
        <v>3517088</v>
      </c>
      <c r="AF974" s="30">
        <v>645939</v>
      </c>
      <c r="AG974" s="30">
        <v>0</v>
      </c>
      <c r="AH974" s="30">
        <v>6764273</v>
      </c>
      <c r="AI974" s="30">
        <v>137640</v>
      </c>
      <c r="AJ974" s="30">
        <v>6901913</v>
      </c>
      <c r="AK974" s="30">
        <v>382357</v>
      </c>
      <c r="AL974" s="30">
        <v>1755512</v>
      </c>
      <c r="AM974" s="30">
        <v>1002824</v>
      </c>
      <c r="AN974" s="30">
        <v>530175</v>
      </c>
      <c r="AO974" s="30">
        <v>344039</v>
      </c>
      <c r="AP974" s="30">
        <v>122861</v>
      </c>
      <c r="AQ974" s="30">
        <v>62186</v>
      </c>
      <c r="AR974" s="30">
        <v>54547</v>
      </c>
      <c r="AS974" s="30">
        <v>7416</v>
      </c>
      <c r="AT974" s="30">
        <v>161</v>
      </c>
      <c r="AU974" s="30" t="s">
        <v>339</v>
      </c>
      <c r="AW974" s="48">
        <f t="shared" si="549"/>
        <v>997075</v>
      </c>
      <c r="AX974" s="49">
        <f t="shared" si="550"/>
        <v>2178112</v>
      </c>
      <c r="AY974" s="50">
        <f t="shared" si="551"/>
        <v>2.1845016673770781</v>
      </c>
      <c r="AZ974" s="12"/>
      <c r="BA974" s="48">
        <f t="shared" si="552"/>
        <v>62186</v>
      </c>
      <c r="BB974" s="48">
        <f t="shared" si="553"/>
        <v>2178112</v>
      </c>
      <c r="BC974" s="51">
        <f t="shared" si="554"/>
        <v>35.025761425401214</v>
      </c>
      <c r="BD974" s="12"/>
      <c r="BE974" s="52">
        <f t="shared" si="555"/>
        <v>62186</v>
      </c>
      <c r="BF974" s="48">
        <f t="shared" si="556"/>
        <v>3517088</v>
      </c>
      <c r="BG974" s="48">
        <f t="shared" si="556"/>
        <v>645939</v>
      </c>
      <c r="BH974" s="48">
        <f t="shared" si="556"/>
        <v>0</v>
      </c>
      <c r="BI974" s="48">
        <f t="shared" si="557"/>
        <v>4163027</v>
      </c>
      <c r="BJ974" s="51">
        <f t="shared" si="558"/>
        <v>66.944762486733353</v>
      </c>
      <c r="BK974" s="12"/>
      <c r="BL974" s="1">
        <f t="shared" si="559"/>
        <v>874214</v>
      </c>
      <c r="BM974" s="53">
        <f t="shared" si="560"/>
        <v>997075</v>
      </c>
      <c r="BN974" s="48">
        <f t="shared" si="561"/>
        <v>3517088</v>
      </c>
      <c r="BO974" s="48">
        <f t="shared" si="561"/>
        <v>645939</v>
      </c>
      <c r="BP974" s="48">
        <f t="shared" si="561"/>
        <v>0</v>
      </c>
      <c r="BQ974" s="48">
        <f t="shared" si="562"/>
        <v>4163027</v>
      </c>
      <c r="BR974" s="12">
        <f t="shared" si="563"/>
        <v>997075</v>
      </c>
      <c r="BS974" s="54">
        <f t="shared" si="564"/>
        <v>4.175239575759095</v>
      </c>
      <c r="BT974" s="12"/>
      <c r="BU974" s="48">
        <f t="shared" si="565"/>
        <v>997075</v>
      </c>
      <c r="BV974" s="48">
        <f t="shared" si="566"/>
        <v>4764044</v>
      </c>
      <c r="BW974" s="54">
        <f t="shared" si="567"/>
        <v>4.7780197076448614</v>
      </c>
      <c r="BX974" s="12"/>
      <c r="BY974" s="52">
        <f t="shared" si="568"/>
        <v>62186</v>
      </c>
      <c r="BZ974" s="48">
        <f t="shared" si="569"/>
        <v>4764044</v>
      </c>
      <c r="CA974" s="55">
        <f t="shared" si="570"/>
        <v>76.609590583089442</v>
      </c>
      <c r="CB974" s="12"/>
      <c r="CC974" s="48">
        <f t="shared" si="571"/>
        <v>62186</v>
      </c>
      <c r="CD974" s="48">
        <f t="shared" si="572"/>
        <v>20763864</v>
      </c>
      <c r="CE974" s="55">
        <f t="shared" si="573"/>
        <v>333.89933425529864</v>
      </c>
      <c r="CF974" s="12"/>
      <c r="CG974" s="48">
        <f t="shared" si="574"/>
        <v>997075</v>
      </c>
      <c r="CH974" s="48">
        <f t="shared" si="575"/>
        <v>874214</v>
      </c>
      <c r="CI974" s="48">
        <f t="shared" si="576"/>
        <v>20763864</v>
      </c>
      <c r="CJ974" s="55">
        <f t="shared" si="577"/>
        <v>20.824776471178197</v>
      </c>
      <c r="CK974" s="46"/>
      <c r="CL974" s="48">
        <f t="shared" si="578"/>
        <v>997075</v>
      </c>
      <c r="CM974" s="48">
        <f t="shared" si="578"/>
        <v>874214</v>
      </c>
      <c r="CN974" s="48">
        <f t="shared" si="579"/>
        <v>20763864</v>
      </c>
      <c r="CO974" s="55">
        <f t="shared" si="580"/>
        <v>20.824776471178197</v>
      </c>
    </row>
    <row r="975" spans="1:93" x14ac:dyDescent="0.2">
      <c r="A975" s="30" t="s">
        <v>169</v>
      </c>
      <c r="B975" s="30">
        <v>63345</v>
      </c>
      <c r="C975" s="30">
        <v>2007</v>
      </c>
      <c r="D975" s="30" t="s">
        <v>170</v>
      </c>
      <c r="E975" s="30">
        <v>582905</v>
      </c>
      <c r="F975" s="30" t="s">
        <v>317</v>
      </c>
      <c r="G975" s="30">
        <v>5450667</v>
      </c>
      <c r="H975" s="30">
        <v>0</v>
      </c>
      <c r="I975" s="30">
        <v>0</v>
      </c>
      <c r="J975" s="30">
        <v>0</v>
      </c>
      <c r="K975" s="30">
        <v>0</v>
      </c>
      <c r="L975" s="30">
        <v>0</v>
      </c>
      <c r="M975" s="30">
        <v>0</v>
      </c>
      <c r="N975" s="30">
        <v>0</v>
      </c>
      <c r="O975" s="30">
        <v>0</v>
      </c>
      <c r="P975" s="30">
        <v>0</v>
      </c>
      <c r="Q975" s="30">
        <v>0</v>
      </c>
      <c r="R975" s="30">
        <v>0</v>
      </c>
      <c r="S975" s="30">
        <v>0</v>
      </c>
      <c r="T975" s="30">
        <v>68843759</v>
      </c>
      <c r="U975" s="30">
        <v>98638</v>
      </c>
      <c r="V975" s="30">
        <v>0</v>
      </c>
      <c r="W975" s="30">
        <v>0</v>
      </c>
      <c r="X975" s="30">
        <v>0</v>
      </c>
      <c r="Y975" s="30">
        <v>5815207</v>
      </c>
      <c r="Z975" s="30">
        <v>592086</v>
      </c>
      <c r="AA975" s="30">
        <v>6407293</v>
      </c>
      <c r="AB975" s="30">
        <v>4101648</v>
      </c>
      <c r="AC975" s="30">
        <v>2238393</v>
      </c>
      <c r="AD975" s="30">
        <v>3212274</v>
      </c>
      <c r="AE975" s="30">
        <v>2805589</v>
      </c>
      <c r="AF975" s="30">
        <v>658005</v>
      </c>
      <c r="AG975" s="30">
        <v>0</v>
      </c>
      <c r="AH975" s="30">
        <v>5900979</v>
      </c>
      <c r="AI975" s="30">
        <v>54334</v>
      </c>
      <c r="AJ975" s="30">
        <v>5955313</v>
      </c>
      <c r="AK975" s="30">
        <v>477518</v>
      </c>
      <c r="AL975" s="30">
        <v>1651318</v>
      </c>
      <c r="AM975" s="30">
        <v>1016001</v>
      </c>
      <c r="AN975" s="30">
        <v>537836</v>
      </c>
      <c r="AO975" s="30">
        <v>351978</v>
      </c>
      <c r="AP975" s="30">
        <v>120586</v>
      </c>
      <c r="AQ975" s="30">
        <v>62077</v>
      </c>
      <c r="AR975" s="30">
        <v>54466</v>
      </c>
      <c r="AS975" s="30">
        <v>7387</v>
      </c>
      <c r="AT975" s="30">
        <v>162</v>
      </c>
      <c r="AU975" s="30" t="s">
        <v>339</v>
      </c>
      <c r="AW975" s="48">
        <f t="shared" si="549"/>
        <v>1010400</v>
      </c>
      <c r="AX975" s="49">
        <f t="shared" si="550"/>
        <v>2305645</v>
      </c>
      <c r="AY975" s="50">
        <f t="shared" si="551"/>
        <v>2.2819131037212985</v>
      </c>
      <c r="AZ975" s="12"/>
      <c r="BA975" s="48">
        <f t="shared" si="552"/>
        <v>62077</v>
      </c>
      <c r="BB975" s="48">
        <f t="shared" si="553"/>
        <v>2305645</v>
      </c>
      <c r="BC975" s="51">
        <f t="shared" si="554"/>
        <v>37.141694991703851</v>
      </c>
      <c r="BD975" s="12"/>
      <c r="BE975" s="52">
        <f t="shared" si="555"/>
        <v>62077</v>
      </c>
      <c r="BF975" s="48">
        <f t="shared" si="556"/>
        <v>2805589</v>
      </c>
      <c r="BG975" s="48">
        <f t="shared" si="556"/>
        <v>658005</v>
      </c>
      <c r="BH975" s="48">
        <f t="shared" si="556"/>
        <v>0</v>
      </c>
      <c r="BI975" s="48">
        <f t="shared" si="557"/>
        <v>3463594</v>
      </c>
      <c r="BJ975" s="51">
        <f t="shared" si="558"/>
        <v>55.79512540876653</v>
      </c>
      <c r="BK975" s="12"/>
      <c r="BL975" s="1">
        <f t="shared" si="559"/>
        <v>889814</v>
      </c>
      <c r="BM975" s="53">
        <f t="shared" si="560"/>
        <v>1010400</v>
      </c>
      <c r="BN975" s="48">
        <f t="shared" si="561"/>
        <v>2805589</v>
      </c>
      <c r="BO975" s="48">
        <f t="shared" si="561"/>
        <v>658005</v>
      </c>
      <c r="BP975" s="48">
        <f t="shared" si="561"/>
        <v>0</v>
      </c>
      <c r="BQ975" s="48">
        <f t="shared" si="562"/>
        <v>3463594</v>
      </c>
      <c r="BR975" s="12">
        <f t="shared" si="563"/>
        <v>1010400</v>
      </c>
      <c r="BS975" s="54">
        <f t="shared" si="564"/>
        <v>3.4279433887569279</v>
      </c>
      <c r="BT975" s="12"/>
      <c r="BU975" s="48">
        <f t="shared" si="565"/>
        <v>1010400</v>
      </c>
      <c r="BV975" s="48">
        <f t="shared" si="566"/>
        <v>3826477</v>
      </c>
      <c r="BW975" s="54">
        <f t="shared" si="567"/>
        <v>3.787091250989707</v>
      </c>
      <c r="BX975" s="12"/>
      <c r="BY975" s="52">
        <f t="shared" si="568"/>
        <v>62077</v>
      </c>
      <c r="BZ975" s="48">
        <f t="shared" si="569"/>
        <v>3826477</v>
      </c>
      <c r="CA975" s="55">
        <f t="shared" si="570"/>
        <v>61.640817049793</v>
      </c>
      <c r="CB975" s="12"/>
      <c r="CC975" s="48">
        <f t="shared" si="571"/>
        <v>62077</v>
      </c>
      <c r="CD975" s="48">
        <f t="shared" si="572"/>
        <v>19148031</v>
      </c>
      <c r="CE975" s="55">
        <f t="shared" si="573"/>
        <v>308.45612706799619</v>
      </c>
      <c r="CF975" s="12"/>
      <c r="CG975" s="48">
        <f t="shared" si="574"/>
        <v>1010400</v>
      </c>
      <c r="CH975" s="48">
        <f t="shared" si="575"/>
        <v>889814</v>
      </c>
      <c r="CI975" s="48">
        <f t="shared" si="576"/>
        <v>19148031</v>
      </c>
      <c r="CJ975" s="55">
        <f t="shared" si="577"/>
        <v>18.950941211401425</v>
      </c>
      <c r="CK975" s="46"/>
      <c r="CL975" s="48">
        <f t="shared" si="578"/>
        <v>1010400</v>
      </c>
      <c r="CM975" s="48">
        <f t="shared" si="578"/>
        <v>889814</v>
      </c>
      <c r="CN975" s="48">
        <f t="shared" si="579"/>
        <v>19148031</v>
      </c>
      <c r="CO975" s="55">
        <f t="shared" si="580"/>
        <v>18.950941211401425</v>
      </c>
    </row>
    <row r="976" spans="1:93" x14ac:dyDescent="0.2">
      <c r="A976" s="30" t="s">
        <v>169</v>
      </c>
      <c r="B976" s="30">
        <v>63345</v>
      </c>
      <c r="C976" s="30">
        <v>2006</v>
      </c>
      <c r="D976" s="30" t="s">
        <v>170</v>
      </c>
      <c r="E976" s="30">
        <v>582905</v>
      </c>
      <c r="F976" s="30" t="s">
        <v>317</v>
      </c>
      <c r="G976" s="30">
        <v>5269369</v>
      </c>
      <c r="H976" s="30">
        <v>0</v>
      </c>
      <c r="I976" s="30">
        <v>0</v>
      </c>
      <c r="J976" s="30">
        <v>0</v>
      </c>
      <c r="K976" s="30">
        <v>0</v>
      </c>
      <c r="L976" s="30">
        <v>0</v>
      </c>
      <c r="M976" s="30">
        <v>0</v>
      </c>
      <c r="N976" s="30">
        <v>0</v>
      </c>
      <c r="O976" s="30">
        <v>0</v>
      </c>
      <c r="P976" s="30">
        <v>0</v>
      </c>
      <c r="Q976" s="30">
        <v>0</v>
      </c>
      <c r="R976" s="30">
        <v>0</v>
      </c>
      <c r="S976" s="30">
        <v>0</v>
      </c>
      <c r="T976" s="30">
        <v>47468977</v>
      </c>
      <c r="U976" s="30">
        <v>133436</v>
      </c>
      <c r="V976" s="30">
        <v>0</v>
      </c>
      <c r="W976" s="30">
        <v>0</v>
      </c>
      <c r="X976" s="30">
        <v>0</v>
      </c>
      <c r="Y976" s="30">
        <v>5779571</v>
      </c>
      <c r="Z976" s="30">
        <v>536651</v>
      </c>
      <c r="AA976" s="30">
        <v>6316222</v>
      </c>
      <c r="AB976" s="30">
        <v>4101096</v>
      </c>
      <c r="AC976" s="30">
        <v>2052118</v>
      </c>
      <c r="AD976" s="30">
        <v>3217251</v>
      </c>
      <c r="AE976" s="30">
        <v>2562996</v>
      </c>
      <c r="AF976" s="30">
        <v>630264</v>
      </c>
      <c r="AG976" s="30">
        <v>0</v>
      </c>
      <c r="AH976" s="30">
        <v>6476532</v>
      </c>
      <c r="AI976" s="30">
        <v>41307</v>
      </c>
      <c r="AJ976" s="30">
        <v>6517839</v>
      </c>
      <c r="AK976" s="30">
        <v>362701</v>
      </c>
      <c r="AL976" s="30">
        <v>1866470</v>
      </c>
      <c r="AM976" s="30">
        <v>996092</v>
      </c>
      <c r="AN976" s="30">
        <v>523728</v>
      </c>
      <c r="AO976" s="30">
        <v>343631</v>
      </c>
      <c r="AP976" s="30">
        <v>122985</v>
      </c>
      <c r="AQ976" s="30">
        <v>61941</v>
      </c>
      <c r="AR976" s="30">
        <v>54389</v>
      </c>
      <c r="AS976" s="30">
        <v>7328</v>
      </c>
      <c r="AT976" s="30">
        <v>162</v>
      </c>
      <c r="AU976" s="30" t="s">
        <v>339</v>
      </c>
      <c r="AW976" s="48">
        <f t="shared" si="549"/>
        <v>990344</v>
      </c>
      <c r="AX976" s="49">
        <f t="shared" si="550"/>
        <v>2215126</v>
      </c>
      <c r="AY976" s="50">
        <f t="shared" si="551"/>
        <v>2.2367238050616756</v>
      </c>
      <c r="AZ976" s="12"/>
      <c r="BA976" s="48">
        <f t="shared" si="552"/>
        <v>61941</v>
      </c>
      <c r="BB976" s="48">
        <f t="shared" si="553"/>
        <v>2215126</v>
      </c>
      <c r="BC976" s="51">
        <f t="shared" si="554"/>
        <v>35.761870166771608</v>
      </c>
      <c r="BD976" s="12"/>
      <c r="BE976" s="52">
        <f t="shared" si="555"/>
        <v>61941</v>
      </c>
      <c r="BF976" s="48">
        <f t="shared" si="556"/>
        <v>2562996</v>
      </c>
      <c r="BG976" s="48">
        <f t="shared" si="556"/>
        <v>630264</v>
      </c>
      <c r="BH976" s="48">
        <f t="shared" si="556"/>
        <v>0</v>
      </c>
      <c r="BI976" s="48">
        <f t="shared" si="557"/>
        <v>3193260</v>
      </c>
      <c r="BJ976" s="51">
        <f t="shared" si="558"/>
        <v>51.553252288468059</v>
      </c>
      <c r="BK976" s="12"/>
      <c r="BL976" s="1">
        <f t="shared" si="559"/>
        <v>867359</v>
      </c>
      <c r="BM976" s="53">
        <f t="shared" si="560"/>
        <v>990344</v>
      </c>
      <c r="BN976" s="48">
        <f t="shared" si="561"/>
        <v>2562996</v>
      </c>
      <c r="BO976" s="48">
        <f t="shared" si="561"/>
        <v>630264</v>
      </c>
      <c r="BP976" s="48">
        <f t="shared" si="561"/>
        <v>0</v>
      </c>
      <c r="BQ976" s="48">
        <f t="shared" si="562"/>
        <v>3193260</v>
      </c>
      <c r="BR976" s="12">
        <f t="shared" si="563"/>
        <v>990344</v>
      </c>
      <c r="BS976" s="54">
        <f t="shared" si="564"/>
        <v>3.2243947557616344</v>
      </c>
      <c r="BT976" s="12"/>
      <c r="BU976" s="48">
        <f t="shared" si="565"/>
        <v>990344</v>
      </c>
      <c r="BV976" s="48">
        <f t="shared" si="566"/>
        <v>4288668</v>
      </c>
      <c r="BW976" s="54">
        <f t="shared" si="567"/>
        <v>4.3304831452505388</v>
      </c>
      <c r="BX976" s="12"/>
      <c r="BY976" s="52">
        <f t="shared" si="568"/>
        <v>61941</v>
      </c>
      <c r="BZ976" s="48">
        <f t="shared" si="569"/>
        <v>4288668</v>
      </c>
      <c r="CA976" s="55">
        <f t="shared" si="570"/>
        <v>69.237952244878187</v>
      </c>
      <c r="CB976" s="12"/>
      <c r="CC976" s="48">
        <f t="shared" si="571"/>
        <v>61941</v>
      </c>
      <c r="CD976" s="48">
        <f t="shared" si="572"/>
        <v>19067519</v>
      </c>
      <c r="CE976" s="55">
        <f t="shared" si="573"/>
        <v>307.83356742706769</v>
      </c>
      <c r="CF976" s="12"/>
      <c r="CG976" s="48">
        <f t="shared" si="574"/>
        <v>990344</v>
      </c>
      <c r="CH976" s="48">
        <f t="shared" si="575"/>
        <v>867359</v>
      </c>
      <c r="CI976" s="48">
        <f t="shared" si="576"/>
        <v>19067519</v>
      </c>
      <c r="CJ976" s="55">
        <f t="shared" si="577"/>
        <v>19.253430121250798</v>
      </c>
      <c r="CK976" s="46"/>
      <c r="CL976" s="48">
        <f t="shared" si="578"/>
        <v>990344</v>
      </c>
      <c r="CM976" s="48">
        <f t="shared" si="578"/>
        <v>867359</v>
      </c>
      <c r="CN976" s="48">
        <f t="shared" si="579"/>
        <v>19067519</v>
      </c>
      <c r="CO976" s="55">
        <f t="shared" si="580"/>
        <v>19.253430121250798</v>
      </c>
    </row>
    <row r="977" spans="1:93" x14ac:dyDescent="0.2">
      <c r="A977" s="30" t="s">
        <v>169</v>
      </c>
      <c r="B977" s="30">
        <v>63345</v>
      </c>
      <c r="C977" s="30">
        <v>2005</v>
      </c>
      <c r="D977" s="30" t="s">
        <v>170</v>
      </c>
      <c r="E977" s="30">
        <v>582905</v>
      </c>
      <c r="F977" s="30" t="s">
        <v>317</v>
      </c>
      <c r="G977" s="30">
        <v>5038933</v>
      </c>
      <c r="H977" s="30">
        <v>0</v>
      </c>
      <c r="I977" s="30">
        <v>0</v>
      </c>
      <c r="J977" s="30">
        <v>0</v>
      </c>
      <c r="K977" s="30">
        <v>0</v>
      </c>
      <c r="L977" s="30">
        <v>0</v>
      </c>
      <c r="M977" s="30">
        <v>0</v>
      </c>
      <c r="N977" s="30">
        <v>0</v>
      </c>
      <c r="O977" s="30">
        <v>0</v>
      </c>
      <c r="P977" s="30">
        <v>0</v>
      </c>
      <c r="Q977" s="30">
        <v>0</v>
      </c>
      <c r="R977" s="30">
        <v>0</v>
      </c>
      <c r="S977" s="30">
        <v>0</v>
      </c>
      <c r="T977" s="30">
        <v>44004374</v>
      </c>
      <c r="U977" s="30">
        <v>127947</v>
      </c>
      <c r="V977" s="30">
        <v>0</v>
      </c>
      <c r="W977" s="30">
        <v>0</v>
      </c>
      <c r="X977" s="30">
        <v>0</v>
      </c>
      <c r="Y977" s="30">
        <v>5333242</v>
      </c>
      <c r="Z977" s="30">
        <v>424018</v>
      </c>
      <c r="AA977" s="30">
        <v>5757260</v>
      </c>
      <c r="AB977" s="30">
        <v>3897456</v>
      </c>
      <c r="AC977" s="30">
        <v>2139757</v>
      </c>
      <c r="AD977" s="30">
        <v>2899176</v>
      </c>
      <c r="AE977" s="30">
        <v>2856040</v>
      </c>
      <c r="AF977" s="30">
        <v>650885</v>
      </c>
      <c r="AG977" s="30">
        <v>0</v>
      </c>
      <c r="AH977" s="30">
        <v>6206869</v>
      </c>
      <c r="AI977" s="30">
        <v>44027</v>
      </c>
      <c r="AJ977" s="30">
        <v>6250896</v>
      </c>
      <c r="AK977" s="30">
        <v>542344</v>
      </c>
      <c r="AL977" s="30">
        <v>1600504</v>
      </c>
      <c r="AM977" s="30">
        <v>1030353</v>
      </c>
      <c r="AN977" s="30">
        <v>548154</v>
      </c>
      <c r="AO977" s="30">
        <v>356433</v>
      </c>
      <c r="AP977" s="30">
        <v>119849</v>
      </c>
      <c r="AQ977" s="30">
        <v>61805</v>
      </c>
      <c r="AR977" s="30">
        <v>54268</v>
      </c>
      <c r="AS977" s="30">
        <v>7318</v>
      </c>
      <c r="AT977" s="30">
        <v>157</v>
      </c>
      <c r="AU977" s="30" t="s">
        <v>339</v>
      </c>
      <c r="AW977" s="48">
        <f t="shared" si="549"/>
        <v>1024436</v>
      </c>
      <c r="AX977" s="49">
        <f t="shared" si="550"/>
        <v>1859804</v>
      </c>
      <c r="AY977" s="50">
        <f t="shared" si="551"/>
        <v>1.8154418626444209</v>
      </c>
      <c r="AZ977" s="12"/>
      <c r="BA977" s="48">
        <f t="shared" si="552"/>
        <v>61805</v>
      </c>
      <c r="BB977" s="48">
        <f t="shared" si="553"/>
        <v>1859804</v>
      </c>
      <c r="BC977" s="51">
        <f t="shared" si="554"/>
        <v>30.091481271741767</v>
      </c>
      <c r="BD977" s="12"/>
      <c r="BE977" s="52">
        <f t="shared" si="555"/>
        <v>61805</v>
      </c>
      <c r="BF977" s="48">
        <f t="shared" si="556"/>
        <v>2856040</v>
      </c>
      <c r="BG977" s="48">
        <f t="shared" si="556"/>
        <v>650885</v>
      </c>
      <c r="BH977" s="48">
        <f t="shared" si="556"/>
        <v>0</v>
      </c>
      <c r="BI977" s="48">
        <f t="shared" si="557"/>
        <v>3506925</v>
      </c>
      <c r="BJ977" s="51">
        <f t="shared" si="558"/>
        <v>56.741768465334523</v>
      </c>
      <c r="BK977" s="12"/>
      <c r="BL977" s="1">
        <f t="shared" si="559"/>
        <v>904587</v>
      </c>
      <c r="BM977" s="53">
        <f t="shared" si="560"/>
        <v>1024436</v>
      </c>
      <c r="BN977" s="48">
        <f t="shared" si="561"/>
        <v>2856040</v>
      </c>
      <c r="BO977" s="48">
        <f t="shared" si="561"/>
        <v>650885</v>
      </c>
      <c r="BP977" s="48">
        <f t="shared" si="561"/>
        <v>0</v>
      </c>
      <c r="BQ977" s="48">
        <f t="shared" si="562"/>
        <v>3506925</v>
      </c>
      <c r="BR977" s="12">
        <f t="shared" si="563"/>
        <v>1024436</v>
      </c>
      <c r="BS977" s="54">
        <f t="shared" si="564"/>
        <v>3.4232738794810023</v>
      </c>
      <c r="BT977" s="12"/>
      <c r="BU977" s="48">
        <f t="shared" si="565"/>
        <v>1024436</v>
      </c>
      <c r="BV977" s="48">
        <f t="shared" si="566"/>
        <v>4108048</v>
      </c>
      <c r="BW977" s="54">
        <f t="shared" si="567"/>
        <v>4.0100582173996226</v>
      </c>
      <c r="BX977" s="12"/>
      <c r="BY977" s="52">
        <f t="shared" si="568"/>
        <v>61805</v>
      </c>
      <c r="BZ977" s="48">
        <f t="shared" si="569"/>
        <v>4108048</v>
      </c>
      <c r="CA977" s="55">
        <f t="shared" si="570"/>
        <v>66.467890947334354</v>
      </c>
      <c r="CB977" s="12"/>
      <c r="CC977" s="48">
        <f t="shared" si="571"/>
        <v>61805</v>
      </c>
      <c r="CD977" s="48">
        <f t="shared" si="572"/>
        <v>18411166</v>
      </c>
      <c r="CE977" s="55">
        <f t="shared" si="573"/>
        <v>297.89120621308956</v>
      </c>
      <c r="CF977" s="12"/>
      <c r="CG977" s="48">
        <f t="shared" si="574"/>
        <v>1024436</v>
      </c>
      <c r="CH977" s="48">
        <f t="shared" si="575"/>
        <v>904587</v>
      </c>
      <c r="CI977" s="48">
        <f t="shared" si="576"/>
        <v>18411166</v>
      </c>
      <c r="CJ977" s="55">
        <f t="shared" si="577"/>
        <v>17.972002155332301</v>
      </c>
      <c r="CK977" s="46"/>
      <c r="CL977" s="48">
        <f t="shared" si="578"/>
        <v>1024436</v>
      </c>
      <c r="CM977" s="48">
        <f t="shared" si="578"/>
        <v>904587</v>
      </c>
      <c r="CN977" s="48">
        <f t="shared" si="579"/>
        <v>18411166</v>
      </c>
      <c r="CO977" s="55">
        <f t="shared" si="580"/>
        <v>17.972002155332301</v>
      </c>
    </row>
    <row r="978" spans="1:93" x14ac:dyDescent="0.2">
      <c r="A978" s="30" t="s">
        <v>171</v>
      </c>
      <c r="B978" s="30">
        <v>1179</v>
      </c>
      <c r="C978" s="30">
        <v>2014</v>
      </c>
      <c r="D978" s="30" t="s">
        <v>172</v>
      </c>
      <c r="E978" s="30">
        <v>445766</v>
      </c>
      <c r="F978" s="30" t="s">
        <v>317</v>
      </c>
      <c r="G978" s="30">
        <v>83113546</v>
      </c>
      <c r="H978" s="30">
        <v>0</v>
      </c>
      <c r="I978" s="30">
        <v>0</v>
      </c>
      <c r="J978" s="30">
        <v>0</v>
      </c>
      <c r="K978" s="30">
        <v>0</v>
      </c>
      <c r="L978" s="30">
        <v>0</v>
      </c>
      <c r="M978" s="30">
        <v>0</v>
      </c>
      <c r="N978" s="30">
        <v>0</v>
      </c>
      <c r="O978" s="30">
        <v>0</v>
      </c>
      <c r="P978" s="30">
        <v>0</v>
      </c>
      <c r="Q978" s="30">
        <v>0</v>
      </c>
      <c r="R978" s="30">
        <v>0</v>
      </c>
      <c r="S978" s="30">
        <v>0</v>
      </c>
      <c r="T978" s="30">
        <v>167559552</v>
      </c>
      <c r="U978" s="30">
        <v>-7547257</v>
      </c>
      <c r="V978" s="30">
        <v>0</v>
      </c>
      <c r="W978" s="30">
        <v>0</v>
      </c>
      <c r="X978" s="30">
        <v>0</v>
      </c>
      <c r="Y978" s="30">
        <v>126618684</v>
      </c>
      <c r="Z978" s="30">
        <v>7104142</v>
      </c>
      <c r="AA978" s="30">
        <v>133722826</v>
      </c>
      <c r="AB978" s="30">
        <v>89955019</v>
      </c>
      <c r="AC978" s="30">
        <v>64033828</v>
      </c>
      <c r="AD978" s="30">
        <v>19079718</v>
      </c>
      <c r="AE978" s="30">
        <v>44954934</v>
      </c>
      <c r="AF978" s="30">
        <v>37960560</v>
      </c>
      <c r="AG978" s="30">
        <v>0</v>
      </c>
      <c r="AH978" s="30">
        <v>32795205</v>
      </c>
      <c r="AI978" s="30">
        <v>131635</v>
      </c>
      <c r="AJ978" s="30">
        <v>32926840</v>
      </c>
      <c r="AK978" s="30">
        <v>1288901</v>
      </c>
      <c r="AL978" s="30">
        <v>18409778</v>
      </c>
      <c r="AM978" s="30">
        <v>5327395</v>
      </c>
      <c r="AN978" s="30">
        <v>2199227</v>
      </c>
      <c r="AO978" s="30">
        <v>2608586</v>
      </c>
      <c r="AP978" s="30">
        <v>472458</v>
      </c>
      <c r="AQ978" s="30">
        <v>315256</v>
      </c>
      <c r="AR978" s="30">
        <v>283421</v>
      </c>
      <c r="AS978" s="30">
        <v>29764</v>
      </c>
      <c r="AT978" s="30">
        <v>978</v>
      </c>
      <c r="AU978" s="30" t="s">
        <v>334</v>
      </c>
      <c r="AW978" s="48">
        <f t="shared" si="549"/>
        <v>5280271</v>
      </c>
      <c r="AX978" s="49">
        <f t="shared" si="550"/>
        <v>43767807</v>
      </c>
      <c r="AY978" s="50">
        <f t="shared" si="551"/>
        <v>8.2889319506517758</v>
      </c>
      <c r="AZ978" s="12"/>
      <c r="BA978" s="48">
        <f t="shared" si="552"/>
        <v>315256</v>
      </c>
      <c r="BB978" s="48">
        <f t="shared" si="553"/>
        <v>43767807</v>
      </c>
      <c r="BC978" s="51">
        <f t="shared" si="554"/>
        <v>138.83259002207728</v>
      </c>
      <c r="BD978" s="12"/>
      <c r="BE978" s="52">
        <f t="shared" si="555"/>
        <v>315256</v>
      </c>
      <c r="BF978" s="48">
        <f t="shared" si="556"/>
        <v>44954934</v>
      </c>
      <c r="BG978" s="48">
        <f t="shared" si="556"/>
        <v>37960560</v>
      </c>
      <c r="BH978" s="48">
        <f t="shared" si="556"/>
        <v>0</v>
      </c>
      <c r="BI978" s="48">
        <f t="shared" si="557"/>
        <v>82915494</v>
      </c>
      <c r="BJ978" s="51">
        <f t="shared" si="558"/>
        <v>263.01004263201969</v>
      </c>
      <c r="BK978" s="12"/>
      <c r="BL978" s="1">
        <f t="shared" si="559"/>
        <v>4807813</v>
      </c>
      <c r="BM978" s="53">
        <f t="shared" si="560"/>
        <v>5280271</v>
      </c>
      <c r="BN978" s="48">
        <f t="shared" si="561"/>
        <v>44954934</v>
      </c>
      <c r="BO978" s="48">
        <f t="shared" si="561"/>
        <v>37960560</v>
      </c>
      <c r="BP978" s="48">
        <f t="shared" si="561"/>
        <v>0</v>
      </c>
      <c r="BQ978" s="48">
        <f t="shared" si="562"/>
        <v>82915494</v>
      </c>
      <c r="BR978" s="12">
        <f t="shared" si="563"/>
        <v>5280271</v>
      </c>
      <c r="BS978" s="54">
        <f t="shared" si="564"/>
        <v>15.702886082930213</v>
      </c>
      <c r="BT978" s="12"/>
      <c r="BU978" s="48">
        <f t="shared" si="565"/>
        <v>5280271</v>
      </c>
      <c r="BV978" s="48">
        <f t="shared" si="566"/>
        <v>13228161</v>
      </c>
      <c r="BW978" s="54">
        <f t="shared" si="567"/>
        <v>2.505204941185784</v>
      </c>
      <c r="BX978" s="12"/>
      <c r="BY978" s="52">
        <f t="shared" si="568"/>
        <v>315256</v>
      </c>
      <c r="BZ978" s="48">
        <f t="shared" si="569"/>
        <v>13228161</v>
      </c>
      <c r="CA978" s="55">
        <f t="shared" si="570"/>
        <v>41.960061029766287</v>
      </c>
      <c r="CB978" s="12"/>
      <c r="CC978" s="48">
        <f t="shared" si="571"/>
        <v>315256</v>
      </c>
      <c r="CD978" s="48">
        <f t="shared" si="572"/>
        <v>312980027</v>
      </c>
      <c r="CE978" s="55">
        <f t="shared" si="573"/>
        <v>992.78055611947116</v>
      </c>
      <c r="CF978" s="12"/>
      <c r="CG978" s="48">
        <f t="shared" si="574"/>
        <v>5280271</v>
      </c>
      <c r="CH978" s="48">
        <f t="shared" si="575"/>
        <v>4807813</v>
      </c>
      <c r="CI978" s="48">
        <f t="shared" si="576"/>
        <v>312980027</v>
      </c>
      <c r="CJ978" s="55">
        <f t="shared" si="577"/>
        <v>59.273478008988555</v>
      </c>
      <c r="CK978" s="46"/>
      <c r="CL978" s="48">
        <f t="shared" si="578"/>
        <v>5280271</v>
      </c>
      <c r="CM978" s="48">
        <f t="shared" si="578"/>
        <v>4807813</v>
      </c>
      <c r="CN978" s="48">
        <f t="shared" si="579"/>
        <v>312980027</v>
      </c>
      <c r="CO978" s="55">
        <f t="shared" si="580"/>
        <v>59.273478008988555</v>
      </c>
    </row>
    <row r="979" spans="1:93" x14ac:dyDescent="0.2">
      <c r="A979" s="30" t="s">
        <v>171</v>
      </c>
      <c r="B979" s="30">
        <v>1179</v>
      </c>
      <c r="C979" s="30">
        <v>2013</v>
      </c>
      <c r="D979" s="30" t="s">
        <v>172</v>
      </c>
      <c r="E979" s="30">
        <v>445766</v>
      </c>
      <c r="F979" s="30" t="s">
        <v>317</v>
      </c>
      <c r="G979" s="30">
        <v>84007843</v>
      </c>
      <c r="H979" s="30">
        <v>0</v>
      </c>
      <c r="I979" s="30">
        <v>0</v>
      </c>
      <c r="J979" s="30">
        <v>0</v>
      </c>
      <c r="K979" s="30">
        <v>0</v>
      </c>
      <c r="L979" s="30">
        <v>0</v>
      </c>
      <c r="M979" s="30">
        <v>0</v>
      </c>
      <c r="N979" s="30">
        <v>0</v>
      </c>
      <c r="O979" s="30">
        <v>0</v>
      </c>
      <c r="P979" s="30">
        <v>0</v>
      </c>
      <c r="Q979" s="30">
        <v>0</v>
      </c>
      <c r="R979" s="30">
        <v>0</v>
      </c>
      <c r="S979" s="30">
        <v>0</v>
      </c>
      <c r="T979" s="30">
        <v>155177418</v>
      </c>
      <c r="U979" s="30">
        <v>1006325</v>
      </c>
      <c r="V979" s="30">
        <v>0</v>
      </c>
      <c r="W979" s="30">
        <v>0</v>
      </c>
      <c r="X979" s="30">
        <v>0</v>
      </c>
      <c r="Y979" s="30">
        <v>118247483</v>
      </c>
      <c r="Z979" s="30">
        <v>4042848</v>
      </c>
      <c r="AA979" s="30">
        <v>122290331</v>
      </c>
      <c r="AB979" s="30">
        <v>88206290</v>
      </c>
      <c r="AC979" s="30">
        <v>66484028</v>
      </c>
      <c r="AD979" s="30">
        <v>17523815</v>
      </c>
      <c r="AE979" s="30">
        <v>36861715</v>
      </c>
      <c r="AF979" s="30">
        <v>22979941</v>
      </c>
      <c r="AG979" s="30">
        <v>0</v>
      </c>
      <c r="AH979" s="30">
        <v>49220023</v>
      </c>
      <c r="AI979" s="30">
        <v>70748</v>
      </c>
      <c r="AJ979" s="30">
        <v>49290771</v>
      </c>
      <c r="AK979" s="30">
        <v>3038810</v>
      </c>
      <c r="AL979" s="30">
        <v>36697025</v>
      </c>
      <c r="AM979" s="30">
        <v>5422427</v>
      </c>
      <c r="AN979" s="30">
        <v>2271961</v>
      </c>
      <c r="AO979" s="30">
        <v>2609683</v>
      </c>
      <c r="AP979" s="30">
        <v>493298</v>
      </c>
      <c r="AQ979" s="30">
        <v>319845</v>
      </c>
      <c r="AR979" s="30">
        <v>287519</v>
      </c>
      <c r="AS979" s="30">
        <v>30195</v>
      </c>
      <c r="AT979" s="30">
        <v>1022</v>
      </c>
      <c r="AU979" s="30" t="s">
        <v>334</v>
      </c>
      <c r="AW979" s="48">
        <f t="shared" si="549"/>
        <v>5374942</v>
      </c>
      <c r="AX979" s="49">
        <f t="shared" si="550"/>
        <v>34084041</v>
      </c>
      <c r="AY979" s="50">
        <f t="shared" si="551"/>
        <v>6.341285357125714</v>
      </c>
      <c r="AZ979" s="12"/>
      <c r="BA979" s="48">
        <f t="shared" si="552"/>
        <v>319845</v>
      </c>
      <c r="BB979" s="48">
        <f t="shared" si="553"/>
        <v>34084041</v>
      </c>
      <c r="BC979" s="51">
        <f t="shared" si="554"/>
        <v>106.56424518125968</v>
      </c>
      <c r="BD979" s="12"/>
      <c r="BE979" s="52">
        <f t="shared" si="555"/>
        <v>319845</v>
      </c>
      <c r="BF979" s="48">
        <f t="shared" si="556"/>
        <v>36861715</v>
      </c>
      <c r="BG979" s="48">
        <f t="shared" si="556"/>
        <v>22979941</v>
      </c>
      <c r="BH979" s="48">
        <f t="shared" si="556"/>
        <v>0</v>
      </c>
      <c r="BI979" s="48">
        <f t="shared" si="557"/>
        <v>59841656</v>
      </c>
      <c r="BJ979" s="51">
        <f t="shared" si="558"/>
        <v>187.09579952789633</v>
      </c>
      <c r="BK979" s="12"/>
      <c r="BL979" s="1">
        <f t="shared" si="559"/>
        <v>4881644</v>
      </c>
      <c r="BM979" s="53">
        <f t="shared" si="560"/>
        <v>5374942</v>
      </c>
      <c r="BN979" s="48">
        <f t="shared" si="561"/>
        <v>36861715</v>
      </c>
      <c r="BO979" s="48">
        <f t="shared" si="561"/>
        <v>22979941</v>
      </c>
      <c r="BP979" s="48">
        <f t="shared" si="561"/>
        <v>0</v>
      </c>
      <c r="BQ979" s="48">
        <f t="shared" si="562"/>
        <v>59841656</v>
      </c>
      <c r="BR979" s="12">
        <f t="shared" si="563"/>
        <v>5374942</v>
      </c>
      <c r="BS979" s="54">
        <f t="shared" si="564"/>
        <v>11.133451486546273</v>
      </c>
      <c r="BT979" s="12"/>
      <c r="BU979" s="48">
        <f t="shared" si="565"/>
        <v>5374942</v>
      </c>
      <c r="BV979" s="48">
        <f t="shared" si="566"/>
        <v>9554936</v>
      </c>
      <c r="BW979" s="54">
        <f t="shared" si="567"/>
        <v>1.7776816940536289</v>
      </c>
      <c r="BX979" s="12"/>
      <c r="BY979" s="52">
        <f t="shared" si="568"/>
        <v>319845</v>
      </c>
      <c r="BZ979" s="48">
        <f t="shared" si="569"/>
        <v>9554936</v>
      </c>
      <c r="CA979" s="55">
        <f t="shared" si="570"/>
        <v>29.873645046819554</v>
      </c>
      <c r="CB979" s="12"/>
      <c r="CC979" s="48">
        <f t="shared" si="571"/>
        <v>319845</v>
      </c>
      <c r="CD979" s="48">
        <f t="shared" si="572"/>
        <v>275694766</v>
      </c>
      <c r="CE979" s="55">
        <f t="shared" si="573"/>
        <v>861.96365739655141</v>
      </c>
      <c r="CF979" s="12"/>
      <c r="CG979" s="48">
        <f t="shared" si="574"/>
        <v>5374942</v>
      </c>
      <c r="CH979" s="48">
        <f t="shared" si="575"/>
        <v>4881644</v>
      </c>
      <c r="CI979" s="48">
        <f t="shared" si="576"/>
        <v>275694766</v>
      </c>
      <c r="CJ979" s="55">
        <f t="shared" si="577"/>
        <v>51.29260297134369</v>
      </c>
      <c r="CK979" s="46"/>
      <c r="CL979" s="48">
        <f t="shared" si="578"/>
        <v>5374942</v>
      </c>
      <c r="CM979" s="48">
        <f t="shared" si="578"/>
        <v>4881644</v>
      </c>
      <c r="CN979" s="48">
        <f t="shared" si="579"/>
        <v>275694766</v>
      </c>
      <c r="CO979" s="55">
        <f t="shared" si="580"/>
        <v>51.29260297134369</v>
      </c>
    </row>
    <row r="980" spans="1:93" x14ac:dyDescent="0.2">
      <c r="A980" s="30" t="s">
        <v>171</v>
      </c>
      <c r="B980" s="30">
        <v>1179</v>
      </c>
      <c r="C980" s="30">
        <v>2012</v>
      </c>
      <c r="D980" s="30" t="s">
        <v>172</v>
      </c>
      <c r="E980" s="30">
        <v>445766</v>
      </c>
      <c r="F980" s="30" t="s">
        <v>317</v>
      </c>
      <c r="G980" s="30">
        <v>70613531</v>
      </c>
      <c r="H980" s="30">
        <v>0</v>
      </c>
      <c r="I980" s="30">
        <v>0</v>
      </c>
      <c r="J980" s="30">
        <v>0</v>
      </c>
      <c r="K980" s="30">
        <v>0</v>
      </c>
      <c r="L980" s="30">
        <v>0</v>
      </c>
      <c r="M980" s="30">
        <v>0</v>
      </c>
      <c r="N980" s="30">
        <v>0</v>
      </c>
      <c r="O980" s="30">
        <v>0</v>
      </c>
      <c r="P980" s="30">
        <v>0</v>
      </c>
      <c r="Q980" s="30">
        <v>0</v>
      </c>
      <c r="R980" s="30">
        <v>0</v>
      </c>
      <c r="S980" s="30">
        <v>0</v>
      </c>
      <c r="T980" s="30">
        <v>161268382</v>
      </c>
      <c r="U980" s="30">
        <v>530071</v>
      </c>
      <c r="V980" s="30">
        <v>0</v>
      </c>
      <c r="W980" s="30">
        <v>0</v>
      </c>
      <c r="X980" s="30">
        <v>0</v>
      </c>
      <c r="Y980" s="30">
        <v>109321970</v>
      </c>
      <c r="Z980" s="30">
        <v>3750325</v>
      </c>
      <c r="AA980" s="30">
        <v>113072295</v>
      </c>
      <c r="AB980" s="30">
        <v>79468449</v>
      </c>
      <c r="AC980" s="30">
        <v>52791736</v>
      </c>
      <c r="AD980" s="30">
        <v>17821795</v>
      </c>
      <c r="AE980" s="30">
        <v>39773261</v>
      </c>
      <c r="AF980" s="30">
        <v>24475727</v>
      </c>
      <c r="AG980" s="30">
        <v>0</v>
      </c>
      <c r="AH980" s="30">
        <v>46452226</v>
      </c>
      <c r="AI980" s="30">
        <v>401812</v>
      </c>
      <c r="AJ980" s="30">
        <v>46854038</v>
      </c>
      <c r="AK980" s="30">
        <v>3570739</v>
      </c>
      <c r="AL980" s="30">
        <v>31595469</v>
      </c>
      <c r="AM980" s="30">
        <v>5431279</v>
      </c>
      <c r="AN980" s="30">
        <v>2245522</v>
      </c>
      <c r="AO980" s="30">
        <v>2643122</v>
      </c>
      <c r="AP980" s="30">
        <v>494835</v>
      </c>
      <c r="AQ980" s="30">
        <v>321888</v>
      </c>
      <c r="AR980" s="30">
        <v>289279</v>
      </c>
      <c r="AS980" s="30">
        <v>30439</v>
      </c>
      <c r="AT980" s="30">
        <v>1033</v>
      </c>
      <c r="AU980" s="30" t="s">
        <v>334</v>
      </c>
      <c r="AW980" s="48">
        <f t="shared" si="549"/>
        <v>5383479</v>
      </c>
      <c r="AX980" s="49">
        <f t="shared" si="550"/>
        <v>33603846</v>
      </c>
      <c r="AY980" s="50">
        <f t="shared" si="551"/>
        <v>6.2420315933246879</v>
      </c>
      <c r="AZ980" s="12"/>
      <c r="BA980" s="48">
        <f t="shared" si="552"/>
        <v>321888</v>
      </c>
      <c r="BB980" s="48">
        <f t="shared" si="553"/>
        <v>33603846</v>
      </c>
      <c r="BC980" s="51">
        <f t="shared" si="554"/>
        <v>104.39608186698479</v>
      </c>
      <c r="BD980" s="12"/>
      <c r="BE980" s="52">
        <f t="shared" si="555"/>
        <v>321888</v>
      </c>
      <c r="BF980" s="48">
        <f t="shared" si="556"/>
        <v>39773261</v>
      </c>
      <c r="BG980" s="48">
        <f t="shared" si="556"/>
        <v>24475727</v>
      </c>
      <c r="BH980" s="48">
        <f t="shared" si="556"/>
        <v>0</v>
      </c>
      <c r="BI980" s="48">
        <f t="shared" si="557"/>
        <v>64248988</v>
      </c>
      <c r="BJ980" s="51">
        <f t="shared" si="558"/>
        <v>199.60044487523609</v>
      </c>
      <c r="BK980" s="12"/>
      <c r="BL980" s="1">
        <f t="shared" si="559"/>
        <v>4888644</v>
      </c>
      <c r="BM980" s="53">
        <f t="shared" si="560"/>
        <v>5383479</v>
      </c>
      <c r="BN980" s="48">
        <f t="shared" si="561"/>
        <v>39773261</v>
      </c>
      <c r="BO980" s="48">
        <f t="shared" si="561"/>
        <v>24475727</v>
      </c>
      <c r="BP980" s="48">
        <f t="shared" si="561"/>
        <v>0</v>
      </c>
      <c r="BQ980" s="48">
        <f t="shared" si="562"/>
        <v>64248988</v>
      </c>
      <c r="BR980" s="12">
        <f t="shared" si="563"/>
        <v>5383479</v>
      </c>
      <c r="BS980" s="54">
        <f t="shared" si="564"/>
        <v>11.934473599692689</v>
      </c>
      <c r="BT980" s="12"/>
      <c r="BU980" s="48">
        <f t="shared" si="565"/>
        <v>5383479</v>
      </c>
      <c r="BV980" s="48">
        <f t="shared" si="566"/>
        <v>11687830</v>
      </c>
      <c r="BW980" s="54">
        <f t="shared" si="567"/>
        <v>2.1710551856894029</v>
      </c>
      <c r="BX980" s="12"/>
      <c r="BY980" s="52">
        <f t="shared" si="568"/>
        <v>321888</v>
      </c>
      <c r="BZ980" s="48">
        <f t="shared" si="569"/>
        <v>11687830</v>
      </c>
      <c r="CA980" s="55">
        <f t="shared" si="570"/>
        <v>36.310238343771744</v>
      </c>
      <c r="CB980" s="12"/>
      <c r="CC980" s="48">
        <f t="shared" si="571"/>
        <v>321888</v>
      </c>
      <c r="CD980" s="48">
        <f t="shared" si="572"/>
        <v>259622644</v>
      </c>
      <c r="CE980" s="55">
        <f t="shared" si="573"/>
        <v>806.56204642608611</v>
      </c>
      <c r="CF980" s="12"/>
      <c r="CG980" s="48">
        <f t="shared" si="574"/>
        <v>5383479</v>
      </c>
      <c r="CH980" s="48">
        <f t="shared" si="575"/>
        <v>4888644</v>
      </c>
      <c r="CI980" s="48">
        <f t="shared" si="576"/>
        <v>259622644</v>
      </c>
      <c r="CJ980" s="55">
        <f t="shared" si="577"/>
        <v>48.225811598782123</v>
      </c>
      <c r="CK980" s="46"/>
      <c r="CL980" s="48">
        <f t="shared" si="578"/>
        <v>5383479</v>
      </c>
      <c r="CM980" s="48">
        <f t="shared" si="578"/>
        <v>4888644</v>
      </c>
      <c r="CN980" s="48">
        <f t="shared" si="579"/>
        <v>259622644</v>
      </c>
      <c r="CO980" s="55">
        <f t="shared" si="580"/>
        <v>48.225811598782123</v>
      </c>
    </row>
    <row r="981" spans="1:93" x14ac:dyDescent="0.2">
      <c r="A981" s="30" t="s">
        <v>171</v>
      </c>
      <c r="B981" s="30">
        <v>1179</v>
      </c>
      <c r="C981" s="30">
        <v>2011</v>
      </c>
      <c r="D981" s="30" t="s">
        <v>172</v>
      </c>
      <c r="E981" s="30">
        <v>445766</v>
      </c>
      <c r="F981" s="30" t="s">
        <v>317</v>
      </c>
      <c r="G981" s="30">
        <v>59977552</v>
      </c>
      <c r="H981" s="30">
        <v>0</v>
      </c>
      <c r="I981" s="30">
        <v>0</v>
      </c>
      <c r="J981" s="30">
        <v>0</v>
      </c>
      <c r="K981" s="30">
        <v>0</v>
      </c>
      <c r="L981" s="30">
        <v>0</v>
      </c>
      <c r="M981" s="30">
        <v>0</v>
      </c>
      <c r="N981" s="30">
        <v>0</v>
      </c>
      <c r="O981" s="30">
        <v>0</v>
      </c>
      <c r="P981" s="30">
        <v>0</v>
      </c>
      <c r="Q981" s="30">
        <v>0</v>
      </c>
      <c r="R981" s="30">
        <v>0</v>
      </c>
      <c r="S981" s="30">
        <v>0</v>
      </c>
      <c r="T981" s="30">
        <v>187186506</v>
      </c>
      <c r="U981" s="30">
        <v>1292380</v>
      </c>
      <c r="V981" s="30">
        <v>0</v>
      </c>
      <c r="W981" s="30">
        <v>0</v>
      </c>
      <c r="X981" s="30">
        <v>0</v>
      </c>
      <c r="Y981" s="30">
        <v>92237840</v>
      </c>
      <c r="Z981" s="30">
        <v>2561684</v>
      </c>
      <c r="AA981" s="30">
        <v>94799524</v>
      </c>
      <c r="AB981" s="30">
        <v>77996997</v>
      </c>
      <c r="AC981" s="30">
        <v>41254267</v>
      </c>
      <c r="AD981" s="30">
        <v>18723285</v>
      </c>
      <c r="AE981" s="30">
        <v>38389061</v>
      </c>
      <c r="AF981" s="30">
        <v>32512132</v>
      </c>
      <c r="AG981" s="30">
        <v>0</v>
      </c>
      <c r="AH981" s="30">
        <v>92394100</v>
      </c>
      <c r="AI981" s="30">
        <v>1274705</v>
      </c>
      <c r="AJ981" s="30">
        <v>93668805</v>
      </c>
      <c r="AK981" s="30">
        <v>4159202</v>
      </c>
      <c r="AL981" s="30">
        <v>34672085</v>
      </c>
      <c r="AM981" s="30">
        <v>5576375</v>
      </c>
      <c r="AN981" s="30">
        <v>2274849</v>
      </c>
      <c r="AO981" s="30">
        <v>2661161</v>
      </c>
      <c r="AP981" s="30">
        <v>594452</v>
      </c>
      <c r="AQ981" s="30">
        <v>323738</v>
      </c>
      <c r="AR981" s="30">
        <v>291161</v>
      </c>
      <c r="AS981" s="30">
        <v>30346</v>
      </c>
      <c r="AT981" s="30">
        <v>1053</v>
      </c>
      <c r="AU981" s="30" t="s">
        <v>334</v>
      </c>
      <c r="AW981" s="48">
        <f t="shared" si="549"/>
        <v>5530462</v>
      </c>
      <c r="AX981" s="49">
        <f t="shared" si="550"/>
        <v>16802527</v>
      </c>
      <c r="AY981" s="50">
        <f t="shared" si="551"/>
        <v>3.0381778231185748</v>
      </c>
      <c r="AZ981" s="12"/>
      <c r="BA981" s="48">
        <f t="shared" si="552"/>
        <v>323738</v>
      </c>
      <c r="BB981" s="48">
        <f t="shared" si="553"/>
        <v>16802527</v>
      </c>
      <c r="BC981" s="51">
        <f t="shared" si="554"/>
        <v>51.90162106394677</v>
      </c>
      <c r="BD981" s="12"/>
      <c r="BE981" s="52">
        <f t="shared" si="555"/>
        <v>323738</v>
      </c>
      <c r="BF981" s="48">
        <f t="shared" si="556"/>
        <v>38389061</v>
      </c>
      <c r="BG981" s="48">
        <f t="shared" si="556"/>
        <v>32512132</v>
      </c>
      <c r="BH981" s="48">
        <f t="shared" si="556"/>
        <v>0</v>
      </c>
      <c r="BI981" s="48">
        <f t="shared" si="557"/>
        <v>70901193</v>
      </c>
      <c r="BJ981" s="51">
        <f t="shared" si="558"/>
        <v>219.00794160710203</v>
      </c>
      <c r="BK981" s="12"/>
      <c r="BL981" s="1">
        <f t="shared" si="559"/>
        <v>4936010</v>
      </c>
      <c r="BM981" s="53">
        <f t="shared" si="560"/>
        <v>5530462</v>
      </c>
      <c r="BN981" s="48">
        <f t="shared" si="561"/>
        <v>38389061</v>
      </c>
      <c r="BO981" s="48">
        <f t="shared" si="561"/>
        <v>32512132</v>
      </c>
      <c r="BP981" s="48">
        <f t="shared" si="561"/>
        <v>0</v>
      </c>
      <c r="BQ981" s="48">
        <f t="shared" si="562"/>
        <v>70901193</v>
      </c>
      <c r="BR981" s="12">
        <f t="shared" si="563"/>
        <v>5530462</v>
      </c>
      <c r="BS981" s="54">
        <f t="shared" si="564"/>
        <v>12.820121176133206</v>
      </c>
      <c r="BT981" s="12"/>
      <c r="BU981" s="48">
        <f t="shared" si="565"/>
        <v>5530462</v>
      </c>
      <c r="BV981" s="48">
        <f t="shared" si="566"/>
        <v>54837518</v>
      </c>
      <c r="BW981" s="54">
        <f t="shared" si="567"/>
        <v>9.9155401483637355</v>
      </c>
      <c r="BX981" s="12"/>
      <c r="BY981" s="52">
        <f t="shared" si="568"/>
        <v>323738</v>
      </c>
      <c r="BZ981" s="48">
        <f t="shared" si="569"/>
        <v>54837518</v>
      </c>
      <c r="CA981" s="55">
        <f t="shared" si="570"/>
        <v>169.38857347608251</v>
      </c>
      <c r="CB981" s="12"/>
      <c r="CC981" s="48">
        <f t="shared" si="571"/>
        <v>323738</v>
      </c>
      <c r="CD981" s="48">
        <f t="shared" si="572"/>
        <v>280515787</v>
      </c>
      <c r="CE981" s="55">
        <f t="shared" si="573"/>
        <v>866.49014635291496</v>
      </c>
      <c r="CF981" s="12"/>
      <c r="CG981" s="48">
        <f t="shared" si="574"/>
        <v>5530462</v>
      </c>
      <c r="CH981" s="48">
        <f t="shared" si="575"/>
        <v>4936010</v>
      </c>
      <c r="CI981" s="48">
        <f t="shared" si="576"/>
        <v>280515787</v>
      </c>
      <c r="CJ981" s="55">
        <f t="shared" si="577"/>
        <v>50.721944568102991</v>
      </c>
      <c r="CK981" s="46"/>
      <c r="CL981" s="48">
        <f t="shared" si="578"/>
        <v>5530462</v>
      </c>
      <c r="CM981" s="48">
        <f t="shared" si="578"/>
        <v>4936010</v>
      </c>
      <c r="CN981" s="48">
        <f t="shared" si="579"/>
        <v>280515787</v>
      </c>
      <c r="CO981" s="55">
        <f t="shared" si="580"/>
        <v>50.721944568102991</v>
      </c>
    </row>
    <row r="982" spans="1:93" x14ac:dyDescent="0.2">
      <c r="A982" s="30" t="s">
        <v>171</v>
      </c>
      <c r="B982" s="30">
        <v>1179</v>
      </c>
      <c r="C982" s="30">
        <v>2010</v>
      </c>
      <c r="D982" s="30" t="s">
        <v>172</v>
      </c>
      <c r="E982" s="30">
        <v>445766</v>
      </c>
      <c r="F982" s="30" t="s">
        <v>317</v>
      </c>
      <c r="G982" s="30">
        <v>42948540</v>
      </c>
      <c r="H982" s="30">
        <v>0</v>
      </c>
      <c r="I982" s="30">
        <v>0</v>
      </c>
      <c r="J982" s="30">
        <v>0</v>
      </c>
      <c r="K982" s="30">
        <v>0</v>
      </c>
      <c r="L982" s="30">
        <v>0</v>
      </c>
      <c r="M982" s="30">
        <v>0</v>
      </c>
      <c r="N982" s="30">
        <v>0</v>
      </c>
      <c r="O982" s="30">
        <v>0</v>
      </c>
      <c r="P982" s="30">
        <v>0</v>
      </c>
      <c r="Q982" s="30">
        <v>0</v>
      </c>
      <c r="R982" s="30">
        <v>0</v>
      </c>
      <c r="S982" s="30">
        <v>0</v>
      </c>
      <c r="T982" s="30">
        <v>250590955</v>
      </c>
      <c r="U982" s="30">
        <v>2667959</v>
      </c>
      <c r="V982" s="30">
        <v>0</v>
      </c>
      <c r="W982" s="30">
        <v>0</v>
      </c>
      <c r="X982" s="30">
        <v>0</v>
      </c>
      <c r="Y982" s="30">
        <v>80565614</v>
      </c>
      <c r="Z982" s="30">
        <v>2525353</v>
      </c>
      <c r="AA982" s="30">
        <v>83090967</v>
      </c>
      <c r="AB982" s="30">
        <v>72168542</v>
      </c>
      <c r="AC982" s="30">
        <v>25810436</v>
      </c>
      <c r="AD982" s="30">
        <v>17138104</v>
      </c>
      <c r="AE982" s="30">
        <v>36826242</v>
      </c>
      <c r="AF982" s="30">
        <v>34959318</v>
      </c>
      <c r="AG982" s="30">
        <v>0</v>
      </c>
      <c r="AH982" s="30">
        <v>103423494</v>
      </c>
      <c r="AI982" s="30">
        <v>942231</v>
      </c>
      <c r="AJ982" s="30">
        <v>104365725</v>
      </c>
      <c r="AK982" s="30">
        <v>5046807</v>
      </c>
      <c r="AL982" s="30">
        <v>36115037</v>
      </c>
      <c r="AM982" s="30">
        <v>5734500</v>
      </c>
      <c r="AN982" s="30">
        <v>2310533</v>
      </c>
      <c r="AO982" s="30">
        <v>2759909</v>
      </c>
      <c r="AP982" s="30">
        <v>617247</v>
      </c>
      <c r="AQ982" s="30">
        <v>324781</v>
      </c>
      <c r="AR982" s="30">
        <v>291951</v>
      </c>
      <c r="AS982" s="30">
        <v>30470</v>
      </c>
      <c r="AT982" s="30">
        <v>1108</v>
      </c>
      <c r="AU982" s="30" t="s">
        <v>334</v>
      </c>
      <c r="AW982" s="48">
        <f t="shared" si="549"/>
        <v>5687689</v>
      </c>
      <c r="AX982" s="49">
        <f t="shared" si="550"/>
        <v>10922425</v>
      </c>
      <c r="AY982" s="50">
        <f t="shared" si="551"/>
        <v>1.9203625585013526</v>
      </c>
      <c r="AZ982" s="12"/>
      <c r="BA982" s="48">
        <f t="shared" si="552"/>
        <v>324781</v>
      </c>
      <c r="BB982" s="48">
        <f t="shared" si="553"/>
        <v>10922425</v>
      </c>
      <c r="BC982" s="51">
        <f t="shared" si="554"/>
        <v>33.630123067543977</v>
      </c>
      <c r="BD982" s="12"/>
      <c r="BE982" s="52">
        <f t="shared" si="555"/>
        <v>324781</v>
      </c>
      <c r="BF982" s="48">
        <f t="shared" si="556"/>
        <v>36826242</v>
      </c>
      <c r="BG982" s="48">
        <f t="shared" si="556"/>
        <v>34959318</v>
      </c>
      <c r="BH982" s="48">
        <f t="shared" si="556"/>
        <v>0</v>
      </c>
      <c r="BI982" s="48">
        <f t="shared" si="557"/>
        <v>71785560</v>
      </c>
      <c r="BJ982" s="51">
        <f t="shared" si="558"/>
        <v>221.02758474171827</v>
      </c>
      <c r="BK982" s="12"/>
      <c r="BL982" s="1">
        <f t="shared" si="559"/>
        <v>5070442</v>
      </c>
      <c r="BM982" s="53">
        <f t="shared" si="560"/>
        <v>5687689</v>
      </c>
      <c r="BN982" s="48">
        <f t="shared" si="561"/>
        <v>36826242</v>
      </c>
      <c r="BO982" s="48">
        <f t="shared" si="561"/>
        <v>34959318</v>
      </c>
      <c r="BP982" s="48">
        <f t="shared" si="561"/>
        <v>0</v>
      </c>
      <c r="BQ982" s="48">
        <f t="shared" si="562"/>
        <v>71785560</v>
      </c>
      <c r="BR982" s="12">
        <f t="shared" si="563"/>
        <v>5687689</v>
      </c>
      <c r="BS982" s="54">
        <f t="shared" si="564"/>
        <v>12.621217510310426</v>
      </c>
      <c r="BT982" s="12"/>
      <c r="BU982" s="48">
        <f t="shared" si="565"/>
        <v>5687689</v>
      </c>
      <c r="BV982" s="48">
        <f t="shared" si="566"/>
        <v>63203881</v>
      </c>
      <c r="BW982" s="54">
        <f t="shared" si="567"/>
        <v>11.112401012080653</v>
      </c>
      <c r="BX982" s="12"/>
      <c r="BY982" s="52">
        <f t="shared" si="568"/>
        <v>324781</v>
      </c>
      <c r="BZ982" s="48">
        <f t="shared" si="569"/>
        <v>63203881</v>
      </c>
      <c r="CA982" s="55">
        <f t="shared" si="570"/>
        <v>194.60461357037511</v>
      </c>
      <c r="CB982" s="12"/>
      <c r="CC982" s="48">
        <f t="shared" si="571"/>
        <v>324781</v>
      </c>
      <c r="CD982" s="48">
        <f t="shared" si="572"/>
        <v>261028948</v>
      </c>
      <c r="CE982" s="55">
        <f t="shared" si="573"/>
        <v>803.70756910040916</v>
      </c>
      <c r="CF982" s="12"/>
      <c r="CG982" s="48">
        <f t="shared" si="574"/>
        <v>5687689</v>
      </c>
      <c r="CH982" s="48">
        <f t="shared" si="575"/>
        <v>5070442</v>
      </c>
      <c r="CI982" s="48">
        <f t="shared" si="576"/>
        <v>261028948</v>
      </c>
      <c r="CJ982" s="55">
        <f t="shared" si="577"/>
        <v>45.893674566242986</v>
      </c>
      <c r="CK982" s="46"/>
      <c r="CL982" s="48">
        <f t="shared" si="578"/>
        <v>5687689</v>
      </c>
      <c r="CM982" s="48">
        <f t="shared" si="578"/>
        <v>5070442</v>
      </c>
      <c r="CN982" s="48">
        <f t="shared" si="579"/>
        <v>261028948</v>
      </c>
      <c r="CO982" s="55">
        <f t="shared" si="580"/>
        <v>45.893674566242986</v>
      </c>
    </row>
    <row r="983" spans="1:93" x14ac:dyDescent="0.2">
      <c r="A983" s="30" t="s">
        <v>171</v>
      </c>
      <c r="B983" s="30">
        <v>1179</v>
      </c>
      <c r="C983" s="30">
        <v>2009</v>
      </c>
      <c r="D983" s="30" t="s">
        <v>172</v>
      </c>
      <c r="E983" s="30">
        <v>445766</v>
      </c>
      <c r="F983" s="30" t="s">
        <v>317</v>
      </c>
      <c r="G983" s="30">
        <v>36466081</v>
      </c>
      <c r="H983" s="30">
        <v>0</v>
      </c>
      <c r="I983" s="30">
        <v>0</v>
      </c>
      <c r="J983" s="30">
        <v>0</v>
      </c>
      <c r="K983" s="30">
        <v>0</v>
      </c>
      <c r="L983" s="30">
        <v>0</v>
      </c>
      <c r="M983" s="30">
        <v>0</v>
      </c>
      <c r="N983" s="30">
        <v>0</v>
      </c>
      <c r="O983" s="30">
        <v>0</v>
      </c>
      <c r="P983" s="30">
        <v>0</v>
      </c>
      <c r="Q983" s="30">
        <v>0</v>
      </c>
      <c r="R983" s="30">
        <v>0</v>
      </c>
      <c r="S983" s="30">
        <v>0</v>
      </c>
      <c r="T983" s="30">
        <v>341445337</v>
      </c>
      <c r="U983" s="30">
        <v>2553840</v>
      </c>
      <c r="V983" s="30">
        <v>0</v>
      </c>
      <c r="W983" s="30">
        <v>0</v>
      </c>
      <c r="X983" s="30">
        <v>0</v>
      </c>
      <c r="Y983" s="30">
        <v>66344532</v>
      </c>
      <c r="Z983" s="30">
        <v>2433837</v>
      </c>
      <c r="AA983" s="30">
        <v>68778369</v>
      </c>
      <c r="AB983" s="30">
        <v>57011534</v>
      </c>
      <c r="AC983" s="30">
        <v>22567129</v>
      </c>
      <c r="AD983" s="30">
        <v>13898952</v>
      </c>
      <c r="AE983" s="30">
        <v>40979157</v>
      </c>
      <c r="AF983" s="30">
        <v>31956120</v>
      </c>
      <c r="AG983" s="30">
        <v>0</v>
      </c>
      <c r="AH983" s="30">
        <v>94652993</v>
      </c>
      <c r="AI983" s="30">
        <v>993863</v>
      </c>
      <c r="AJ983" s="30">
        <v>95646856</v>
      </c>
      <c r="AK983" s="30">
        <v>4877106</v>
      </c>
      <c r="AL983" s="30">
        <v>31896803</v>
      </c>
      <c r="AM983" s="30">
        <v>5492621</v>
      </c>
      <c r="AN983" s="30">
        <v>2187480</v>
      </c>
      <c r="AO983" s="30">
        <v>2668462</v>
      </c>
      <c r="AP983" s="30">
        <v>592985</v>
      </c>
      <c r="AQ983" s="30">
        <v>324865</v>
      </c>
      <c r="AR983" s="30">
        <v>292067</v>
      </c>
      <c r="AS983" s="30">
        <v>30386</v>
      </c>
      <c r="AT983" s="30">
        <v>1136</v>
      </c>
      <c r="AU983" s="30" t="s">
        <v>334</v>
      </c>
      <c r="AW983" s="48">
        <f t="shared" si="549"/>
        <v>5448927</v>
      </c>
      <c r="AX983" s="49">
        <f t="shared" si="550"/>
        <v>11766835</v>
      </c>
      <c r="AY983" s="50">
        <f t="shared" si="551"/>
        <v>2.1594774530838823</v>
      </c>
      <c r="AZ983" s="12"/>
      <c r="BA983" s="48">
        <f t="shared" si="552"/>
        <v>324865</v>
      </c>
      <c r="BB983" s="48">
        <f t="shared" si="553"/>
        <v>11766835</v>
      </c>
      <c r="BC983" s="51">
        <f t="shared" si="554"/>
        <v>36.220691671925259</v>
      </c>
      <c r="BD983" s="12"/>
      <c r="BE983" s="52">
        <f t="shared" si="555"/>
        <v>324865</v>
      </c>
      <c r="BF983" s="48">
        <f t="shared" si="556"/>
        <v>40979157</v>
      </c>
      <c r="BG983" s="48">
        <f t="shared" si="556"/>
        <v>31956120</v>
      </c>
      <c r="BH983" s="48">
        <f t="shared" si="556"/>
        <v>0</v>
      </c>
      <c r="BI983" s="48">
        <f t="shared" si="557"/>
        <v>72935277</v>
      </c>
      <c r="BJ983" s="51">
        <f t="shared" si="558"/>
        <v>224.50949471318856</v>
      </c>
      <c r="BK983" s="12"/>
      <c r="BL983" s="1">
        <f t="shared" si="559"/>
        <v>4855942</v>
      </c>
      <c r="BM983" s="53">
        <f t="shared" si="560"/>
        <v>5448927</v>
      </c>
      <c r="BN983" s="48">
        <f t="shared" si="561"/>
        <v>40979157</v>
      </c>
      <c r="BO983" s="48">
        <f t="shared" si="561"/>
        <v>31956120</v>
      </c>
      <c r="BP983" s="48">
        <f t="shared" si="561"/>
        <v>0</v>
      </c>
      <c r="BQ983" s="48">
        <f t="shared" si="562"/>
        <v>72935277</v>
      </c>
      <c r="BR983" s="12">
        <f t="shared" si="563"/>
        <v>5448927</v>
      </c>
      <c r="BS983" s="54">
        <f t="shared" si="564"/>
        <v>13.385254931842544</v>
      </c>
      <c r="BT983" s="12"/>
      <c r="BU983" s="48">
        <f t="shared" si="565"/>
        <v>5448927</v>
      </c>
      <c r="BV983" s="48">
        <f t="shared" si="566"/>
        <v>58872947</v>
      </c>
      <c r="BW983" s="54">
        <f t="shared" si="567"/>
        <v>10.80450279477042</v>
      </c>
      <c r="BX983" s="12"/>
      <c r="BY983" s="52">
        <f t="shared" si="568"/>
        <v>324865</v>
      </c>
      <c r="BZ983" s="48">
        <f t="shared" si="569"/>
        <v>58872947</v>
      </c>
      <c r="CA983" s="55">
        <f t="shared" si="570"/>
        <v>181.22280639650316</v>
      </c>
      <c r="CB983" s="12"/>
      <c r="CC983" s="48">
        <f t="shared" si="571"/>
        <v>324865</v>
      </c>
      <c r="CD983" s="48">
        <f t="shared" si="572"/>
        <v>237052674</v>
      </c>
      <c r="CE983" s="55">
        <f t="shared" si="573"/>
        <v>729.69594754744276</v>
      </c>
      <c r="CF983" s="12"/>
      <c r="CG983" s="48">
        <f t="shared" si="574"/>
        <v>5448927</v>
      </c>
      <c r="CH983" s="48">
        <f t="shared" si="575"/>
        <v>4855942</v>
      </c>
      <c r="CI983" s="48">
        <f t="shared" si="576"/>
        <v>237052674</v>
      </c>
      <c r="CJ983" s="55">
        <f t="shared" si="577"/>
        <v>43.504468677961732</v>
      </c>
      <c r="CK983" s="46"/>
      <c r="CL983" s="48">
        <f t="shared" si="578"/>
        <v>5448927</v>
      </c>
      <c r="CM983" s="48">
        <f t="shared" si="578"/>
        <v>4855942</v>
      </c>
      <c r="CN983" s="48">
        <f t="shared" si="579"/>
        <v>237052674</v>
      </c>
      <c r="CO983" s="55">
        <f t="shared" si="580"/>
        <v>43.504468677961732</v>
      </c>
    </row>
    <row r="984" spans="1:93" x14ac:dyDescent="0.2">
      <c r="A984" s="30" t="s">
        <v>171</v>
      </c>
      <c r="B984" s="30">
        <v>1179</v>
      </c>
      <c r="C984" s="30">
        <v>2008</v>
      </c>
      <c r="D984" s="30" t="s">
        <v>172</v>
      </c>
      <c r="E984" s="30">
        <v>445766</v>
      </c>
      <c r="F984" s="30" t="s">
        <v>317</v>
      </c>
      <c r="G984" s="30">
        <v>37928503</v>
      </c>
      <c r="H984" s="30">
        <v>0</v>
      </c>
      <c r="I984" s="30">
        <v>0</v>
      </c>
      <c r="J984" s="30">
        <v>0</v>
      </c>
      <c r="K984" s="30">
        <v>0</v>
      </c>
      <c r="L984" s="30">
        <v>0</v>
      </c>
      <c r="M984" s="30">
        <v>0</v>
      </c>
      <c r="N984" s="30">
        <v>0</v>
      </c>
      <c r="O984" s="30">
        <v>0</v>
      </c>
      <c r="P984" s="30">
        <v>0</v>
      </c>
      <c r="Q984" s="30">
        <v>0</v>
      </c>
      <c r="R984" s="30">
        <v>0</v>
      </c>
      <c r="S984" s="30">
        <v>0</v>
      </c>
      <c r="T984" s="30">
        <v>432885498</v>
      </c>
      <c r="U984" s="30">
        <v>2242637</v>
      </c>
      <c r="V984" s="30">
        <v>0</v>
      </c>
      <c r="W984" s="30">
        <v>0</v>
      </c>
      <c r="X984" s="30">
        <v>0</v>
      </c>
      <c r="Y984" s="30">
        <v>55410530</v>
      </c>
      <c r="Z984" s="30">
        <v>1741149</v>
      </c>
      <c r="AA984" s="30">
        <v>57151679</v>
      </c>
      <c r="AB984" s="30">
        <v>46367841</v>
      </c>
      <c r="AC984" s="30">
        <v>24198702</v>
      </c>
      <c r="AD984" s="30">
        <v>13729801</v>
      </c>
      <c r="AE984" s="30">
        <v>41603969</v>
      </c>
      <c r="AF984" s="30">
        <v>32285576</v>
      </c>
      <c r="AG984" s="30">
        <v>0</v>
      </c>
      <c r="AH984" s="30">
        <v>79121266</v>
      </c>
      <c r="AI984" s="30">
        <v>1223440</v>
      </c>
      <c r="AJ984" s="30">
        <v>80344706</v>
      </c>
      <c r="AK984" s="30">
        <v>3801679</v>
      </c>
      <c r="AL984" s="30">
        <v>19077790</v>
      </c>
      <c r="AM984" s="30">
        <v>6219170</v>
      </c>
      <c r="AN984" s="30">
        <v>2272494</v>
      </c>
      <c r="AO984" s="30">
        <v>2724315</v>
      </c>
      <c r="AP984" s="30">
        <v>690350</v>
      </c>
      <c r="AQ984" s="30">
        <v>324476</v>
      </c>
      <c r="AR984" s="30">
        <v>291906</v>
      </c>
      <c r="AS984" s="30">
        <v>30200</v>
      </c>
      <c r="AT984" s="30">
        <v>1150</v>
      </c>
      <c r="AU984" s="30" t="s">
        <v>334</v>
      </c>
      <c r="AW984" s="48">
        <f t="shared" si="549"/>
        <v>5687159</v>
      </c>
      <c r="AX984" s="49">
        <f t="shared" si="550"/>
        <v>10783838</v>
      </c>
      <c r="AY984" s="50">
        <f t="shared" si="551"/>
        <v>1.8961731156100963</v>
      </c>
      <c r="AZ984" s="12"/>
      <c r="BA984" s="48">
        <f t="shared" si="552"/>
        <v>324476</v>
      </c>
      <c r="BB984" s="48">
        <f t="shared" si="553"/>
        <v>10783838</v>
      </c>
      <c r="BC984" s="51">
        <f t="shared" si="554"/>
        <v>33.234624440636594</v>
      </c>
      <c r="BD984" s="12"/>
      <c r="BE984" s="52">
        <f t="shared" si="555"/>
        <v>324476</v>
      </c>
      <c r="BF984" s="48">
        <f t="shared" si="556"/>
        <v>41603969</v>
      </c>
      <c r="BG984" s="48">
        <f t="shared" si="556"/>
        <v>32285576</v>
      </c>
      <c r="BH984" s="48">
        <f t="shared" si="556"/>
        <v>0</v>
      </c>
      <c r="BI984" s="48">
        <f t="shared" si="557"/>
        <v>73889545</v>
      </c>
      <c r="BJ984" s="51">
        <f t="shared" si="558"/>
        <v>227.7196002169652</v>
      </c>
      <c r="BK984" s="12"/>
      <c r="BL984" s="1">
        <f t="shared" si="559"/>
        <v>4996809</v>
      </c>
      <c r="BM984" s="53">
        <f t="shared" si="560"/>
        <v>5687159</v>
      </c>
      <c r="BN984" s="48">
        <f t="shared" si="561"/>
        <v>41603969</v>
      </c>
      <c r="BO984" s="48">
        <f t="shared" si="561"/>
        <v>32285576</v>
      </c>
      <c r="BP984" s="48">
        <f t="shared" si="561"/>
        <v>0</v>
      </c>
      <c r="BQ984" s="48">
        <f t="shared" si="562"/>
        <v>73889545</v>
      </c>
      <c r="BR984" s="12">
        <f t="shared" si="563"/>
        <v>5687159</v>
      </c>
      <c r="BS984" s="54">
        <f t="shared" si="564"/>
        <v>12.992347321395446</v>
      </c>
      <c r="BT984" s="12"/>
      <c r="BU984" s="48">
        <f t="shared" si="565"/>
        <v>5687159</v>
      </c>
      <c r="BV984" s="48">
        <f t="shared" si="566"/>
        <v>57465237</v>
      </c>
      <c r="BW984" s="54">
        <f t="shared" si="567"/>
        <v>10.104383752942374</v>
      </c>
      <c r="BX984" s="12"/>
      <c r="BY984" s="52">
        <f t="shared" si="568"/>
        <v>324476</v>
      </c>
      <c r="BZ984" s="48">
        <f t="shared" si="569"/>
        <v>57465237</v>
      </c>
      <c r="CA984" s="55">
        <f t="shared" si="570"/>
        <v>177.1016562087797</v>
      </c>
      <c r="CB984" s="12"/>
      <c r="CC984" s="48">
        <f t="shared" si="571"/>
        <v>324476</v>
      </c>
      <c r="CD984" s="48">
        <f t="shared" si="572"/>
        <v>226434964</v>
      </c>
      <c r="CE984" s="55">
        <f t="shared" si="573"/>
        <v>697.8481120329393</v>
      </c>
      <c r="CF984" s="12"/>
      <c r="CG984" s="48">
        <f t="shared" si="574"/>
        <v>5687159</v>
      </c>
      <c r="CH984" s="48">
        <f t="shared" si="575"/>
        <v>4996809</v>
      </c>
      <c r="CI984" s="48">
        <f t="shared" si="576"/>
        <v>226434964</v>
      </c>
      <c r="CJ984" s="55">
        <f t="shared" si="577"/>
        <v>39.81512808064624</v>
      </c>
      <c r="CK984" s="46"/>
      <c r="CL984" s="48">
        <f t="shared" si="578"/>
        <v>5687159</v>
      </c>
      <c r="CM984" s="48">
        <f t="shared" si="578"/>
        <v>4996809</v>
      </c>
      <c r="CN984" s="48">
        <f t="shared" si="579"/>
        <v>226434964</v>
      </c>
      <c r="CO984" s="55">
        <f t="shared" si="580"/>
        <v>39.81512808064624</v>
      </c>
    </row>
    <row r="985" spans="1:93" x14ac:dyDescent="0.2">
      <c r="A985" s="30" t="s">
        <v>171</v>
      </c>
      <c r="B985" s="30">
        <v>1179</v>
      </c>
      <c r="C985" s="30">
        <v>2007</v>
      </c>
      <c r="D985" s="30" t="s">
        <v>172</v>
      </c>
      <c r="E985" s="30">
        <v>445766</v>
      </c>
      <c r="F985" s="30" t="s">
        <v>317</v>
      </c>
      <c r="G985" s="30">
        <v>37645514</v>
      </c>
      <c r="H985" s="30">
        <v>0</v>
      </c>
      <c r="I985" s="30">
        <v>0</v>
      </c>
      <c r="J985" s="30">
        <v>0</v>
      </c>
      <c r="K985" s="30">
        <v>0</v>
      </c>
      <c r="L985" s="30">
        <v>0</v>
      </c>
      <c r="M985" s="30">
        <v>0</v>
      </c>
      <c r="N985" s="30">
        <v>0</v>
      </c>
      <c r="O985" s="30">
        <v>0</v>
      </c>
      <c r="P985" s="30">
        <v>0</v>
      </c>
      <c r="Q985" s="30">
        <v>0</v>
      </c>
      <c r="R985" s="30">
        <v>0</v>
      </c>
      <c r="S985" s="30">
        <v>0</v>
      </c>
      <c r="T985" s="30">
        <v>526391951</v>
      </c>
      <c r="U985" s="30">
        <v>2134339</v>
      </c>
      <c r="V985" s="30">
        <v>0</v>
      </c>
      <c r="W985" s="30">
        <v>0</v>
      </c>
      <c r="X985" s="30">
        <v>0</v>
      </c>
      <c r="Y985" s="30">
        <v>42034498</v>
      </c>
      <c r="Z985" s="30">
        <v>1768860</v>
      </c>
      <c r="AA985" s="30">
        <v>43803358</v>
      </c>
      <c r="AB985" s="30">
        <v>32763191</v>
      </c>
      <c r="AC985" s="30">
        <v>22881021</v>
      </c>
      <c r="AD985" s="30">
        <v>14764493</v>
      </c>
      <c r="AE985" s="30">
        <v>31213682</v>
      </c>
      <c r="AF985" s="30">
        <v>32863420</v>
      </c>
      <c r="AG985" s="30">
        <v>0</v>
      </c>
      <c r="AH985" s="30">
        <v>82269809</v>
      </c>
      <c r="AI985" s="30">
        <v>1094193</v>
      </c>
      <c r="AJ985" s="30">
        <v>83364002</v>
      </c>
      <c r="AK985" s="30">
        <v>5269126</v>
      </c>
      <c r="AL985" s="30">
        <v>21756910</v>
      </c>
      <c r="AM985" s="30">
        <v>6413570</v>
      </c>
      <c r="AN985" s="30">
        <v>2346341</v>
      </c>
      <c r="AO985" s="30">
        <v>2742713</v>
      </c>
      <c r="AP985" s="30">
        <v>785356</v>
      </c>
      <c r="AQ985" s="30">
        <v>323175</v>
      </c>
      <c r="AR985" s="30">
        <v>291247</v>
      </c>
      <c r="AS985" s="30">
        <v>29526</v>
      </c>
      <c r="AT985" s="30">
        <v>1180</v>
      </c>
      <c r="AU985" s="30" t="s">
        <v>334</v>
      </c>
      <c r="AW985" s="48">
        <f t="shared" si="549"/>
        <v>5874410</v>
      </c>
      <c r="AX985" s="49">
        <f t="shared" si="550"/>
        <v>11040167</v>
      </c>
      <c r="AY985" s="50">
        <f t="shared" si="551"/>
        <v>1.8793660980421865</v>
      </c>
      <c r="AZ985" s="12"/>
      <c r="BA985" s="48">
        <f t="shared" si="552"/>
        <v>323175</v>
      </c>
      <c r="BB985" s="48">
        <f t="shared" si="553"/>
        <v>11040167</v>
      </c>
      <c r="BC985" s="51">
        <f t="shared" si="554"/>
        <v>34.161574998066065</v>
      </c>
      <c r="BD985" s="12"/>
      <c r="BE985" s="52">
        <f t="shared" si="555"/>
        <v>323175</v>
      </c>
      <c r="BF985" s="48">
        <f t="shared" si="556"/>
        <v>31213682</v>
      </c>
      <c r="BG985" s="48">
        <f t="shared" si="556"/>
        <v>32863420</v>
      </c>
      <c r="BH985" s="48">
        <f t="shared" si="556"/>
        <v>0</v>
      </c>
      <c r="BI985" s="48">
        <f t="shared" si="557"/>
        <v>64077102</v>
      </c>
      <c r="BJ985" s="51">
        <f t="shared" si="558"/>
        <v>198.27369691343699</v>
      </c>
      <c r="BK985" s="12"/>
      <c r="BL985" s="1">
        <f t="shared" si="559"/>
        <v>5089054</v>
      </c>
      <c r="BM985" s="53">
        <f t="shared" si="560"/>
        <v>5874410</v>
      </c>
      <c r="BN985" s="48">
        <f t="shared" si="561"/>
        <v>31213682</v>
      </c>
      <c r="BO985" s="48">
        <f t="shared" si="561"/>
        <v>32863420</v>
      </c>
      <c r="BP985" s="48">
        <f t="shared" si="561"/>
        <v>0</v>
      </c>
      <c r="BQ985" s="48">
        <f t="shared" si="562"/>
        <v>64077102</v>
      </c>
      <c r="BR985" s="12">
        <f t="shared" si="563"/>
        <v>5874410</v>
      </c>
      <c r="BS985" s="54">
        <f t="shared" si="564"/>
        <v>10.90783619120899</v>
      </c>
      <c r="BT985" s="12"/>
      <c r="BU985" s="48">
        <f t="shared" si="565"/>
        <v>5874410</v>
      </c>
      <c r="BV985" s="48">
        <f t="shared" si="566"/>
        <v>56337966</v>
      </c>
      <c r="BW985" s="54">
        <f t="shared" si="567"/>
        <v>9.590404142713906</v>
      </c>
      <c r="BX985" s="12"/>
      <c r="BY985" s="52">
        <f t="shared" si="568"/>
        <v>323175</v>
      </c>
      <c r="BZ985" s="48">
        <f t="shared" si="569"/>
        <v>56337966</v>
      </c>
      <c r="CA985" s="55">
        <f t="shared" si="570"/>
        <v>174.32649802738453</v>
      </c>
      <c r="CB985" s="12"/>
      <c r="CC985" s="48">
        <f t="shared" si="571"/>
        <v>323175</v>
      </c>
      <c r="CD985" s="48">
        <f t="shared" si="572"/>
        <v>201863940</v>
      </c>
      <c r="CE985" s="55">
        <f t="shared" si="573"/>
        <v>624.62733812949637</v>
      </c>
      <c r="CF985" s="12"/>
      <c r="CG985" s="48">
        <f t="shared" si="574"/>
        <v>5874410</v>
      </c>
      <c r="CH985" s="48">
        <f t="shared" si="575"/>
        <v>5089054</v>
      </c>
      <c r="CI985" s="48">
        <f t="shared" si="576"/>
        <v>201863940</v>
      </c>
      <c r="CJ985" s="55">
        <f t="shared" si="577"/>
        <v>34.363270524188813</v>
      </c>
      <c r="CK985" s="46"/>
      <c r="CL985" s="48">
        <f t="shared" si="578"/>
        <v>5874410</v>
      </c>
      <c r="CM985" s="48">
        <f t="shared" si="578"/>
        <v>5089054</v>
      </c>
      <c r="CN985" s="48">
        <f t="shared" si="579"/>
        <v>201863940</v>
      </c>
      <c r="CO985" s="55">
        <f t="shared" si="580"/>
        <v>34.363270524188813</v>
      </c>
    </row>
    <row r="986" spans="1:93" x14ac:dyDescent="0.2">
      <c r="A986" s="30" t="s">
        <v>171</v>
      </c>
      <c r="B986" s="30">
        <v>1179</v>
      </c>
      <c r="C986" s="30">
        <v>2006</v>
      </c>
      <c r="D986" s="30" t="s">
        <v>172</v>
      </c>
      <c r="E986" s="30">
        <v>445766</v>
      </c>
      <c r="F986" s="30" t="s">
        <v>317</v>
      </c>
      <c r="G986" s="30">
        <v>34873028</v>
      </c>
      <c r="H986" s="30">
        <v>0</v>
      </c>
      <c r="I986" s="30">
        <v>0</v>
      </c>
      <c r="J986" s="30">
        <v>0</v>
      </c>
      <c r="K986" s="30">
        <v>0</v>
      </c>
      <c r="L986" s="30">
        <v>0</v>
      </c>
      <c r="M986" s="30">
        <v>0</v>
      </c>
      <c r="N986" s="30">
        <v>0</v>
      </c>
      <c r="O986" s="30">
        <v>0</v>
      </c>
      <c r="P986" s="30">
        <v>0</v>
      </c>
      <c r="Q986" s="30">
        <v>0</v>
      </c>
      <c r="R986" s="30">
        <v>0</v>
      </c>
      <c r="S986" s="30">
        <v>0</v>
      </c>
      <c r="T986" s="30">
        <v>430253974</v>
      </c>
      <c r="U986" s="30">
        <v>3204358</v>
      </c>
      <c r="V986" s="30">
        <v>0</v>
      </c>
      <c r="W986" s="30">
        <v>0</v>
      </c>
      <c r="X986" s="30">
        <v>0</v>
      </c>
      <c r="Y986" s="30">
        <v>37561770</v>
      </c>
      <c r="Z986" s="30">
        <v>1730692</v>
      </c>
      <c r="AA986" s="30">
        <v>39292462</v>
      </c>
      <c r="AB986" s="30">
        <v>31631501</v>
      </c>
      <c r="AC986" s="30">
        <v>20597066</v>
      </c>
      <c r="AD986" s="30">
        <v>14275962</v>
      </c>
      <c r="AE986" s="30">
        <v>26116123</v>
      </c>
      <c r="AF986" s="30">
        <v>23325026</v>
      </c>
      <c r="AG986" s="30">
        <v>0</v>
      </c>
      <c r="AH986" s="30">
        <v>91603376</v>
      </c>
      <c r="AI986" s="30">
        <v>2094878</v>
      </c>
      <c r="AJ986" s="30">
        <v>93698254</v>
      </c>
      <c r="AK986" s="30">
        <v>3589926</v>
      </c>
      <c r="AL986" s="30">
        <v>24784853</v>
      </c>
      <c r="AM986" s="30">
        <v>6404100</v>
      </c>
      <c r="AN986" s="30">
        <v>2359620</v>
      </c>
      <c r="AO986" s="30">
        <v>2675864</v>
      </c>
      <c r="AP986" s="30">
        <v>840520</v>
      </c>
      <c r="AQ986" s="30">
        <v>321500</v>
      </c>
      <c r="AR986" s="30">
        <v>289913</v>
      </c>
      <c r="AS986" s="30">
        <v>29067</v>
      </c>
      <c r="AT986" s="30">
        <v>1278</v>
      </c>
      <c r="AU986" s="30" t="s">
        <v>334</v>
      </c>
      <c r="AW986" s="48">
        <f t="shared" si="549"/>
        <v>5876004</v>
      </c>
      <c r="AX986" s="49">
        <f t="shared" si="550"/>
        <v>7660961</v>
      </c>
      <c r="AY986" s="50">
        <f t="shared" si="551"/>
        <v>1.3037705556361092</v>
      </c>
      <c r="AZ986" s="12"/>
      <c r="BA986" s="48">
        <f t="shared" si="552"/>
        <v>321500</v>
      </c>
      <c r="BB986" s="48">
        <f t="shared" si="553"/>
        <v>7660961</v>
      </c>
      <c r="BC986" s="51">
        <f t="shared" si="554"/>
        <v>23.828805598755832</v>
      </c>
      <c r="BD986" s="12"/>
      <c r="BE986" s="52">
        <f t="shared" si="555"/>
        <v>321500</v>
      </c>
      <c r="BF986" s="48">
        <f t="shared" si="556"/>
        <v>26116123</v>
      </c>
      <c r="BG986" s="48">
        <f t="shared" si="556"/>
        <v>23325026</v>
      </c>
      <c r="BH986" s="48">
        <f t="shared" si="556"/>
        <v>0</v>
      </c>
      <c r="BI986" s="48">
        <f t="shared" si="557"/>
        <v>49441149</v>
      </c>
      <c r="BJ986" s="51">
        <f t="shared" si="558"/>
        <v>153.78273405909798</v>
      </c>
      <c r="BK986" s="12"/>
      <c r="BL986" s="1">
        <f t="shared" si="559"/>
        <v>5035484</v>
      </c>
      <c r="BM986" s="53">
        <f t="shared" si="560"/>
        <v>5876004</v>
      </c>
      <c r="BN986" s="48">
        <f t="shared" si="561"/>
        <v>26116123</v>
      </c>
      <c r="BO986" s="48">
        <f t="shared" si="561"/>
        <v>23325026</v>
      </c>
      <c r="BP986" s="48">
        <f t="shared" si="561"/>
        <v>0</v>
      </c>
      <c r="BQ986" s="48">
        <f t="shared" si="562"/>
        <v>49441149</v>
      </c>
      <c r="BR986" s="12">
        <f t="shared" si="563"/>
        <v>5876004</v>
      </c>
      <c r="BS986" s="54">
        <f t="shared" si="564"/>
        <v>8.4140768113840636</v>
      </c>
      <c r="BT986" s="12"/>
      <c r="BU986" s="48">
        <f t="shared" si="565"/>
        <v>5876004</v>
      </c>
      <c r="BV986" s="48">
        <f t="shared" si="566"/>
        <v>65323475</v>
      </c>
      <c r="BW986" s="54">
        <f t="shared" si="567"/>
        <v>11.116989539149396</v>
      </c>
      <c r="BX986" s="12"/>
      <c r="BY986" s="52">
        <f t="shared" si="568"/>
        <v>321500</v>
      </c>
      <c r="BZ986" s="48">
        <f t="shared" si="569"/>
        <v>65323475</v>
      </c>
      <c r="CA986" s="55">
        <f t="shared" si="570"/>
        <v>203.18343701399689</v>
      </c>
      <c r="CB986" s="12"/>
      <c r="CC986" s="48">
        <f t="shared" si="571"/>
        <v>321500</v>
      </c>
      <c r="CD986" s="48">
        <f t="shared" si="572"/>
        <v>188930114</v>
      </c>
      <c r="CE986" s="55">
        <f t="shared" si="573"/>
        <v>587.65198755832034</v>
      </c>
      <c r="CF986" s="12"/>
      <c r="CG986" s="48">
        <f t="shared" si="574"/>
        <v>5876004</v>
      </c>
      <c r="CH986" s="48">
        <f t="shared" si="575"/>
        <v>5035484</v>
      </c>
      <c r="CI986" s="48">
        <f t="shared" si="576"/>
        <v>188930114</v>
      </c>
      <c r="CJ986" s="55">
        <f t="shared" si="577"/>
        <v>32.152822564450261</v>
      </c>
      <c r="CK986" s="46"/>
      <c r="CL986" s="48">
        <f t="shared" si="578"/>
        <v>5876004</v>
      </c>
      <c r="CM986" s="48">
        <f t="shared" si="578"/>
        <v>5035484</v>
      </c>
      <c r="CN986" s="48">
        <f t="shared" si="579"/>
        <v>188930114</v>
      </c>
      <c r="CO986" s="55">
        <f t="shared" si="580"/>
        <v>32.152822564450261</v>
      </c>
    </row>
    <row r="987" spans="1:93" x14ac:dyDescent="0.2">
      <c r="A987" s="30" t="s">
        <v>171</v>
      </c>
      <c r="B987" s="30">
        <v>1179</v>
      </c>
      <c r="C987" s="30">
        <v>2005</v>
      </c>
      <c r="D987" s="30" t="s">
        <v>172</v>
      </c>
      <c r="E987" s="30">
        <v>445766</v>
      </c>
      <c r="F987" s="30" t="s">
        <v>317</v>
      </c>
      <c r="G987" s="30">
        <v>32519334</v>
      </c>
      <c r="H987" s="30">
        <v>0</v>
      </c>
      <c r="I987" s="30">
        <v>0</v>
      </c>
      <c r="J987" s="30">
        <v>0</v>
      </c>
      <c r="K987" s="30">
        <v>0</v>
      </c>
      <c r="L987" s="30">
        <v>0</v>
      </c>
      <c r="M987" s="30">
        <v>0</v>
      </c>
      <c r="N987" s="30">
        <v>0</v>
      </c>
      <c r="O987" s="30">
        <v>0</v>
      </c>
      <c r="P987" s="30">
        <v>0</v>
      </c>
      <c r="Q987" s="30">
        <v>0</v>
      </c>
      <c r="R987" s="30">
        <v>0</v>
      </c>
      <c r="S987" s="30">
        <v>0</v>
      </c>
      <c r="T987" s="30">
        <v>426873811</v>
      </c>
      <c r="U987" s="30">
        <v>1969037</v>
      </c>
      <c r="V987" s="30">
        <v>0</v>
      </c>
      <c r="W987" s="30">
        <v>0</v>
      </c>
      <c r="X987" s="30">
        <v>0</v>
      </c>
      <c r="Y987" s="30">
        <v>31622646</v>
      </c>
      <c r="Z987" s="30">
        <v>1774302</v>
      </c>
      <c r="AA987" s="30">
        <v>33396948</v>
      </c>
      <c r="AB987" s="30">
        <v>25016581</v>
      </c>
      <c r="AC987" s="30">
        <v>20019381</v>
      </c>
      <c r="AD987" s="30">
        <v>12499953</v>
      </c>
      <c r="AE987" s="30">
        <v>24197615</v>
      </c>
      <c r="AF987" s="30">
        <v>21407114</v>
      </c>
      <c r="AG987" s="30">
        <v>0</v>
      </c>
      <c r="AH987" s="30">
        <v>80280904</v>
      </c>
      <c r="AI987" s="30">
        <v>1658296</v>
      </c>
      <c r="AJ987" s="30">
        <v>81939200</v>
      </c>
      <c r="AK987" s="30">
        <v>3343160</v>
      </c>
      <c r="AL987" s="30">
        <v>22533403</v>
      </c>
      <c r="AM987" s="30">
        <v>6562297</v>
      </c>
      <c r="AN987" s="30">
        <v>2458245</v>
      </c>
      <c r="AO987" s="30">
        <v>2701923</v>
      </c>
      <c r="AP987" s="30">
        <v>902017</v>
      </c>
      <c r="AQ987" s="30">
        <v>320672</v>
      </c>
      <c r="AR987" s="30">
        <v>289122</v>
      </c>
      <c r="AS987" s="30">
        <v>28934</v>
      </c>
      <c r="AT987" s="30">
        <v>1356</v>
      </c>
      <c r="AU987" s="30" t="s">
        <v>334</v>
      </c>
      <c r="AW987" s="48">
        <f t="shared" si="549"/>
        <v>6062185</v>
      </c>
      <c r="AX987" s="49">
        <f t="shared" si="550"/>
        <v>8380367</v>
      </c>
      <c r="AY987" s="50">
        <f t="shared" si="551"/>
        <v>1.3824004051344523</v>
      </c>
      <c r="AZ987" s="12"/>
      <c r="BA987" s="48">
        <f t="shared" si="552"/>
        <v>320672</v>
      </c>
      <c r="BB987" s="48">
        <f t="shared" si="553"/>
        <v>8380367</v>
      </c>
      <c r="BC987" s="51">
        <f t="shared" si="554"/>
        <v>26.133765966470413</v>
      </c>
      <c r="BD987" s="12"/>
      <c r="BE987" s="52">
        <f t="shared" si="555"/>
        <v>320672</v>
      </c>
      <c r="BF987" s="48">
        <f t="shared" si="556"/>
        <v>24197615</v>
      </c>
      <c r="BG987" s="48">
        <f t="shared" si="556"/>
        <v>21407114</v>
      </c>
      <c r="BH987" s="48">
        <f t="shared" si="556"/>
        <v>0</v>
      </c>
      <c r="BI987" s="48">
        <f t="shared" si="557"/>
        <v>45604729</v>
      </c>
      <c r="BJ987" s="51">
        <f t="shared" si="558"/>
        <v>142.2161242640455</v>
      </c>
      <c r="BK987" s="12"/>
      <c r="BL987" s="1">
        <f t="shared" si="559"/>
        <v>5160168</v>
      </c>
      <c r="BM987" s="53">
        <f t="shared" si="560"/>
        <v>6062185</v>
      </c>
      <c r="BN987" s="48">
        <f t="shared" si="561"/>
        <v>24197615</v>
      </c>
      <c r="BO987" s="48">
        <f t="shared" si="561"/>
        <v>21407114</v>
      </c>
      <c r="BP987" s="48">
        <f t="shared" si="561"/>
        <v>0</v>
      </c>
      <c r="BQ987" s="48">
        <f t="shared" si="562"/>
        <v>45604729</v>
      </c>
      <c r="BR987" s="12">
        <f t="shared" si="563"/>
        <v>6062185</v>
      </c>
      <c r="BS987" s="54">
        <f t="shared" si="564"/>
        <v>7.5228204022147134</v>
      </c>
      <c r="BT987" s="12"/>
      <c r="BU987" s="48">
        <f t="shared" si="565"/>
        <v>6062185</v>
      </c>
      <c r="BV987" s="48">
        <f t="shared" si="566"/>
        <v>56062637</v>
      </c>
      <c r="BW987" s="54">
        <f t="shared" si="567"/>
        <v>9.2479257891337863</v>
      </c>
      <c r="BX987" s="12"/>
      <c r="BY987" s="52">
        <f t="shared" si="568"/>
        <v>320672</v>
      </c>
      <c r="BZ987" s="48">
        <f t="shared" si="569"/>
        <v>56062637</v>
      </c>
      <c r="CA987" s="55">
        <f t="shared" si="570"/>
        <v>174.828600563816</v>
      </c>
      <c r="CB987" s="12"/>
      <c r="CC987" s="48">
        <f t="shared" si="571"/>
        <v>320672</v>
      </c>
      <c r="CD987" s="48">
        <f t="shared" si="572"/>
        <v>167583648</v>
      </c>
      <c r="CE987" s="55">
        <f t="shared" si="573"/>
        <v>522.60143698233708</v>
      </c>
      <c r="CF987" s="12"/>
      <c r="CG987" s="48">
        <f t="shared" si="574"/>
        <v>6062185</v>
      </c>
      <c r="CH987" s="48">
        <f t="shared" si="575"/>
        <v>5160168</v>
      </c>
      <c r="CI987" s="48">
        <f t="shared" si="576"/>
        <v>167583648</v>
      </c>
      <c r="CJ987" s="55">
        <f t="shared" si="577"/>
        <v>27.644099940862908</v>
      </c>
      <c r="CK987" s="46"/>
      <c r="CL987" s="48">
        <f t="shared" si="578"/>
        <v>6062185</v>
      </c>
      <c r="CM987" s="48">
        <f t="shared" si="578"/>
        <v>5160168</v>
      </c>
      <c r="CN987" s="48">
        <f t="shared" si="579"/>
        <v>167583648</v>
      </c>
      <c r="CO987" s="55">
        <f t="shared" si="580"/>
        <v>27.644099940862908</v>
      </c>
    </row>
    <row r="988" spans="1:93" x14ac:dyDescent="0.2">
      <c r="A988" s="30" t="s">
        <v>173</v>
      </c>
      <c r="B988" s="30">
        <v>404726</v>
      </c>
      <c r="C988" s="30">
        <v>2014</v>
      </c>
      <c r="D988" s="30" t="s">
        <v>100</v>
      </c>
      <c r="E988" s="30">
        <v>578539</v>
      </c>
      <c r="F988" s="30" t="s">
        <v>317</v>
      </c>
      <c r="G988" s="30">
        <v>8800949</v>
      </c>
      <c r="H988" s="30">
        <v>0</v>
      </c>
      <c r="I988" s="30">
        <v>0</v>
      </c>
      <c r="J988" s="30">
        <v>0</v>
      </c>
      <c r="K988" s="30">
        <v>0</v>
      </c>
      <c r="L988" s="30">
        <v>0</v>
      </c>
      <c r="M988" s="30">
        <v>0</v>
      </c>
      <c r="N988" s="30">
        <v>0</v>
      </c>
      <c r="O988" s="30">
        <v>0</v>
      </c>
      <c r="P988" s="30">
        <v>0</v>
      </c>
      <c r="Q988" s="30">
        <v>0</v>
      </c>
      <c r="R988" s="30">
        <v>0</v>
      </c>
      <c r="S988" s="30">
        <v>0</v>
      </c>
      <c r="T988" s="30">
        <v>69461648</v>
      </c>
      <c r="U988" s="30">
        <v>232483</v>
      </c>
      <c r="V988" s="30">
        <v>0</v>
      </c>
      <c r="W988" s="30">
        <v>0</v>
      </c>
      <c r="X988" s="30">
        <v>0</v>
      </c>
      <c r="Y988" s="30">
        <v>22418227</v>
      </c>
      <c r="Z988" s="30">
        <v>0</v>
      </c>
      <c r="AA988" s="30">
        <v>22418227</v>
      </c>
      <c r="AB988" s="30">
        <v>21959085</v>
      </c>
      <c r="AC988" s="30">
        <v>2639272</v>
      </c>
      <c r="AD988" s="30">
        <v>6161677</v>
      </c>
      <c r="AE988" s="30">
        <v>3894576</v>
      </c>
      <c r="AF988" s="30">
        <v>3090749</v>
      </c>
      <c r="AG988" s="30">
        <v>0</v>
      </c>
      <c r="AH988" s="30">
        <v>8381275</v>
      </c>
      <c r="AI988" s="30">
        <v>126621</v>
      </c>
      <c r="AJ988" s="30">
        <v>8507896</v>
      </c>
      <c r="AK988" s="30">
        <v>223345</v>
      </c>
      <c r="AL988" s="30">
        <v>1900441</v>
      </c>
      <c r="AM988" s="30">
        <v>1230055</v>
      </c>
      <c r="AN988" s="30">
        <v>499112</v>
      </c>
      <c r="AO988" s="30">
        <v>309747</v>
      </c>
      <c r="AP988" s="30">
        <v>275552</v>
      </c>
      <c r="AQ988" s="30">
        <v>77438</v>
      </c>
      <c r="AR988" s="30">
        <v>64921</v>
      </c>
      <c r="AS988" s="30">
        <v>9892</v>
      </c>
      <c r="AT988" s="30">
        <v>124</v>
      </c>
      <c r="AU988" s="30" t="s">
        <v>359</v>
      </c>
      <c r="AW988" s="48">
        <f t="shared" si="549"/>
        <v>1084411</v>
      </c>
      <c r="AX988" s="49">
        <f t="shared" si="550"/>
        <v>459142</v>
      </c>
      <c r="AY988" s="50">
        <f t="shared" si="551"/>
        <v>0.42340219713743221</v>
      </c>
      <c r="AZ988" s="12"/>
      <c r="BA988" s="48">
        <f t="shared" si="552"/>
        <v>77438</v>
      </c>
      <c r="BB988" s="48">
        <f t="shared" si="553"/>
        <v>459142</v>
      </c>
      <c r="BC988" s="51">
        <f t="shared" si="554"/>
        <v>5.929156228208373</v>
      </c>
      <c r="BD988" s="12"/>
      <c r="BE988" s="52">
        <f t="shared" si="555"/>
        <v>77438</v>
      </c>
      <c r="BF988" s="48">
        <f t="shared" ref="BF988:BH1017" si="581">+AE988</f>
        <v>3894576</v>
      </c>
      <c r="BG988" s="48">
        <f t="shared" si="581"/>
        <v>3090749</v>
      </c>
      <c r="BH988" s="48">
        <f t="shared" si="581"/>
        <v>0</v>
      </c>
      <c r="BI988" s="48">
        <f t="shared" si="557"/>
        <v>6985325</v>
      </c>
      <c r="BJ988" s="51">
        <f t="shared" si="558"/>
        <v>90.205390118546447</v>
      </c>
      <c r="BK988" s="12"/>
      <c r="BL988" s="1">
        <f t="shared" si="559"/>
        <v>808859</v>
      </c>
      <c r="BM988" s="53">
        <f t="shared" si="560"/>
        <v>1084411</v>
      </c>
      <c r="BN988" s="48">
        <f t="shared" ref="BN988:BP1017" si="582">+AE988</f>
        <v>3894576</v>
      </c>
      <c r="BO988" s="48">
        <f t="shared" si="582"/>
        <v>3090749</v>
      </c>
      <c r="BP988" s="48">
        <f t="shared" si="582"/>
        <v>0</v>
      </c>
      <c r="BQ988" s="48">
        <f t="shared" si="562"/>
        <v>6985325</v>
      </c>
      <c r="BR988" s="12">
        <f t="shared" si="563"/>
        <v>1084411</v>
      </c>
      <c r="BS988" s="54">
        <f t="shared" si="564"/>
        <v>6.441584417716161</v>
      </c>
      <c r="BT988" s="12"/>
      <c r="BU988" s="48">
        <f t="shared" si="565"/>
        <v>1084411</v>
      </c>
      <c r="BV988" s="48">
        <f t="shared" si="566"/>
        <v>6384110</v>
      </c>
      <c r="BW988" s="54">
        <f t="shared" si="567"/>
        <v>5.8871682415615485</v>
      </c>
      <c r="BX988" s="12"/>
      <c r="BY988" s="52">
        <f t="shared" si="568"/>
        <v>77438</v>
      </c>
      <c r="BZ988" s="48">
        <f t="shared" si="569"/>
        <v>6384110</v>
      </c>
      <c r="CA988" s="55">
        <f t="shared" si="570"/>
        <v>82.441566156150728</v>
      </c>
      <c r="CB988" s="12"/>
      <c r="CC988" s="48">
        <f t="shared" si="571"/>
        <v>77438</v>
      </c>
      <c r="CD988" s="48">
        <f t="shared" si="572"/>
        <v>44588611</v>
      </c>
      <c r="CE988" s="55">
        <f t="shared" si="573"/>
        <v>575.79755417237016</v>
      </c>
      <c r="CF988" s="12"/>
      <c r="CG988" s="48">
        <f t="shared" si="574"/>
        <v>1084411</v>
      </c>
      <c r="CH988" s="48">
        <f t="shared" si="575"/>
        <v>808859</v>
      </c>
      <c r="CI988" s="48">
        <f t="shared" si="576"/>
        <v>44588611</v>
      </c>
      <c r="CJ988" s="55">
        <f t="shared" si="577"/>
        <v>41.117815108847104</v>
      </c>
      <c r="CK988" s="46"/>
      <c r="CL988" s="48">
        <f t="shared" ref="CL988:CM1017" si="583">CG988</f>
        <v>1084411</v>
      </c>
      <c r="CM988" s="48">
        <f t="shared" si="583"/>
        <v>808859</v>
      </c>
      <c r="CN988" s="48">
        <f t="shared" si="579"/>
        <v>44588611</v>
      </c>
      <c r="CO988" s="55">
        <f t="shared" si="580"/>
        <v>41.117815108847104</v>
      </c>
    </row>
    <row r="989" spans="1:93" x14ac:dyDescent="0.2">
      <c r="A989" s="30" t="s">
        <v>173</v>
      </c>
      <c r="B989" s="30">
        <v>404726</v>
      </c>
      <c r="C989" s="30">
        <v>2013</v>
      </c>
      <c r="D989" s="30" t="s">
        <v>100</v>
      </c>
      <c r="E989" s="30">
        <v>578539</v>
      </c>
      <c r="F989" s="30" t="s">
        <v>317</v>
      </c>
      <c r="G989" s="30">
        <v>9591578</v>
      </c>
      <c r="H989" s="30">
        <v>0</v>
      </c>
      <c r="I989" s="30">
        <v>0</v>
      </c>
      <c r="J989" s="30">
        <v>0</v>
      </c>
      <c r="K989" s="30">
        <v>0</v>
      </c>
      <c r="L989" s="30">
        <v>0</v>
      </c>
      <c r="M989" s="30">
        <v>0</v>
      </c>
      <c r="N989" s="30">
        <v>0</v>
      </c>
      <c r="O989" s="30">
        <v>0</v>
      </c>
      <c r="P989" s="30">
        <v>0</v>
      </c>
      <c r="Q989" s="30">
        <v>0</v>
      </c>
      <c r="R989" s="30">
        <v>0</v>
      </c>
      <c r="S989" s="30">
        <v>0</v>
      </c>
      <c r="T989" s="30">
        <v>55029490</v>
      </c>
      <c r="U989" s="30">
        <v>190922</v>
      </c>
      <c r="V989" s="30">
        <v>0</v>
      </c>
      <c r="W989" s="30">
        <v>0</v>
      </c>
      <c r="X989" s="30">
        <v>0</v>
      </c>
      <c r="Y989" s="30">
        <v>23753035</v>
      </c>
      <c r="Z989" s="30">
        <v>0</v>
      </c>
      <c r="AA989" s="30">
        <v>23753035</v>
      </c>
      <c r="AB989" s="30">
        <v>23289836</v>
      </c>
      <c r="AC989" s="30">
        <v>2686027</v>
      </c>
      <c r="AD989" s="30">
        <v>6905551</v>
      </c>
      <c r="AE989" s="30">
        <v>3763383</v>
      </c>
      <c r="AF989" s="30">
        <v>2900871</v>
      </c>
      <c r="AG989" s="30">
        <v>0</v>
      </c>
      <c r="AH989" s="30">
        <v>8438027</v>
      </c>
      <c r="AI989" s="30">
        <v>88752</v>
      </c>
      <c r="AJ989" s="30">
        <v>8526779</v>
      </c>
      <c r="AK989" s="30">
        <v>9516</v>
      </c>
      <c r="AL989" s="30">
        <v>2417083</v>
      </c>
      <c r="AM989" s="30">
        <v>1234354</v>
      </c>
      <c r="AN989" s="30">
        <v>516083</v>
      </c>
      <c r="AO989" s="30">
        <v>310619</v>
      </c>
      <c r="AP989" s="30">
        <v>283368</v>
      </c>
      <c r="AQ989" s="30">
        <v>77163</v>
      </c>
      <c r="AR989" s="30">
        <v>64654</v>
      </c>
      <c r="AS989" s="30">
        <v>9844</v>
      </c>
      <c r="AT989" s="30">
        <v>123</v>
      </c>
      <c r="AU989" s="30" t="s">
        <v>359</v>
      </c>
      <c r="AW989" s="48">
        <f t="shared" si="549"/>
        <v>1110070</v>
      </c>
      <c r="AX989" s="49">
        <f t="shared" si="550"/>
        <v>463199</v>
      </c>
      <c r="AY989" s="50">
        <f t="shared" si="551"/>
        <v>0.4172700820668967</v>
      </c>
      <c r="AZ989" s="12"/>
      <c r="BA989" s="48">
        <f t="shared" si="552"/>
        <v>77163</v>
      </c>
      <c r="BB989" s="48">
        <f t="shared" si="553"/>
        <v>463199</v>
      </c>
      <c r="BC989" s="51">
        <f t="shared" si="554"/>
        <v>6.0028640669751043</v>
      </c>
      <c r="BD989" s="12"/>
      <c r="BE989" s="52">
        <f t="shared" si="555"/>
        <v>77163</v>
      </c>
      <c r="BF989" s="48">
        <f t="shared" si="581"/>
        <v>3763383</v>
      </c>
      <c r="BG989" s="48">
        <f t="shared" si="581"/>
        <v>2900871</v>
      </c>
      <c r="BH989" s="48">
        <f t="shared" si="581"/>
        <v>0</v>
      </c>
      <c r="BI989" s="48">
        <f t="shared" si="557"/>
        <v>6664254</v>
      </c>
      <c r="BJ989" s="51">
        <f t="shared" si="558"/>
        <v>86.365926674701612</v>
      </c>
      <c r="BK989" s="12"/>
      <c r="BL989" s="1">
        <f t="shared" si="559"/>
        <v>826702</v>
      </c>
      <c r="BM989" s="53">
        <f t="shared" si="560"/>
        <v>1110070</v>
      </c>
      <c r="BN989" s="48">
        <f t="shared" si="582"/>
        <v>3763383</v>
      </c>
      <c r="BO989" s="48">
        <f t="shared" si="582"/>
        <v>2900871</v>
      </c>
      <c r="BP989" s="48">
        <f t="shared" si="582"/>
        <v>0</v>
      </c>
      <c r="BQ989" s="48">
        <f t="shared" si="562"/>
        <v>6664254</v>
      </c>
      <c r="BR989" s="12">
        <f t="shared" si="563"/>
        <v>1110070</v>
      </c>
      <c r="BS989" s="54">
        <f t="shared" si="564"/>
        <v>6.0034538362445611</v>
      </c>
      <c r="BT989" s="12"/>
      <c r="BU989" s="48">
        <f t="shared" si="565"/>
        <v>1110070</v>
      </c>
      <c r="BV989" s="48">
        <f t="shared" si="566"/>
        <v>6100180</v>
      </c>
      <c r="BW989" s="54">
        <f t="shared" si="567"/>
        <v>5.4953111065067972</v>
      </c>
      <c r="BX989" s="12"/>
      <c r="BY989" s="52">
        <f t="shared" si="568"/>
        <v>77163</v>
      </c>
      <c r="BZ989" s="48">
        <f t="shared" si="569"/>
        <v>6100180</v>
      </c>
      <c r="CA989" s="55">
        <f t="shared" si="570"/>
        <v>79.05576506875056</v>
      </c>
      <c r="CB989" s="12"/>
      <c r="CC989" s="48">
        <f t="shared" si="571"/>
        <v>77163</v>
      </c>
      <c r="CD989" s="48">
        <f t="shared" si="572"/>
        <v>46109047</v>
      </c>
      <c r="CE989" s="55">
        <f t="shared" si="573"/>
        <v>597.55384057125821</v>
      </c>
      <c r="CF989" s="12"/>
      <c r="CG989" s="48">
        <f t="shared" si="574"/>
        <v>1110070</v>
      </c>
      <c r="CH989" s="48">
        <f t="shared" si="575"/>
        <v>826702</v>
      </c>
      <c r="CI989" s="48">
        <f t="shared" si="576"/>
        <v>46109047</v>
      </c>
      <c r="CJ989" s="55">
        <f t="shared" si="577"/>
        <v>41.537062527588347</v>
      </c>
      <c r="CK989" s="46"/>
      <c r="CL989" s="48">
        <f t="shared" si="583"/>
        <v>1110070</v>
      </c>
      <c r="CM989" s="48">
        <f t="shared" si="583"/>
        <v>826702</v>
      </c>
      <c r="CN989" s="48">
        <f t="shared" si="579"/>
        <v>46109047</v>
      </c>
      <c r="CO989" s="55">
        <f t="shared" si="580"/>
        <v>41.537062527588347</v>
      </c>
    </row>
    <row r="990" spans="1:93" x14ac:dyDescent="0.2">
      <c r="A990" s="30" t="s">
        <v>173</v>
      </c>
      <c r="B990" s="30">
        <v>404726</v>
      </c>
      <c r="C990" s="30">
        <v>2012</v>
      </c>
      <c r="D990" s="30" t="s">
        <v>100</v>
      </c>
      <c r="E990" s="30">
        <v>578539</v>
      </c>
      <c r="F990" s="30" t="s">
        <v>317</v>
      </c>
      <c r="G990" s="30">
        <v>7981616</v>
      </c>
      <c r="H990" s="30">
        <v>0</v>
      </c>
      <c r="I990" s="30">
        <v>0</v>
      </c>
      <c r="J990" s="30">
        <v>0</v>
      </c>
      <c r="K990" s="30">
        <v>0</v>
      </c>
      <c r="L990" s="30">
        <v>0</v>
      </c>
      <c r="M990" s="30">
        <v>0</v>
      </c>
      <c r="N990" s="30">
        <v>0</v>
      </c>
      <c r="O990" s="30">
        <v>0</v>
      </c>
      <c r="P990" s="30">
        <v>0</v>
      </c>
      <c r="Q990" s="30">
        <v>0</v>
      </c>
      <c r="R990" s="30">
        <v>0</v>
      </c>
      <c r="S990" s="30">
        <v>0</v>
      </c>
      <c r="T990" s="30">
        <v>56069816</v>
      </c>
      <c r="U990" s="30">
        <v>194709</v>
      </c>
      <c r="V990" s="30">
        <v>0</v>
      </c>
      <c r="W990" s="30">
        <v>0</v>
      </c>
      <c r="X990" s="30">
        <v>0</v>
      </c>
      <c r="Y990" s="30">
        <v>18902877</v>
      </c>
      <c r="Z990" s="30">
        <v>0</v>
      </c>
      <c r="AA990" s="30">
        <v>18902877</v>
      </c>
      <c r="AB990" s="30">
        <v>18583688</v>
      </c>
      <c r="AC990" s="30">
        <v>2302794</v>
      </c>
      <c r="AD990" s="30">
        <v>5678822</v>
      </c>
      <c r="AE990" s="30">
        <v>3505988</v>
      </c>
      <c r="AF990" s="30">
        <v>2678167</v>
      </c>
      <c r="AG990" s="30">
        <v>0</v>
      </c>
      <c r="AH990" s="30">
        <v>8318057</v>
      </c>
      <c r="AI990" s="30">
        <v>82792</v>
      </c>
      <c r="AJ990" s="30">
        <v>8400849</v>
      </c>
      <c r="AK990" s="30">
        <v>261823</v>
      </c>
      <c r="AL990" s="30">
        <v>2242313</v>
      </c>
      <c r="AM990" s="30">
        <v>1196543</v>
      </c>
      <c r="AN990" s="30">
        <v>495189</v>
      </c>
      <c r="AO990" s="30">
        <v>304540</v>
      </c>
      <c r="AP990" s="30">
        <v>277668</v>
      </c>
      <c r="AQ990" s="30">
        <v>76651</v>
      </c>
      <c r="AR990" s="30">
        <v>64158</v>
      </c>
      <c r="AS990" s="30">
        <v>9802</v>
      </c>
      <c r="AT990" s="30">
        <v>120</v>
      </c>
      <c r="AU990" s="30" t="s">
        <v>359</v>
      </c>
      <c r="AW990" s="48">
        <f t="shared" si="549"/>
        <v>1077397</v>
      </c>
      <c r="AX990" s="49">
        <f t="shared" si="550"/>
        <v>319189</v>
      </c>
      <c r="AY990" s="50">
        <f t="shared" si="551"/>
        <v>0.29625941041231785</v>
      </c>
      <c r="AZ990" s="12"/>
      <c r="BA990" s="48">
        <f t="shared" si="552"/>
        <v>76651</v>
      </c>
      <c r="BB990" s="48">
        <f t="shared" si="553"/>
        <v>319189</v>
      </c>
      <c r="BC990" s="51">
        <f t="shared" si="554"/>
        <v>4.1641857249090029</v>
      </c>
      <c r="BD990" s="12"/>
      <c r="BE990" s="52">
        <f t="shared" si="555"/>
        <v>76651</v>
      </c>
      <c r="BF990" s="48">
        <f t="shared" si="581"/>
        <v>3505988</v>
      </c>
      <c r="BG990" s="48">
        <f t="shared" si="581"/>
        <v>2678167</v>
      </c>
      <c r="BH990" s="48">
        <f t="shared" si="581"/>
        <v>0</v>
      </c>
      <c r="BI990" s="48">
        <f t="shared" si="557"/>
        <v>6184155</v>
      </c>
      <c r="BJ990" s="51">
        <f t="shared" si="558"/>
        <v>80.679377959843961</v>
      </c>
      <c r="BK990" s="12"/>
      <c r="BL990" s="1">
        <f t="shared" si="559"/>
        <v>799729</v>
      </c>
      <c r="BM990" s="53">
        <f t="shared" si="560"/>
        <v>1077397</v>
      </c>
      <c r="BN990" s="48">
        <f t="shared" si="582"/>
        <v>3505988</v>
      </c>
      <c r="BO990" s="48">
        <f t="shared" si="582"/>
        <v>2678167</v>
      </c>
      <c r="BP990" s="48">
        <f t="shared" si="582"/>
        <v>0</v>
      </c>
      <c r="BQ990" s="48">
        <f t="shared" si="562"/>
        <v>6184155</v>
      </c>
      <c r="BR990" s="12">
        <f t="shared" si="563"/>
        <v>1077397</v>
      </c>
      <c r="BS990" s="54">
        <f t="shared" si="564"/>
        <v>5.7399036752469144</v>
      </c>
      <c r="BT990" s="12"/>
      <c r="BU990" s="48">
        <f t="shared" si="565"/>
        <v>1077397</v>
      </c>
      <c r="BV990" s="48">
        <f t="shared" si="566"/>
        <v>5896713</v>
      </c>
      <c r="BW990" s="54">
        <f t="shared" si="567"/>
        <v>5.4731106546611876</v>
      </c>
      <c r="BX990" s="12"/>
      <c r="BY990" s="52">
        <f t="shared" si="568"/>
        <v>76651</v>
      </c>
      <c r="BZ990" s="48">
        <f t="shared" si="569"/>
        <v>5896713</v>
      </c>
      <c r="CA990" s="55">
        <f t="shared" si="570"/>
        <v>76.929368175235808</v>
      </c>
      <c r="CB990" s="12"/>
      <c r="CC990" s="48">
        <f t="shared" si="571"/>
        <v>76651</v>
      </c>
      <c r="CD990" s="48">
        <f t="shared" si="572"/>
        <v>38965361</v>
      </c>
      <c r="CE990" s="55">
        <f t="shared" si="573"/>
        <v>508.3477188816845</v>
      </c>
      <c r="CF990" s="12"/>
      <c r="CG990" s="48">
        <f t="shared" si="574"/>
        <v>1077397</v>
      </c>
      <c r="CH990" s="48">
        <f t="shared" si="575"/>
        <v>799729</v>
      </c>
      <c r="CI990" s="48">
        <f t="shared" si="576"/>
        <v>38965361</v>
      </c>
      <c r="CJ990" s="55">
        <f t="shared" si="577"/>
        <v>36.166205214976465</v>
      </c>
      <c r="CK990" s="46"/>
      <c r="CL990" s="48">
        <f t="shared" si="583"/>
        <v>1077397</v>
      </c>
      <c r="CM990" s="48">
        <f t="shared" si="583"/>
        <v>799729</v>
      </c>
      <c r="CN990" s="48">
        <f t="shared" si="579"/>
        <v>38965361</v>
      </c>
      <c r="CO990" s="55">
        <f t="shared" si="580"/>
        <v>36.166205214976465</v>
      </c>
    </row>
    <row r="991" spans="1:93" x14ac:dyDescent="0.2">
      <c r="A991" s="30" t="s">
        <v>173</v>
      </c>
      <c r="B991" s="30">
        <v>404726</v>
      </c>
      <c r="C991" s="30">
        <v>2011</v>
      </c>
      <c r="D991" s="30" t="s">
        <v>100</v>
      </c>
      <c r="E991" s="30">
        <v>578539</v>
      </c>
      <c r="F991" s="30" t="s">
        <v>317</v>
      </c>
      <c r="G991" s="30">
        <v>5936385</v>
      </c>
      <c r="H991" s="30">
        <v>0</v>
      </c>
      <c r="I991" s="30">
        <v>0</v>
      </c>
      <c r="J991" s="30">
        <v>0</v>
      </c>
      <c r="K991" s="30">
        <v>0</v>
      </c>
      <c r="L991" s="30">
        <v>0</v>
      </c>
      <c r="M991" s="30">
        <v>0</v>
      </c>
      <c r="N991" s="30">
        <v>0</v>
      </c>
      <c r="O991" s="30">
        <v>0</v>
      </c>
      <c r="P991" s="30">
        <v>0</v>
      </c>
      <c r="Q991" s="30">
        <v>0</v>
      </c>
      <c r="R991" s="30">
        <v>0</v>
      </c>
      <c r="S991" s="30">
        <v>2590</v>
      </c>
      <c r="T991" s="30">
        <v>61178222</v>
      </c>
      <c r="U991" s="30">
        <v>258127</v>
      </c>
      <c r="V991" s="30">
        <v>0</v>
      </c>
      <c r="W991" s="30">
        <v>2590</v>
      </c>
      <c r="X991" s="30">
        <v>2590</v>
      </c>
      <c r="Y991" s="30">
        <v>16797774</v>
      </c>
      <c r="Z991" s="30">
        <v>0</v>
      </c>
      <c r="AA991" s="30">
        <v>16797774</v>
      </c>
      <c r="AB991" s="30">
        <v>16463774</v>
      </c>
      <c r="AC991" s="30">
        <v>2468835</v>
      </c>
      <c r="AD991" s="30">
        <v>3467550</v>
      </c>
      <c r="AE991" s="30">
        <v>3834666</v>
      </c>
      <c r="AF991" s="30">
        <v>2504665</v>
      </c>
      <c r="AG991" s="30">
        <v>0</v>
      </c>
      <c r="AH991" s="30">
        <v>8300794</v>
      </c>
      <c r="AI991" s="30">
        <v>-5769</v>
      </c>
      <c r="AJ991" s="30">
        <v>8295025</v>
      </c>
      <c r="AK991" s="30">
        <v>332683</v>
      </c>
      <c r="AL991" s="30">
        <v>2210007</v>
      </c>
      <c r="AM991" s="30">
        <v>1218959</v>
      </c>
      <c r="AN991" s="30">
        <v>502914</v>
      </c>
      <c r="AO991" s="30">
        <v>309614</v>
      </c>
      <c r="AP991" s="30">
        <v>285009</v>
      </c>
      <c r="AQ991" s="30">
        <v>76212</v>
      </c>
      <c r="AR991" s="30">
        <v>63732</v>
      </c>
      <c r="AS991" s="30">
        <v>9768</v>
      </c>
      <c r="AT991" s="30">
        <v>119</v>
      </c>
      <c r="AU991" s="30" t="s">
        <v>359</v>
      </c>
      <c r="AW991" s="48">
        <f t="shared" si="549"/>
        <v>1097537</v>
      </c>
      <c r="AX991" s="49">
        <f t="shared" si="550"/>
        <v>334000</v>
      </c>
      <c r="AY991" s="50">
        <f t="shared" si="551"/>
        <v>0.30431775876348588</v>
      </c>
      <c r="AZ991" s="12"/>
      <c r="BA991" s="48">
        <f t="shared" si="552"/>
        <v>76212</v>
      </c>
      <c r="BB991" s="48">
        <f t="shared" si="553"/>
        <v>334000</v>
      </c>
      <c r="BC991" s="51">
        <f t="shared" si="554"/>
        <v>4.3825119403768431</v>
      </c>
      <c r="BD991" s="12"/>
      <c r="BE991" s="52">
        <f t="shared" si="555"/>
        <v>76212</v>
      </c>
      <c r="BF991" s="48">
        <f t="shared" si="581"/>
        <v>3834666</v>
      </c>
      <c r="BG991" s="48">
        <f t="shared" si="581"/>
        <v>2504665</v>
      </c>
      <c r="BH991" s="48">
        <f t="shared" si="581"/>
        <v>0</v>
      </c>
      <c r="BI991" s="48">
        <f t="shared" si="557"/>
        <v>6339331</v>
      </c>
      <c r="BJ991" s="51">
        <f t="shared" si="558"/>
        <v>83.180220962578076</v>
      </c>
      <c r="BK991" s="12"/>
      <c r="BL991" s="1">
        <f t="shared" si="559"/>
        <v>812528</v>
      </c>
      <c r="BM991" s="53">
        <f t="shared" si="560"/>
        <v>1097537</v>
      </c>
      <c r="BN991" s="48">
        <f t="shared" si="582"/>
        <v>3834666</v>
      </c>
      <c r="BO991" s="48">
        <f t="shared" si="582"/>
        <v>2504665</v>
      </c>
      <c r="BP991" s="48">
        <f t="shared" si="582"/>
        <v>0</v>
      </c>
      <c r="BQ991" s="48">
        <f t="shared" si="562"/>
        <v>6339331</v>
      </c>
      <c r="BR991" s="12">
        <f t="shared" si="563"/>
        <v>1097537</v>
      </c>
      <c r="BS991" s="54">
        <f t="shared" si="564"/>
        <v>5.7759610837721187</v>
      </c>
      <c r="BT991" s="12"/>
      <c r="BU991" s="48">
        <f t="shared" si="565"/>
        <v>1097537</v>
      </c>
      <c r="BV991" s="48">
        <f t="shared" si="566"/>
        <v>5752335</v>
      </c>
      <c r="BW991" s="54">
        <f t="shared" si="567"/>
        <v>5.2411308229244211</v>
      </c>
      <c r="BX991" s="12"/>
      <c r="BY991" s="52">
        <f t="shared" si="568"/>
        <v>76212</v>
      </c>
      <c r="BZ991" s="48">
        <f t="shared" si="569"/>
        <v>5752335</v>
      </c>
      <c r="CA991" s="55">
        <f t="shared" si="570"/>
        <v>75.478074319004875</v>
      </c>
      <c r="CB991" s="12"/>
      <c r="CC991" s="48">
        <f t="shared" si="571"/>
        <v>76212</v>
      </c>
      <c r="CD991" s="48">
        <f t="shared" si="572"/>
        <v>34825825</v>
      </c>
      <c r="CE991" s="55">
        <f t="shared" si="573"/>
        <v>456.95986196399519</v>
      </c>
      <c r="CF991" s="12"/>
      <c r="CG991" s="48">
        <f t="shared" si="574"/>
        <v>1097537</v>
      </c>
      <c r="CH991" s="48">
        <f t="shared" si="575"/>
        <v>812528</v>
      </c>
      <c r="CI991" s="48">
        <f t="shared" si="576"/>
        <v>34825825</v>
      </c>
      <c r="CJ991" s="55">
        <f t="shared" si="577"/>
        <v>31.730889254758608</v>
      </c>
      <c r="CK991" s="46"/>
      <c r="CL991" s="48">
        <f t="shared" si="583"/>
        <v>1097537</v>
      </c>
      <c r="CM991" s="48">
        <f t="shared" si="583"/>
        <v>812528</v>
      </c>
      <c r="CN991" s="48">
        <f t="shared" si="579"/>
        <v>34828415</v>
      </c>
      <c r="CO991" s="55">
        <f t="shared" si="580"/>
        <v>31.733249084085546</v>
      </c>
    </row>
    <row r="992" spans="1:93" x14ac:dyDescent="0.2">
      <c r="A992" s="30" t="s">
        <v>173</v>
      </c>
      <c r="B992" s="30">
        <v>404726</v>
      </c>
      <c r="C992" s="30">
        <v>2010</v>
      </c>
      <c r="D992" s="30" t="s">
        <v>100</v>
      </c>
      <c r="E992" s="30">
        <v>578539</v>
      </c>
      <c r="F992" s="30" t="s">
        <v>317</v>
      </c>
      <c r="G992" s="30">
        <v>4358529</v>
      </c>
      <c r="H992" s="30">
        <v>0</v>
      </c>
      <c r="I992" s="30">
        <v>0</v>
      </c>
      <c r="J992" s="30">
        <v>0</v>
      </c>
      <c r="K992" s="30">
        <v>0</v>
      </c>
      <c r="L992" s="30">
        <v>0</v>
      </c>
      <c r="M992" s="30">
        <v>0</v>
      </c>
      <c r="N992" s="30">
        <v>0</v>
      </c>
      <c r="O992" s="30">
        <v>0</v>
      </c>
      <c r="P992" s="30">
        <v>0</v>
      </c>
      <c r="Q992" s="30">
        <v>0</v>
      </c>
      <c r="R992" s="30">
        <v>0</v>
      </c>
      <c r="S992" s="30">
        <v>0</v>
      </c>
      <c r="T992" s="30">
        <v>75729821</v>
      </c>
      <c r="U992" s="30">
        <v>189254</v>
      </c>
      <c r="V992" s="30">
        <v>0</v>
      </c>
      <c r="W992" s="30">
        <v>0</v>
      </c>
      <c r="X992" s="30">
        <v>0</v>
      </c>
      <c r="Y992" s="30">
        <v>20173084</v>
      </c>
      <c r="Z992" s="30">
        <v>0</v>
      </c>
      <c r="AA992" s="30">
        <v>20173084</v>
      </c>
      <c r="AB992" s="30">
        <v>19822235</v>
      </c>
      <c r="AC992" s="30">
        <v>1990997</v>
      </c>
      <c r="AD992" s="30">
        <v>2367532</v>
      </c>
      <c r="AE992" s="30">
        <v>3360153</v>
      </c>
      <c r="AF992" s="30">
        <v>3477583</v>
      </c>
      <c r="AG992" s="30">
        <v>0</v>
      </c>
      <c r="AH992" s="30">
        <v>7879291</v>
      </c>
      <c r="AI992" s="30">
        <v>7459</v>
      </c>
      <c r="AJ992" s="30">
        <v>7886750</v>
      </c>
      <c r="AK992" s="30">
        <v>185539</v>
      </c>
      <c r="AL992" s="30">
        <v>2295905</v>
      </c>
      <c r="AM992" s="30">
        <v>1224330</v>
      </c>
      <c r="AN992" s="30">
        <v>503060</v>
      </c>
      <c r="AO992" s="30">
        <v>309597</v>
      </c>
      <c r="AP992" s="30">
        <v>286778</v>
      </c>
      <c r="AQ992" s="30">
        <v>76124</v>
      </c>
      <c r="AR992" s="30">
        <v>63641</v>
      </c>
      <c r="AS992" s="30">
        <v>9754</v>
      </c>
      <c r="AT992" s="30">
        <v>118</v>
      </c>
      <c r="AU992" s="30" t="s">
        <v>359</v>
      </c>
      <c r="AW992" s="48">
        <f t="shared" si="549"/>
        <v>1099435</v>
      </c>
      <c r="AX992" s="49">
        <f t="shared" si="550"/>
        <v>350849</v>
      </c>
      <c r="AY992" s="50">
        <f t="shared" si="551"/>
        <v>0.31911754673991644</v>
      </c>
      <c r="AZ992" s="12"/>
      <c r="BA992" s="48">
        <f t="shared" si="552"/>
        <v>76124</v>
      </c>
      <c r="BB992" s="48">
        <f t="shared" si="553"/>
        <v>350849</v>
      </c>
      <c r="BC992" s="51">
        <f t="shared" si="554"/>
        <v>4.608914402816457</v>
      </c>
      <c r="BD992" s="12"/>
      <c r="BE992" s="52">
        <f t="shared" si="555"/>
        <v>76124</v>
      </c>
      <c r="BF992" s="48">
        <f t="shared" si="581"/>
        <v>3360153</v>
      </c>
      <c r="BG992" s="48">
        <f t="shared" si="581"/>
        <v>3477583</v>
      </c>
      <c r="BH992" s="48">
        <f t="shared" si="581"/>
        <v>0</v>
      </c>
      <c r="BI992" s="48">
        <f t="shared" si="557"/>
        <v>6837736</v>
      </c>
      <c r="BJ992" s="51">
        <f t="shared" si="558"/>
        <v>89.823656139982134</v>
      </c>
      <c r="BK992" s="12"/>
      <c r="BL992" s="1">
        <f t="shared" si="559"/>
        <v>812657</v>
      </c>
      <c r="BM992" s="53">
        <f t="shared" si="560"/>
        <v>1099435</v>
      </c>
      <c r="BN992" s="48">
        <f t="shared" si="582"/>
        <v>3360153</v>
      </c>
      <c r="BO992" s="48">
        <f t="shared" si="582"/>
        <v>3477583</v>
      </c>
      <c r="BP992" s="48">
        <f t="shared" si="582"/>
        <v>0</v>
      </c>
      <c r="BQ992" s="48">
        <f t="shared" si="562"/>
        <v>6837736</v>
      </c>
      <c r="BR992" s="12">
        <f t="shared" si="563"/>
        <v>1099435</v>
      </c>
      <c r="BS992" s="54">
        <f t="shared" si="564"/>
        <v>6.2193181042990267</v>
      </c>
      <c r="BT992" s="12"/>
      <c r="BU992" s="48">
        <f t="shared" si="565"/>
        <v>1099435</v>
      </c>
      <c r="BV992" s="48">
        <f t="shared" si="566"/>
        <v>5405306</v>
      </c>
      <c r="BW992" s="54">
        <f t="shared" si="567"/>
        <v>4.9164398077194198</v>
      </c>
      <c r="BX992" s="12"/>
      <c r="BY992" s="52">
        <f t="shared" si="568"/>
        <v>76124</v>
      </c>
      <c r="BZ992" s="48">
        <f t="shared" si="569"/>
        <v>5405306</v>
      </c>
      <c r="CA992" s="55">
        <f t="shared" si="570"/>
        <v>71.006594503704477</v>
      </c>
      <c r="CB992" s="12"/>
      <c r="CC992" s="48">
        <f t="shared" si="571"/>
        <v>76124</v>
      </c>
      <c r="CD992" s="48">
        <f t="shared" si="572"/>
        <v>36774655</v>
      </c>
      <c r="CE992" s="55">
        <f t="shared" si="573"/>
        <v>483.08884188954863</v>
      </c>
      <c r="CF992" s="12"/>
      <c r="CG992" s="48">
        <f t="shared" si="574"/>
        <v>1099435</v>
      </c>
      <c r="CH992" s="48">
        <f t="shared" si="575"/>
        <v>812657</v>
      </c>
      <c r="CI992" s="48">
        <f t="shared" si="576"/>
        <v>36774655</v>
      </c>
      <c r="CJ992" s="55">
        <f t="shared" si="577"/>
        <v>33.448685006389645</v>
      </c>
      <c r="CK992" s="46"/>
      <c r="CL992" s="48">
        <f t="shared" si="583"/>
        <v>1099435</v>
      </c>
      <c r="CM992" s="48">
        <f t="shared" si="583"/>
        <v>812657</v>
      </c>
      <c r="CN992" s="48">
        <f t="shared" si="579"/>
        <v>36774655</v>
      </c>
      <c r="CO992" s="55">
        <f t="shared" si="580"/>
        <v>33.448685006389645</v>
      </c>
    </row>
    <row r="993" spans="1:93" x14ac:dyDescent="0.2">
      <c r="A993" s="30" t="s">
        <v>173</v>
      </c>
      <c r="B993" s="30">
        <v>404726</v>
      </c>
      <c r="C993" s="30">
        <v>2009</v>
      </c>
      <c r="D993" s="30" t="s">
        <v>100</v>
      </c>
      <c r="E993" s="30">
        <v>578539</v>
      </c>
      <c r="F993" s="30" t="s">
        <v>317</v>
      </c>
      <c r="G993" s="30">
        <v>3783297</v>
      </c>
      <c r="H993" s="30">
        <v>0</v>
      </c>
      <c r="I993" s="30">
        <v>0</v>
      </c>
      <c r="J993" s="30">
        <v>0</v>
      </c>
      <c r="K993" s="30">
        <v>0</v>
      </c>
      <c r="L993" s="30">
        <v>0</v>
      </c>
      <c r="M993" s="30">
        <v>0</v>
      </c>
      <c r="N993" s="30">
        <v>0</v>
      </c>
      <c r="O993" s="30">
        <v>0</v>
      </c>
      <c r="P993" s="30">
        <v>0</v>
      </c>
      <c r="Q993" s="30">
        <v>0</v>
      </c>
      <c r="R993" s="30">
        <v>0</v>
      </c>
      <c r="S993" s="30">
        <v>0</v>
      </c>
      <c r="T993" s="30">
        <v>92466215</v>
      </c>
      <c r="U993" s="30">
        <v>181279</v>
      </c>
      <c r="V993" s="30">
        <v>0</v>
      </c>
      <c r="W993" s="30">
        <v>0</v>
      </c>
      <c r="X993" s="30">
        <v>0</v>
      </c>
      <c r="Y993" s="30">
        <v>15677227</v>
      </c>
      <c r="Z993" s="30">
        <v>0</v>
      </c>
      <c r="AA993" s="30">
        <v>15677227</v>
      </c>
      <c r="AB993" s="30">
        <v>15339447</v>
      </c>
      <c r="AC993" s="30">
        <v>1755149</v>
      </c>
      <c r="AD993" s="30">
        <v>2028148</v>
      </c>
      <c r="AE993" s="30">
        <v>3249512</v>
      </c>
      <c r="AF993" s="30">
        <v>1631001</v>
      </c>
      <c r="AG993" s="30">
        <v>0</v>
      </c>
      <c r="AH993" s="30">
        <v>7361803</v>
      </c>
      <c r="AI993" s="30">
        <v>3015</v>
      </c>
      <c r="AJ993" s="30">
        <v>7364818</v>
      </c>
      <c r="AK993" s="30">
        <v>304125</v>
      </c>
      <c r="AL993" s="30">
        <v>2139253</v>
      </c>
      <c r="AM993" s="30">
        <v>1179748</v>
      </c>
      <c r="AN993" s="30">
        <v>480639</v>
      </c>
      <c r="AO993" s="30">
        <v>299912</v>
      </c>
      <c r="AP993" s="30">
        <v>274460</v>
      </c>
      <c r="AQ993" s="30">
        <v>76085</v>
      </c>
      <c r="AR993" s="30">
        <v>63625</v>
      </c>
      <c r="AS993" s="30">
        <v>9705</v>
      </c>
      <c r="AT993" s="30">
        <v>120</v>
      </c>
      <c r="AU993" s="30" t="s">
        <v>359</v>
      </c>
      <c r="AW993" s="48">
        <f t="shared" ref="AW993:AW1017" si="584">+AN993+AO993+AP993</f>
        <v>1055011</v>
      </c>
      <c r="AX993" s="49">
        <f t="shared" ref="AX993:AX1017" si="585">+AA993-AB993</f>
        <v>337780</v>
      </c>
      <c r="AY993" s="50">
        <f t="shared" ref="AY993:AY1017" si="586">IF(AW993=0,0,IF(AX993=0,0,AX993/AW993))</f>
        <v>0.32016727787672355</v>
      </c>
      <c r="AZ993" s="12"/>
      <c r="BA993" s="48">
        <f t="shared" ref="BA993:BA1017" si="587">+AQ993</f>
        <v>76085</v>
      </c>
      <c r="BB993" s="48">
        <f t="shared" ref="BB993:BB1017" si="588">+AX993</f>
        <v>337780</v>
      </c>
      <c r="BC993" s="51">
        <f t="shared" ref="BC993:BC1017" si="589">IF(BA993=0,0,IF(BB993=0,0,BB993/BA993))</f>
        <v>4.4395084445028585</v>
      </c>
      <c r="BD993" s="12"/>
      <c r="BE993" s="52">
        <f t="shared" ref="BE993:BE1017" si="590">+AQ993</f>
        <v>76085</v>
      </c>
      <c r="BF993" s="48">
        <f t="shared" si="581"/>
        <v>3249512</v>
      </c>
      <c r="BG993" s="48">
        <f t="shared" si="581"/>
        <v>1631001</v>
      </c>
      <c r="BH993" s="48">
        <f t="shared" si="581"/>
        <v>0</v>
      </c>
      <c r="BI993" s="48">
        <f t="shared" ref="BI993:BI1017" si="591">SUM(BF993:BH993)</f>
        <v>4880513</v>
      </c>
      <c r="BJ993" s="51">
        <f t="shared" ref="BJ993:BJ1017" si="592">IF(BE993=0,0,IF(BI993=0,0,BI993/BE993))</f>
        <v>64.145534599461129</v>
      </c>
      <c r="BK993" s="12"/>
      <c r="BL993" s="1">
        <f t="shared" ref="BL993:BL1017" si="593">AO993+AN993</f>
        <v>780551</v>
      </c>
      <c r="BM993" s="53">
        <f t="shared" ref="BM993:BM1017" si="594">+AN993+AO993+AP993</f>
        <v>1055011</v>
      </c>
      <c r="BN993" s="48">
        <f t="shared" si="582"/>
        <v>3249512</v>
      </c>
      <c r="BO993" s="48">
        <f t="shared" si="582"/>
        <v>1631001</v>
      </c>
      <c r="BP993" s="48">
        <f t="shared" si="582"/>
        <v>0</v>
      </c>
      <c r="BQ993" s="48">
        <f t="shared" ref="BQ993:BQ1017" si="595">SUM(BN993:BP993)</f>
        <v>4880513</v>
      </c>
      <c r="BR993" s="12">
        <f t="shared" ref="BR993:BR1017" si="596">+BM993</f>
        <v>1055011</v>
      </c>
      <c r="BS993" s="54">
        <f t="shared" ref="BS993:BS1017" si="597">+IF(BQ993=0,0,IF(BR993=0,0,BQ993/BR993))</f>
        <v>4.6260304394930483</v>
      </c>
      <c r="BT993" s="12"/>
      <c r="BU993" s="48">
        <f t="shared" ref="BU993:BU1017" si="598">+AN993+AO993+AP993</f>
        <v>1055011</v>
      </c>
      <c r="BV993" s="48">
        <f t="shared" ref="BV993:BV1017" si="599">+(AJ993)-AK993-AL993</f>
        <v>4921440</v>
      </c>
      <c r="BW993" s="54">
        <f t="shared" ref="BW993:BW1017" si="600">IF(BU993=0,0,IF(BV993=0,0,BV993/BU993))</f>
        <v>4.6648233999455933</v>
      </c>
      <c r="BX993" s="12"/>
      <c r="BY993" s="52">
        <f t="shared" ref="BY993:BY1017" si="601">+AQ993</f>
        <v>76085</v>
      </c>
      <c r="BZ993" s="48">
        <f t="shared" ref="BZ993:BZ1017" si="602">+AJ993-AK993-AL993</f>
        <v>4921440</v>
      </c>
      <c r="CA993" s="55">
        <f t="shared" ref="CA993:CA1017" si="603">IF(BY993=0,0,IF(BZ993=0,0,BZ993/BY993))</f>
        <v>64.68344614575804</v>
      </c>
      <c r="CB993" s="12"/>
      <c r="CC993" s="48">
        <f t="shared" ref="CC993:CC1017" si="604">+AQ993</f>
        <v>76085</v>
      </c>
      <c r="CD993" s="48">
        <f t="shared" ref="CD993:CD1017" si="605">+(AJ993-AK993-AL993)+(AC993+AD993)+(AA993)+(AE993+AF993+AG993)</f>
        <v>29262477</v>
      </c>
      <c r="CE993" s="55">
        <f t="shared" ref="CE993:CE1017" si="606">IF(CC993=0,0,IF(CD993=0,0,CD993/CC993))</f>
        <v>384.60244463429058</v>
      </c>
      <c r="CF993" s="12"/>
      <c r="CG993" s="48">
        <f t="shared" ref="CG993:CG1017" si="607">+AN993+AO993+AP993</f>
        <v>1055011</v>
      </c>
      <c r="CH993" s="48">
        <f t="shared" ref="CH993:CH1017" si="608">+AN993+AO993</f>
        <v>780551</v>
      </c>
      <c r="CI993" s="48">
        <f t="shared" ref="CI993:CI1017" si="609">+(AJ993-AK993-AL993)+(AC993+AD993)+(AA993)+(AE993+AF993+AG993)</f>
        <v>29262477</v>
      </c>
      <c r="CJ993" s="55">
        <f t="shared" ref="CJ993:CJ1017" si="610">IF(CG993=0,0,IF(CI993=0,0,CI993/CG993))</f>
        <v>27.736655826337355</v>
      </c>
      <c r="CK993" s="46"/>
      <c r="CL993" s="48">
        <f t="shared" si="583"/>
        <v>1055011</v>
      </c>
      <c r="CM993" s="48">
        <f t="shared" si="583"/>
        <v>780551</v>
      </c>
      <c r="CN993" s="48">
        <f t="shared" ref="CN993:CN1017" si="611">(AJ993-AK993-AL993)+(AC993+AD993)+(AA993)+(AE993+AF993+AG993)+(X993-Q993-N993-K993-J993)</f>
        <v>29262477</v>
      </c>
      <c r="CO993" s="55">
        <f t="shared" ref="CO993:CO1017" si="612">IF(CL993=0,0,IF(CN993=0,0,CN993/CL993))</f>
        <v>27.736655826337355</v>
      </c>
    </row>
    <row r="994" spans="1:93" x14ac:dyDescent="0.2">
      <c r="A994" s="30" t="s">
        <v>173</v>
      </c>
      <c r="B994" s="30">
        <v>404726</v>
      </c>
      <c r="C994" s="30">
        <v>2008</v>
      </c>
      <c r="D994" s="30" t="s">
        <v>100</v>
      </c>
      <c r="E994" s="30">
        <v>578539</v>
      </c>
      <c r="F994" s="30" t="s">
        <v>317</v>
      </c>
      <c r="G994" s="30">
        <v>3823976</v>
      </c>
      <c r="H994" s="30">
        <v>0</v>
      </c>
      <c r="I994" s="30">
        <v>0</v>
      </c>
      <c r="J994" s="30">
        <v>0</v>
      </c>
      <c r="K994" s="30">
        <v>0</v>
      </c>
      <c r="L994" s="30">
        <v>0</v>
      </c>
      <c r="M994" s="30">
        <v>0</v>
      </c>
      <c r="N994" s="30">
        <v>0</v>
      </c>
      <c r="O994" s="30">
        <v>0</v>
      </c>
      <c r="P994" s="30">
        <v>0</v>
      </c>
      <c r="Q994" s="30">
        <v>0</v>
      </c>
      <c r="R994" s="30">
        <v>0</v>
      </c>
      <c r="S994" s="30">
        <v>0</v>
      </c>
      <c r="T994" s="30">
        <v>108401478</v>
      </c>
      <c r="U994" s="30">
        <v>262072</v>
      </c>
      <c r="V994" s="30">
        <v>0</v>
      </c>
      <c r="W994" s="30">
        <v>0</v>
      </c>
      <c r="X994" s="30">
        <v>0</v>
      </c>
      <c r="Y994" s="30">
        <v>14444054</v>
      </c>
      <c r="Z994" s="30">
        <v>0</v>
      </c>
      <c r="AA994" s="30">
        <v>14444054</v>
      </c>
      <c r="AB994" s="30">
        <v>14199776</v>
      </c>
      <c r="AC994" s="30">
        <v>1878414</v>
      </c>
      <c r="AD994" s="30">
        <v>1945562</v>
      </c>
      <c r="AE994" s="30">
        <v>3492393</v>
      </c>
      <c r="AF994" s="30">
        <v>1605977</v>
      </c>
      <c r="AG994" s="30">
        <v>0</v>
      </c>
      <c r="AH994" s="30">
        <v>8254181</v>
      </c>
      <c r="AI994" s="30">
        <v>13006</v>
      </c>
      <c r="AJ994" s="30">
        <v>8267187</v>
      </c>
      <c r="AK994" s="30">
        <v>310415</v>
      </c>
      <c r="AL994" s="30">
        <v>2529845</v>
      </c>
      <c r="AM994" s="30">
        <v>1227077</v>
      </c>
      <c r="AN994" s="30">
        <v>490415</v>
      </c>
      <c r="AO994" s="30">
        <v>312123</v>
      </c>
      <c r="AP994" s="30">
        <v>294331</v>
      </c>
      <c r="AQ994" s="30">
        <v>75948</v>
      </c>
      <c r="AR994" s="30">
        <v>63501</v>
      </c>
      <c r="AS994" s="30">
        <v>9685</v>
      </c>
      <c r="AT994" s="30">
        <v>119</v>
      </c>
      <c r="AU994" s="30" t="s">
        <v>359</v>
      </c>
      <c r="AW994" s="48">
        <f t="shared" si="584"/>
        <v>1096869</v>
      </c>
      <c r="AX994" s="49">
        <f t="shared" si="585"/>
        <v>244278</v>
      </c>
      <c r="AY994" s="50">
        <f t="shared" si="586"/>
        <v>0.22270480795792388</v>
      </c>
      <c r="AZ994" s="12"/>
      <c r="BA994" s="48">
        <f t="shared" si="587"/>
        <v>75948</v>
      </c>
      <c r="BB994" s="48">
        <f t="shared" si="588"/>
        <v>244278</v>
      </c>
      <c r="BC994" s="51">
        <f t="shared" si="589"/>
        <v>3.2163848949281086</v>
      </c>
      <c r="BD994" s="12"/>
      <c r="BE994" s="52">
        <f t="shared" si="590"/>
        <v>75948</v>
      </c>
      <c r="BF994" s="48">
        <f t="shared" si="581"/>
        <v>3492393</v>
      </c>
      <c r="BG994" s="48">
        <f t="shared" si="581"/>
        <v>1605977</v>
      </c>
      <c r="BH994" s="48">
        <f t="shared" si="581"/>
        <v>0</v>
      </c>
      <c r="BI994" s="48">
        <f t="shared" si="591"/>
        <v>5098370</v>
      </c>
      <c r="BJ994" s="51">
        <f t="shared" si="592"/>
        <v>67.129746668773365</v>
      </c>
      <c r="BK994" s="12"/>
      <c r="BL994" s="1">
        <f t="shared" si="593"/>
        <v>802538</v>
      </c>
      <c r="BM994" s="53">
        <f t="shared" si="594"/>
        <v>1096869</v>
      </c>
      <c r="BN994" s="48">
        <f t="shared" si="582"/>
        <v>3492393</v>
      </c>
      <c r="BO994" s="48">
        <f t="shared" si="582"/>
        <v>1605977</v>
      </c>
      <c r="BP994" s="48">
        <f t="shared" si="582"/>
        <v>0</v>
      </c>
      <c r="BQ994" s="48">
        <f t="shared" si="595"/>
        <v>5098370</v>
      </c>
      <c r="BR994" s="12">
        <f t="shared" si="596"/>
        <v>1096869</v>
      </c>
      <c r="BS994" s="54">
        <f t="shared" si="597"/>
        <v>4.6481120352567169</v>
      </c>
      <c r="BT994" s="12"/>
      <c r="BU994" s="48">
        <f t="shared" si="598"/>
        <v>1096869</v>
      </c>
      <c r="BV994" s="48">
        <f t="shared" si="599"/>
        <v>5426927</v>
      </c>
      <c r="BW994" s="54">
        <f t="shared" si="600"/>
        <v>4.9476528190695515</v>
      </c>
      <c r="BX994" s="12"/>
      <c r="BY994" s="52">
        <f t="shared" si="601"/>
        <v>75948</v>
      </c>
      <c r="BZ994" s="48">
        <f t="shared" si="602"/>
        <v>5426927</v>
      </c>
      <c r="CA994" s="55">
        <f t="shared" si="603"/>
        <v>71.455825038184017</v>
      </c>
      <c r="CB994" s="12"/>
      <c r="CC994" s="48">
        <f t="shared" si="604"/>
        <v>75948</v>
      </c>
      <c r="CD994" s="48">
        <f t="shared" si="605"/>
        <v>28793327</v>
      </c>
      <c r="CE994" s="55">
        <f t="shared" si="606"/>
        <v>379.11896297466689</v>
      </c>
      <c r="CF994" s="12"/>
      <c r="CG994" s="48">
        <f t="shared" si="607"/>
        <v>1096869</v>
      </c>
      <c r="CH994" s="48">
        <f t="shared" si="608"/>
        <v>802538</v>
      </c>
      <c r="CI994" s="48">
        <f t="shared" si="609"/>
        <v>28793327</v>
      </c>
      <c r="CJ994" s="55">
        <f t="shared" si="610"/>
        <v>26.250470202002244</v>
      </c>
      <c r="CK994" s="46"/>
      <c r="CL994" s="48">
        <f t="shared" si="583"/>
        <v>1096869</v>
      </c>
      <c r="CM994" s="48">
        <f t="shared" si="583"/>
        <v>802538</v>
      </c>
      <c r="CN994" s="48">
        <f t="shared" si="611"/>
        <v>28793327</v>
      </c>
      <c r="CO994" s="55">
        <f t="shared" si="612"/>
        <v>26.250470202002244</v>
      </c>
    </row>
    <row r="995" spans="1:93" x14ac:dyDescent="0.2">
      <c r="A995" s="30" t="s">
        <v>173</v>
      </c>
      <c r="B995" s="30">
        <v>404726</v>
      </c>
      <c r="C995" s="30">
        <v>2007</v>
      </c>
      <c r="D995" s="30" t="s">
        <v>100</v>
      </c>
      <c r="E995" s="30">
        <v>578539</v>
      </c>
      <c r="F995" s="30" t="s">
        <v>317</v>
      </c>
      <c r="G995" s="30">
        <v>3615550</v>
      </c>
      <c r="H995" s="30">
        <v>0</v>
      </c>
      <c r="I995" s="30">
        <v>0</v>
      </c>
      <c r="J995" s="30">
        <v>0</v>
      </c>
      <c r="K995" s="30">
        <v>0</v>
      </c>
      <c r="L995" s="30">
        <v>0</v>
      </c>
      <c r="M995" s="30">
        <v>0</v>
      </c>
      <c r="N995" s="30">
        <v>0</v>
      </c>
      <c r="O995" s="30">
        <v>0</v>
      </c>
      <c r="P995" s="30">
        <v>0</v>
      </c>
      <c r="Q995" s="30">
        <v>0</v>
      </c>
      <c r="R995" s="30">
        <v>0</v>
      </c>
      <c r="S995" s="30">
        <v>0</v>
      </c>
      <c r="T995" s="30">
        <v>107214969</v>
      </c>
      <c r="U995" s="30">
        <v>436841</v>
      </c>
      <c r="V995" s="30">
        <v>0</v>
      </c>
      <c r="W995" s="30">
        <v>0</v>
      </c>
      <c r="X995" s="30">
        <v>0</v>
      </c>
      <c r="Y995" s="30">
        <v>9615158</v>
      </c>
      <c r="Z995" s="30">
        <v>242</v>
      </c>
      <c r="AA995" s="30">
        <v>9615400</v>
      </c>
      <c r="AB995" s="30">
        <v>9398941</v>
      </c>
      <c r="AC995" s="30">
        <v>1673756</v>
      </c>
      <c r="AD995" s="30">
        <v>1941794</v>
      </c>
      <c r="AE995" s="30">
        <v>3473904</v>
      </c>
      <c r="AF995" s="30">
        <v>2263687</v>
      </c>
      <c r="AG995" s="30">
        <v>0</v>
      </c>
      <c r="AH995" s="30">
        <v>7482134</v>
      </c>
      <c r="AI995" s="30">
        <v>17364</v>
      </c>
      <c r="AJ995" s="30">
        <v>7499498</v>
      </c>
      <c r="AK995" s="30">
        <v>226153</v>
      </c>
      <c r="AL995" s="30">
        <v>2453507</v>
      </c>
      <c r="AM995" s="30">
        <v>1259222</v>
      </c>
      <c r="AN995" s="30">
        <v>499813</v>
      </c>
      <c r="AO995" s="30">
        <v>321069</v>
      </c>
      <c r="AP995" s="30">
        <v>309344</v>
      </c>
      <c r="AQ995" s="30">
        <v>75442</v>
      </c>
      <c r="AR995" s="30">
        <v>63059</v>
      </c>
      <c r="AS995" s="30">
        <v>9582</v>
      </c>
      <c r="AT995" s="30">
        <v>124</v>
      </c>
      <c r="AU995" s="30" t="s">
        <v>359</v>
      </c>
      <c r="AW995" s="48">
        <f t="shared" si="584"/>
        <v>1130226</v>
      </c>
      <c r="AX995" s="49">
        <f t="shared" si="585"/>
        <v>216459</v>
      </c>
      <c r="AY995" s="50">
        <f t="shared" si="586"/>
        <v>0.19151833350144132</v>
      </c>
      <c r="AZ995" s="12"/>
      <c r="BA995" s="48">
        <f t="shared" si="587"/>
        <v>75442</v>
      </c>
      <c r="BB995" s="48">
        <f t="shared" si="588"/>
        <v>216459</v>
      </c>
      <c r="BC995" s="51">
        <f t="shared" si="589"/>
        <v>2.8692107844436787</v>
      </c>
      <c r="BD995" s="12"/>
      <c r="BE995" s="52">
        <f t="shared" si="590"/>
        <v>75442</v>
      </c>
      <c r="BF995" s="48">
        <f t="shared" si="581"/>
        <v>3473904</v>
      </c>
      <c r="BG995" s="48">
        <f t="shared" si="581"/>
        <v>2263687</v>
      </c>
      <c r="BH995" s="48">
        <f t="shared" si="581"/>
        <v>0</v>
      </c>
      <c r="BI995" s="48">
        <f t="shared" si="591"/>
        <v>5737591</v>
      </c>
      <c r="BJ995" s="51">
        <f t="shared" si="592"/>
        <v>76.053007608493942</v>
      </c>
      <c r="BK995" s="12"/>
      <c r="BL995" s="1">
        <f t="shared" si="593"/>
        <v>820882</v>
      </c>
      <c r="BM995" s="53">
        <f t="shared" si="594"/>
        <v>1130226</v>
      </c>
      <c r="BN995" s="48">
        <f t="shared" si="582"/>
        <v>3473904</v>
      </c>
      <c r="BO995" s="48">
        <f t="shared" si="582"/>
        <v>2263687</v>
      </c>
      <c r="BP995" s="48">
        <f t="shared" si="582"/>
        <v>0</v>
      </c>
      <c r="BQ995" s="48">
        <f t="shared" si="595"/>
        <v>5737591</v>
      </c>
      <c r="BR995" s="12">
        <f t="shared" si="596"/>
        <v>1130226</v>
      </c>
      <c r="BS995" s="54">
        <f t="shared" si="597"/>
        <v>5.0764988595201315</v>
      </c>
      <c r="BT995" s="12"/>
      <c r="BU995" s="48">
        <f t="shared" si="598"/>
        <v>1130226</v>
      </c>
      <c r="BV995" s="48">
        <f t="shared" si="599"/>
        <v>4819838</v>
      </c>
      <c r="BW995" s="54">
        <f t="shared" si="600"/>
        <v>4.2644904647389108</v>
      </c>
      <c r="BX995" s="12"/>
      <c r="BY995" s="52">
        <f t="shared" si="601"/>
        <v>75442</v>
      </c>
      <c r="BZ995" s="48">
        <f t="shared" si="602"/>
        <v>4819838</v>
      </c>
      <c r="CA995" s="55">
        <f t="shared" si="603"/>
        <v>63.887993425412901</v>
      </c>
      <c r="CB995" s="12"/>
      <c r="CC995" s="48">
        <f t="shared" si="604"/>
        <v>75442</v>
      </c>
      <c r="CD995" s="48">
        <f t="shared" si="605"/>
        <v>23788379</v>
      </c>
      <c r="CE995" s="55">
        <f t="shared" si="606"/>
        <v>315.32010020943244</v>
      </c>
      <c r="CF995" s="12"/>
      <c r="CG995" s="48">
        <f t="shared" si="607"/>
        <v>1130226</v>
      </c>
      <c r="CH995" s="48">
        <f t="shared" si="608"/>
        <v>820882</v>
      </c>
      <c r="CI995" s="48">
        <f t="shared" si="609"/>
        <v>23788379</v>
      </c>
      <c r="CJ995" s="55">
        <f t="shared" si="610"/>
        <v>21.04745334119017</v>
      </c>
      <c r="CK995" s="46"/>
      <c r="CL995" s="48">
        <f t="shared" si="583"/>
        <v>1130226</v>
      </c>
      <c r="CM995" s="48">
        <f t="shared" si="583"/>
        <v>820882</v>
      </c>
      <c r="CN995" s="48">
        <f t="shared" si="611"/>
        <v>23788379</v>
      </c>
      <c r="CO995" s="55">
        <f t="shared" si="612"/>
        <v>21.04745334119017</v>
      </c>
    </row>
    <row r="996" spans="1:93" x14ac:dyDescent="0.2">
      <c r="A996" s="30" t="s">
        <v>173</v>
      </c>
      <c r="B996" s="30">
        <v>404726</v>
      </c>
      <c r="C996" s="30">
        <v>2006</v>
      </c>
      <c r="D996" s="30" t="s">
        <v>100</v>
      </c>
      <c r="E996" s="30">
        <v>578539</v>
      </c>
      <c r="F996" s="30" t="s">
        <v>317</v>
      </c>
      <c r="G996" s="30">
        <v>3537761</v>
      </c>
      <c r="H996" s="30">
        <v>0</v>
      </c>
      <c r="I996" s="30">
        <v>0</v>
      </c>
      <c r="J996" s="30">
        <v>0</v>
      </c>
      <c r="K996" s="30">
        <v>0</v>
      </c>
      <c r="L996" s="30">
        <v>0</v>
      </c>
      <c r="M996" s="30">
        <v>0</v>
      </c>
      <c r="N996" s="30">
        <v>0</v>
      </c>
      <c r="O996" s="30">
        <v>0</v>
      </c>
      <c r="P996" s="30">
        <v>0</v>
      </c>
      <c r="Q996" s="30">
        <v>0</v>
      </c>
      <c r="R996" s="30">
        <v>0</v>
      </c>
      <c r="S996" s="30">
        <v>0</v>
      </c>
      <c r="T996" s="30">
        <v>107553365</v>
      </c>
      <c r="U996" s="30">
        <v>499760</v>
      </c>
      <c r="V996" s="30">
        <v>0</v>
      </c>
      <c r="W996" s="30">
        <v>0</v>
      </c>
      <c r="X996" s="30">
        <v>0</v>
      </c>
      <c r="Y996" s="30">
        <v>9586038</v>
      </c>
      <c r="Z996" s="30">
        <v>829</v>
      </c>
      <c r="AA996" s="30">
        <v>9586867</v>
      </c>
      <c r="AB996" s="30">
        <v>9433807</v>
      </c>
      <c r="AC996" s="30">
        <v>1561489</v>
      </c>
      <c r="AD996" s="30">
        <v>1976272</v>
      </c>
      <c r="AE996" s="30">
        <v>3749076</v>
      </c>
      <c r="AF996" s="30">
        <v>2456576</v>
      </c>
      <c r="AG996" s="30">
        <v>0</v>
      </c>
      <c r="AH996" s="30">
        <v>6968872</v>
      </c>
      <c r="AI996" s="30">
        <v>5625</v>
      </c>
      <c r="AJ996" s="30">
        <v>6974497</v>
      </c>
      <c r="AK996" s="30">
        <v>254528</v>
      </c>
      <c r="AL996" s="30">
        <v>1739489</v>
      </c>
      <c r="AM996" s="30">
        <v>1246776</v>
      </c>
      <c r="AN996" s="30">
        <v>501061</v>
      </c>
      <c r="AO996" s="30">
        <v>316329</v>
      </c>
      <c r="AP996" s="30">
        <v>302930</v>
      </c>
      <c r="AQ996" s="30">
        <v>74833</v>
      </c>
      <c r="AR996" s="30">
        <v>62632</v>
      </c>
      <c r="AS996" s="30">
        <v>9464</v>
      </c>
      <c r="AT996" s="30">
        <v>99</v>
      </c>
      <c r="AU996" s="30" t="s">
        <v>359</v>
      </c>
      <c r="AW996" s="48">
        <f t="shared" si="584"/>
        <v>1120320</v>
      </c>
      <c r="AX996" s="49">
        <f t="shared" si="585"/>
        <v>153060</v>
      </c>
      <c r="AY996" s="50">
        <f t="shared" si="586"/>
        <v>0.1366216795201371</v>
      </c>
      <c r="AZ996" s="12"/>
      <c r="BA996" s="48">
        <f t="shared" si="587"/>
        <v>74833</v>
      </c>
      <c r="BB996" s="48">
        <f t="shared" si="588"/>
        <v>153060</v>
      </c>
      <c r="BC996" s="51">
        <f t="shared" si="589"/>
        <v>2.0453543222909678</v>
      </c>
      <c r="BD996" s="12"/>
      <c r="BE996" s="52">
        <f t="shared" si="590"/>
        <v>74833</v>
      </c>
      <c r="BF996" s="48">
        <f t="shared" si="581"/>
        <v>3749076</v>
      </c>
      <c r="BG996" s="48">
        <f t="shared" si="581"/>
        <v>2456576</v>
      </c>
      <c r="BH996" s="48">
        <f t="shared" si="581"/>
        <v>0</v>
      </c>
      <c r="BI996" s="48">
        <f t="shared" si="591"/>
        <v>6205652</v>
      </c>
      <c r="BJ996" s="51">
        <f t="shared" si="592"/>
        <v>82.926676733526648</v>
      </c>
      <c r="BK996" s="12"/>
      <c r="BL996" s="1">
        <f t="shared" si="593"/>
        <v>817390</v>
      </c>
      <c r="BM996" s="53">
        <f t="shared" si="594"/>
        <v>1120320</v>
      </c>
      <c r="BN996" s="48">
        <f t="shared" si="582"/>
        <v>3749076</v>
      </c>
      <c r="BO996" s="48">
        <f t="shared" si="582"/>
        <v>2456576</v>
      </c>
      <c r="BP996" s="48">
        <f t="shared" si="582"/>
        <v>0</v>
      </c>
      <c r="BQ996" s="48">
        <f t="shared" si="595"/>
        <v>6205652</v>
      </c>
      <c r="BR996" s="12">
        <f t="shared" si="596"/>
        <v>1120320</v>
      </c>
      <c r="BS996" s="54">
        <f t="shared" si="597"/>
        <v>5.5391780919737217</v>
      </c>
      <c r="BT996" s="12"/>
      <c r="BU996" s="48">
        <f t="shared" si="598"/>
        <v>1120320</v>
      </c>
      <c r="BV996" s="48">
        <f t="shared" si="599"/>
        <v>4980480</v>
      </c>
      <c r="BW996" s="54">
        <f t="shared" si="600"/>
        <v>4.4455869751499568</v>
      </c>
      <c r="BX996" s="12"/>
      <c r="BY996" s="52">
        <f t="shared" si="601"/>
        <v>74833</v>
      </c>
      <c r="BZ996" s="48">
        <f t="shared" si="602"/>
        <v>4980480</v>
      </c>
      <c r="CA996" s="55">
        <f t="shared" si="603"/>
        <v>66.554594897972819</v>
      </c>
      <c r="CB996" s="12"/>
      <c r="CC996" s="48">
        <f t="shared" si="604"/>
        <v>74833</v>
      </c>
      <c r="CD996" s="48">
        <f t="shared" si="605"/>
        <v>24310760</v>
      </c>
      <c r="CE996" s="55">
        <f t="shared" si="606"/>
        <v>324.86683682332659</v>
      </c>
      <c r="CF996" s="12"/>
      <c r="CG996" s="48">
        <f t="shared" si="607"/>
        <v>1120320</v>
      </c>
      <c r="CH996" s="48">
        <f t="shared" si="608"/>
        <v>817390</v>
      </c>
      <c r="CI996" s="48">
        <f t="shared" si="609"/>
        <v>24310760</v>
      </c>
      <c r="CJ996" s="55">
        <f t="shared" si="610"/>
        <v>21.699835761211084</v>
      </c>
      <c r="CK996" s="46"/>
      <c r="CL996" s="48">
        <f t="shared" si="583"/>
        <v>1120320</v>
      </c>
      <c r="CM996" s="48">
        <f t="shared" si="583"/>
        <v>817390</v>
      </c>
      <c r="CN996" s="48">
        <f t="shared" si="611"/>
        <v>24310760</v>
      </c>
      <c r="CO996" s="55">
        <f t="shared" si="612"/>
        <v>21.699835761211084</v>
      </c>
    </row>
    <row r="997" spans="1:93" x14ac:dyDescent="0.2">
      <c r="A997" s="30" t="s">
        <v>173</v>
      </c>
      <c r="B997" s="30">
        <v>404726</v>
      </c>
      <c r="C997" s="30">
        <v>2005</v>
      </c>
      <c r="D997" s="30" t="s">
        <v>100</v>
      </c>
      <c r="E997" s="30">
        <v>578539</v>
      </c>
      <c r="F997" s="30" t="s">
        <v>317</v>
      </c>
      <c r="G997" s="30">
        <v>3367945</v>
      </c>
      <c r="H997" s="30">
        <v>0</v>
      </c>
      <c r="I997" s="30">
        <v>0</v>
      </c>
      <c r="J997" s="30">
        <v>0</v>
      </c>
      <c r="K997" s="30">
        <v>0</v>
      </c>
      <c r="L997" s="30">
        <v>0</v>
      </c>
      <c r="M997" s="30">
        <v>0</v>
      </c>
      <c r="N997" s="30">
        <v>0</v>
      </c>
      <c r="O997" s="30">
        <v>0</v>
      </c>
      <c r="P997" s="30">
        <v>0</v>
      </c>
      <c r="Q997" s="30">
        <v>0</v>
      </c>
      <c r="R997" s="30">
        <v>0</v>
      </c>
      <c r="S997" s="30">
        <v>0</v>
      </c>
      <c r="T997" s="30">
        <v>90898198</v>
      </c>
      <c r="U997" s="30">
        <v>0</v>
      </c>
      <c r="V997" s="30">
        <v>0</v>
      </c>
      <c r="W997" s="30">
        <v>0</v>
      </c>
      <c r="X997" s="30">
        <v>0</v>
      </c>
      <c r="Y997" s="30">
        <v>7462917</v>
      </c>
      <c r="Z997" s="30">
        <v>0</v>
      </c>
      <c r="AA997" s="30">
        <v>7462917</v>
      </c>
      <c r="AB997" s="30">
        <v>7462917</v>
      </c>
      <c r="AC997" s="30">
        <v>1562009</v>
      </c>
      <c r="AD997" s="30">
        <v>1805936</v>
      </c>
      <c r="AE997" s="30">
        <v>3335857</v>
      </c>
      <c r="AF997" s="30">
        <v>2215650</v>
      </c>
      <c r="AG997" s="30">
        <v>0</v>
      </c>
      <c r="AH997" s="30">
        <v>8261209</v>
      </c>
      <c r="AI997" s="30">
        <v>2281</v>
      </c>
      <c r="AJ997" s="30">
        <v>8263490</v>
      </c>
      <c r="AK997" s="30">
        <v>271136</v>
      </c>
      <c r="AL997" s="30">
        <v>1897584</v>
      </c>
      <c r="AM997" s="30">
        <v>1259553</v>
      </c>
      <c r="AN997" s="30">
        <v>511487</v>
      </c>
      <c r="AO997" s="30">
        <v>320493</v>
      </c>
      <c r="AP997" s="30">
        <v>306161</v>
      </c>
      <c r="AQ997" s="30">
        <v>74194</v>
      </c>
      <c r="AR997" s="30">
        <v>61975</v>
      </c>
      <c r="AS997" s="30">
        <v>9367</v>
      </c>
      <c r="AT997" s="30">
        <v>122</v>
      </c>
      <c r="AU997" s="30" t="s">
        <v>359</v>
      </c>
      <c r="AW997" s="48">
        <f t="shared" si="584"/>
        <v>1138141</v>
      </c>
      <c r="AX997" s="49">
        <f t="shared" si="585"/>
        <v>0</v>
      </c>
      <c r="AY997" s="50">
        <f t="shared" si="586"/>
        <v>0</v>
      </c>
      <c r="AZ997" s="12"/>
      <c r="BA997" s="48">
        <f t="shared" si="587"/>
        <v>74194</v>
      </c>
      <c r="BB997" s="48">
        <f t="shared" si="588"/>
        <v>0</v>
      </c>
      <c r="BC997" s="51">
        <f t="shared" si="589"/>
        <v>0</v>
      </c>
      <c r="BD997" s="12"/>
      <c r="BE997" s="52">
        <f t="shared" si="590"/>
        <v>74194</v>
      </c>
      <c r="BF997" s="48">
        <f t="shared" si="581"/>
        <v>3335857</v>
      </c>
      <c r="BG997" s="48">
        <f t="shared" si="581"/>
        <v>2215650</v>
      </c>
      <c r="BH997" s="48">
        <f t="shared" si="581"/>
        <v>0</v>
      </c>
      <c r="BI997" s="48">
        <f t="shared" si="591"/>
        <v>5551507</v>
      </c>
      <c r="BJ997" s="51">
        <f t="shared" si="592"/>
        <v>74.824204113540176</v>
      </c>
      <c r="BK997" s="12"/>
      <c r="BL997" s="1">
        <f t="shared" si="593"/>
        <v>831980</v>
      </c>
      <c r="BM997" s="53">
        <f t="shared" si="594"/>
        <v>1138141</v>
      </c>
      <c r="BN997" s="48">
        <f t="shared" si="582"/>
        <v>3335857</v>
      </c>
      <c r="BO997" s="48">
        <f t="shared" si="582"/>
        <v>2215650</v>
      </c>
      <c r="BP997" s="48">
        <f t="shared" si="582"/>
        <v>0</v>
      </c>
      <c r="BQ997" s="48">
        <f t="shared" si="595"/>
        <v>5551507</v>
      </c>
      <c r="BR997" s="12">
        <f t="shared" si="596"/>
        <v>1138141</v>
      </c>
      <c r="BS997" s="54">
        <f t="shared" si="597"/>
        <v>4.8776970515955407</v>
      </c>
      <c r="BT997" s="12"/>
      <c r="BU997" s="48">
        <f t="shared" si="598"/>
        <v>1138141</v>
      </c>
      <c r="BV997" s="48">
        <f t="shared" si="599"/>
        <v>6094770</v>
      </c>
      <c r="BW997" s="54">
        <f t="shared" si="600"/>
        <v>5.3550219173195588</v>
      </c>
      <c r="BX997" s="12"/>
      <c r="BY997" s="52">
        <f t="shared" si="601"/>
        <v>74194</v>
      </c>
      <c r="BZ997" s="48">
        <f t="shared" si="602"/>
        <v>6094770</v>
      </c>
      <c r="CA997" s="55">
        <f t="shared" si="603"/>
        <v>82.146399978434914</v>
      </c>
      <c r="CB997" s="12"/>
      <c r="CC997" s="48">
        <f t="shared" si="604"/>
        <v>74194</v>
      </c>
      <c r="CD997" s="48">
        <f t="shared" si="605"/>
        <v>22477139</v>
      </c>
      <c r="CE997" s="55">
        <f t="shared" si="606"/>
        <v>302.95089899452785</v>
      </c>
      <c r="CF997" s="12"/>
      <c r="CG997" s="48">
        <f t="shared" si="607"/>
        <v>1138141</v>
      </c>
      <c r="CH997" s="48">
        <f t="shared" si="608"/>
        <v>831980</v>
      </c>
      <c r="CI997" s="48">
        <f t="shared" si="609"/>
        <v>22477139</v>
      </c>
      <c r="CJ997" s="55">
        <f t="shared" si="610"/>
        <v>19.748993314536598</v>
      </c>
      <c r="CK997" s="46"/>
      <c r="CL997" s="48">
        <f t="shared" si="583"/>
        <v>1138141</v>
      </c>
      <c r="CM997" s="48">
        <f t="shared" si="583"/>
        <v>831980</v>
      </c>
      <c r="CN997" s="48">
        <f t="shared" si="611"/>
        <v>22477139</v>
      </c>
      <c r="CO997" s="55">
        <f t="shared" si="612"/>
        <v>19.748993314536598</v>
      </c>
    </row>
    <row r="998" spans="1:93" x14ac:dyDescent="0.2">
      <c r="A998" s="30" t="s">
        <v>174</v>
      </c>
      <c r="B998" s="30">
        <v>606953</v>
      </c>
      <c r="C998" s="30">
        <v>2014</v>
      </c>
      <c r="D998" s="30" t="s">
        <v>214</v>
      </c>
      <c r="E998" s="30">
        <v>445765</v>
      </c>
      <c r="F998" s="30" t="s">
        <v>317</v>
      </c>
      <c r="G998" s="30">
        <v>5496663</v>
      </c>
      <c r="H998" s="30">
        <v>0</v>
      </c>
      <c r="I998" s="30">
        <v>0</v>
      </c>
      <c r="J998" s="30">
        <v>0</v>
      </c>
      <c r="K998" s="30">
        <v>0</v>
      </c>
      <c r="L998" s="30">
        <v>0</v>
      </c>
      <c r="M998" s="30">
        <v>0</v>
      </c>
      <c r="N998" s="30">
        <v>0</v>
      </c>
      <c r="O998" s="30">
        <v>0</v>
      </c>
      <c r="P998" s="30">
        <v>0</v>
      </c>
      <c r="Q998" s="30">
        <v>7422275</v>
      </c>
      <c r="R998" s="30">
        <v>8219734</v>
      </c>
      <c r="S998" s="30">
        <v>1331377</v>
      </c>
      <c r="T998" s="30">
        <v>89459630</v>
      </c>
      <c r="U998" s="30">
        <v>1617270</v>
      </c>
      <c r="V998" s="30">
        <v>8219734</v>
      </c>
      <c r="W998" s="30">
        <v>1331377</v>
      </c>
      <c r="X998" s="30">
        <v>9551111</v>
      </c>
      <c r="Y998" s="30">
        <v>12398753</v>
      </c>
      <c r="Z998" s="30">
        <v>54687</v>
      </c>
      <c r="AA998" s="30">
        <v>12453440</v>
      </c>
      <c r="AB998" s="30">
        <v>12068600</v>
      </c>
      <c r="AC998" s="30">
        <v>3807467</v>
      </c>
      <c r="AD998" s="30">
        <v>1689196</v>
      </c>
      <c r="AE998" s="30">
        <v>4716913</v>
      </c>
      <c r="AF998" s="30">
        <v>3733928</v>
      </c>
      <c r="AG998" s="30">
        <v>0</v>
      </c>
      <c r="AH998" s="30">
        <v>9468516</v>
      </c>
      <c r="AI998" s="30">
        <v>0</v>
      </c>
      <c r="AJ998" s="30">
        <v>9468516</v>
      </c>
      <c r="AK998" s="30">
        <v>491291</v>
      </c>
      <c r="AL998" s="30">
        <v>2039183</v>
      </c>
      <c r="AM998" s="30">
        <v>1982714</v>
      </c>
      <c r="AN998" s="30">
        <v>815939</v>
      </c>
      <c r="AO998" s="30">
        <v>610187</v>
      </c>
      <c r="AP998" s="30">
        <v>249444</v>
      </c>
      <c r="AQ998" s="30">
        <v>93411</v>
      </c>
      <c r="AR998" s="30">
        <v>82107</v>
      </c>
      <c r="AS998" s="30">
        <v>10701</v>
      </c>
      <c r="AT998" s="30">
        <v>18</v>
      </c>
      <c r="AU998" s="30" t="s">
        <v>325</v>
      </c>
      <c r="AW998" s="48">
        <f t="shared" si="584"/>
        <v>1675570</v>
      </c>
      <c r="AX998" s="49">
        <f t="shared" si="585"/>
        <v>384840</v>
      </c>
      <c r="AY998" s="50">
        <f t="shared" si="586"/>
        <v>0.2296770651181389</v>
      </c>
      <c r="AZ998" s="12"/>
      <c r="BA998" s="48">
        <f t="shared" si="587"/>
        <v>93411</v>
      </c>
      <c r="BB998" s="48">
        <f t="shared" si="588"/>
        <v>384840</v>
      </c>
      <c r="BC998" s="51">
        <f t="shared" si="589"/>
        <v>4.1198574043742173</v>
      </c>
      <c r="BD998" s="12"/>
      <c r="BE998" s="52">
        <f t="shared" si="590"/>
        <v>93411</v>
      </c>
      <c r="BF998" s="48">
        <f t="shared" si="581"/>
        <v>4716913</v>
      </c>
      <c r="BG998" s="48">
        <f t="shared" si="581"/>
        <v>3733928</v>
      </c>
      <c r="BH998" s="48">
        <f t="shared" si="581"/>
        <v>0</v>
      </c>
      <c r="BI998" s="48">
        <f t="shared" si="591"/>
        <v>8450841</v>
      </c>
      <c r="BJ998" s="51">
        <f t="shared" si="592"/>
        <v>90.469441500465678</v>
      </c>
      <c r="BK998" s="12"/>
      <c r="BL998" s="1">
        <f t="shared" si="593"/>
        <v>1426126</v>
      </c>
      <c r="BM998" s="53">
        <f t="shared" si="594"/>
        <v>1675570</v>
      </c>
      <c r="BN998" s="48">
        <f t="shared" si="582"/>
        <v>4716913</v>
      </c>
      <c r="BO998" s="48">
        <f t="shared" si="582"/>
        <v>3733928</v>
      </c>
      <c r="BP998" s="48">
        <f t="shared" si="582"/>
        <v>0</v>
      </c>
      <c r="BQ998" s="48">
        <f t="shared" si="595"/>
        <v>8450841</v>
      </c>
      <c r="BR998" s="12">
        <f t="shared" si="596"/>
        <v>1675570</v>
      </c>
      <c r="BS998" s="54">
        <f t="shared" si="597"/>
        <v>5.0435618923709544</v>
      </c>
      <c r="BT998" s="12"/>
      <c r="BU998" s="48">
        <f t="shared" si="598"/>
        <v>1675570</v>
      </c>
      <c r="BV998" s="48">
        <f t="shared" si="599"/>
        <v>6938042</v>
      </c>
      <c r="BW998" s="54">
        <f t="shared" si="600"/>
        <v>4.1407055509468416</v>
      </c>
      <c r="BX998" s="12"/>
      <c r="BY998" s="52">
        <f t="shared" si="601"/>
        <v>93411</v>
      </c>
      <c r="BZ998" s="48">
        <f t="shared" si="602"/>
        <v>6938042</v>
      </c>
      <c r="CA998" s="55">
        <f t="shared" si="603"/>
        <v>74.274357409726903</v>
      </c>
      <c r="CB998" s="12"/>
      <c r="CC998" s="48">
        <f t="shared" si="604"/>
        <v>93411</v>
      </c>
      <c r="CD998" s="48">
        <f t="shared" si="605"/>
        <v>33338986</v>
      </c>
      <c r="CE998" s="55">
        <f t="shared" si="606"/>
        <v>356.90642429692434</v>
      </c>
      <c r="CF998" s="12"/>
      <c r="CG998" s="48">
        <f t="shared" si="607"/>
        <v>1675570</v>
      </c>
      <c r="CH998" s="48">
        <f t="shared" si="608"/>
        <v>1426126</v>
      </c>
      <c r="CI998" s="48">
        <f t="shared" si="609"/>
        <v>33338986</v>
      </c>
      <c r="CJ998" s="55">
        <f t="shared" si="610"/>
        <v>19.897101284935871</v>
      </c>
      <c r="CK998" s="46"/>
      <c r="CL998" s="48">
        <f t="shared" si="583"/>
        <v>1675570</v>
      </c>
      <c r="CM998" s="48">
        <f t="shared" si="583"/>
        <v>1426126</v>
      </c>
      <c r="CN998" s="48">
        <f t="shared" si="611"/>
        <v>35467822</v>
      </c>
      <c r="CO998" s="55">
        <f t="shared" si="612"/>
        <v>21.167615796415546</v>
      </c>
    </row>
    <row r="999" spans="1:93" x14ac:dyDescent="0.2">
      <c r="A999" s="30" t="s">
        <v>174</v>
      </c>
      <c r="B999" s="30">
        <v>606953</v>
      </c>
      <c r="C999" s="30">
        <v>2013</v>
      </c>
      <c r="D999" s="30" t="s">
        <v>214</v>
      </c>
      <c r="E999" s="30">
        <v>445765</v>
      </c>
      <c r="F999" s="30" t="s">
        <v>317</v>
      </c>
      <c r="G999" s="30">
        <v>6076425</v>
      </c>
      <c r="H999" s="30">
        <v>0</v>
      </c>
      <c r="I999" s="30">
        <v>0</v>
      </c>
      <c r="J999" s="30">
        <v>0</v>
      </c>
      <c r="K999" s="30">
        <v>0</v>
      </c>
      <c r="L999" s="30">
        <v>0</v>
      </c>
      <c r="M999" s="30">
        <v>0</v>
      </c>
      <c r="N999" s="30">
        <v>0</v>
      </c>
      <c r="O999" s="30">
        <v>0</v>
      </c>
      <c r="P999" s="30">
        <v>0</v>
      </c>
      <c r="Q999" s="30">
        <v>9025129</v>
      </c>
      <c r="R999" s="30">
        <v>9569606</v>
      </c>
      <c r="S999" s="30">
        <v>1098066</v>
      </c>
      <c r="T999" s="30">
        <v>87718765</v>
      </c>
      <c r="U999" s="30">
        <v>1759661</v>
      </c>
      <c r="V999" s="30">
        <v>9569606</v>
      </c>
      <c r="W999" s="30">
        <v>1098066</v>
      </c>
      <c r="X999" s="30">
        <v>10667672</v>
      </c>
      <c r="Y999" s="30">
        <v>13350292</v>
      </c>
      <c r="Z999" s="30">
        <v>143856</v>
      </c>
      <c r="AA999" s="30">
        <v>13494148</v>
      </c>
      <c r="AB999" s="30">
        <v>13049440</v>
      </c>
      <c r="AC999" s="30">
        <v>4246162</v>
      </c>
      <c r="AD999" s="30">
        <v>1830263</v>
      </c>
      <c r="AE999" s="30">
        <v>4338433</v>
      </c>
      <c r="AF999" s="30">
        <v>4221875</v>
      </c>
      <c r="AG999" s="30">
        <v>0</v>
      </c>
      <c r="AH999" s="30">
        <v>11521221</v>
      </c>
      <c r="AI999" s="30">
        <v>7371</v>
      </c>
      <c r="AJ999" s="30">
        <v>11528592</v>
      </c>
      <c r="AK999" s="30">
        <v>1427925</v>
      </c>
      <c r="AL999" s="30">
        <v>2434319</v>
      </c>
      <c r="AM999" s="30">
        <v>2230041</v>
      </c>
      <c r="AN999" s="30">
        <v>843617</v>
      </c>
      <c r="AO999" s="30">
        <v>607529</v>
      </c>
      <c r="AP999" s="30">
        <v>246253</v>
      </c>
      <c r="AQ999" s="30">
        <v>92547</v>
      </c>
      <c r="AR999" s="30">
        <v>81399</v>
      </c>
      <c r="AS999" s="30">
        <v>10576</v>
      </c>
      <c r="AT999" s="30">
        <v>20</v>
      </c>
      <c r="AU999" s="30" t="s">
        <v>325</v>
      </c>
      <c r="AW999" s="48">
        <f t="shared" si="584"/>
        <v>1697399</v>
      </c>
      <c r="AX999" s="49">
        <f t="shared" si="585"/>
        <v>444708</v>
      </c>
      <c r="AY999" s="50">
        <f t="shared" si="586"/>
        <v>0.26199379167773751</v>
      </c>
      <c r="AZ999" s="12"/>
      <c r="BA999" s="48">
        <f t="shared" si="587"/>
        <v>92547</v>
      </c>
      <c r="BB999" s="48">
        <f t="shared" si="588"/>
        <v>444708</v>
      </c>
      <c r="BC999" s="51">
        <f t="shared" si="589"/>
        <v>4.8052124866284158</v>
      </c>
      <c r="BD999" s="12"/>
      <c r="BE999" s="52">
        <f t="shared" si="590"/>
        <v>92547</v>
      </c>
      <c r="BF999" s="48">
        <f t="shared" si="581"/>
        <v>4338433</v>
      </c>
      <c r="BG999" s="48">
        <f t="shared" si="581"/>
        <v>4221875</v>
      </c>
      <c r="BH999" s="48">
        <f t="shared" si="581"/>
        <v>0</v>
      </c>
      <c r="BI999" s="48">
        <f t="shared" si="591"/>
        <v>8560308</v>
      </c>
      <c r="BJ999" s="51">
        <f t="shared" si="592"/>
        <v>92.496871859703717</v>
      </c>
      <c r="BK999" s="12"/>
      <c r="BL999" s="1">
        <f t="shared" si="593"/>
        <v>1451146</v>
      </c>
      <c r="BM999" s="53">
        <f t="shared" si="594"/>
        <v>1697399</v>
      </c>
      <c r="BN999" s="48">
        <f t="shared" si="582"/>
        <v>4338433</v>
      </c>
      <c r="BO999" s="48">
        <f t="shared" si="582"/>
        <v>4221875</v>
      </c>
      <c r="BP999" s="48">
        <f t="shared" si="582"/>
        <v>0</v>
      </c>
      <c r="BQ999" s="48">
        <f t="shared" si="595"/>
        <v>8560308</v>
      </c>
      <c r="BR999" s="12">
        <f t="shared" si="596"/>
        <v>1697399</v>
      </c>
      <c r="BS999" s="54">
        <f t="shared" si="597"/>
        <v>5.0431913769243417</v>
      </c>
      <c r="BT999" s="12"/>
      <c r="BU999" s="48">
        <f t="shared" si="598"/>
        <v>1697399</v>
      </c>
      <c r="BV999" s="48">
        <f t="shared" si="599"/>
        <v>7666348</v>
      </c>
      <c r="BW999" s="54">
        <f t="shared" si="600"/>
        <v>4.5165267565257192</v>
      </c>
      <c r="BX999" s="12"/>
      <c r="BY999" s="52">
        <f t="shared" si="601"/>
        <v>92547</v>
      </c>
      <c r="BZ999" s="48">
        <f t="shared" si="602"/>
        <v>7666348</v>
      </c>
      <c r="CA999" s="55">
        <f t="shared" si="603"/>
        <v>82.837347509913883</v>
      </c>
      <c r="CB999" s="12"/>
      <c r="CC999" s="48">
        <f t="shared" si="604"/>
        <v>92547</v>
      </c>
      <c r="CD999" s="48">
        <f t="shared" si="605"/>
        <v>35797229</v>
      </c>
      <c r="CE999" s="55">
        <f t="shared" si="606"/>
        <v>386.80053378283469</v>
      </c>
      <c r="CF999" s="12"/>
      <c r="CG999" s="48">
        <f t="shared" si="607"/>
        <v>1697399</v>
      </c>
      <c r="CH999" s="48">
        <f t="shared" si="608"/>
        <v>1451146</v>
      </c>
      <c r="CI999" s="48">
        <f t="shared" si="609"/>
        <v>35797229</v>
      </c>
      <c r="CJ999" s="55">
        <f t="shared" si="610"/>
        <v>21.089460403829623</v>
      </c>
      <c r="CK999" s="46"/>
      <c r="CL999" s="48">
        <f t="shared" si="583"/>
        <v>1697399</v>
      </c>
      <c r="CM999" s="48">
        <f t="shared" si="583"/>
        <v>1451146</v>
      </c>
      <c r="CN999" s="48">
        <f t="shared" si="611"/>
        <v>37439772</v>
      </c>
      <c r="CO999" s="55">
        <f t="shared" si="612"/>
        <v>22.057142722483047</v>
      </c>
    </row>
    <row r="1000" spans="1:93" x14ac:dyDescent="0.2">
      <c r="A1000" s="30" t="s">
        <v>174</v>
      </c>
      <c r="B1000" s="30">
        <v>606953</v>
      </c>
      <c r="C1000" s="30">
        <v>2012</v>
      </c>
      <c r="D1000" s="30" t="s">
        <v>214</v>
      </c>
      <c r="E1000" s="30">
        <v>445765</v>
      </c>
      <c r="F1000" s="30" t="s">
        <v>317</v>
      </c>
      <c r="G1000" s="30">
        <v>5417683</v>
      </c>
      <c r="H1000" s="30">
        <v>0</v>
      </c>
      <c r="I1000" s="30">
        <v>0</v>
      </c>
      <c r="J1000" s="30">
        <v>0</v>
      </c>
      <c r="K1000" s="30">
        <v>0</v>
      </c>
      <c r="L1000" s="30">
        <v>0</v>
      </c>
      <c r="M1000" s="30">
        <v>0</v>
      </c>
      <c r="N1000" s="30">
        <v>0</v>
      </c>
      <c r="O1000" s="30">
        <v>0</v>
      </c>
      <c r="P1000" s="30">
        <v>0</v>
      </c>
      <c r="Q1000" s="30">
        <v>7401869</v>
      </c>
      <c r="R1000" s="30">
        <v>7661390</v>
      </c>
      <c r="S1000" s="30">
        <v>989161</v>
      </c>
      <c r="T1000" s="30">
        <v>100161086</v>
      </c>
      <c r="U1000" s="30">
        <v>4387987</v>
      </c>
      <c r="V1000" s="30">
        <v>7661390</v>
      </c>
      <c r="W1000" s="30">
        <v>989161</v>
      </c>
      <c r="X1000" s="30">
        <v>8650551</v>
      </c>
      <c r="Y1000" s="30">
        <v>13363933</v>
      </c>
      <c r="Z1000" s="30">
        <v>60771</v>
      </c>
      <c r="AA1000" s="30">
        <v>13424704</v>
      </c>
      <c r="AB1000" s="30">
        <v>13003293</v>
      </c>
      <c r="AC1000" s="30">
        <v>3810493</v>
      </c>
      <c r="AD1000" s="30">
        <v>1607190</v>
      </c>
      <c r="AE1000" s="30">
        <v>4390828</v>
      </c>
      <c r="AF1000" s="30">
        <v>5761414</v>
      </c>
      <c r="AG1000" s="30">
        <v>0</v>
      </c>
      <c r="AH1000" s="30">
        <v>7766879</v>
      </c>
      <c r="AI1000" s="30">
        <v>0</v>
      </c>
      <c r="AJ1000" s="30">
        <v>7766879</v>
      </c>
      <c r="AK1000" s="30">
        <v>368602</v>
      </c>
      <c r="AL1000" s="30">
        <v>1976034</v>
      </c>
      <c r="AM1000" s="30">
        <v>2502755</v>
      </c>
      <c r="AN1000" s="30">
        <v>835784</v>
      </c>
      <c r="AO1000" s="30">
        <v>614169</v>
      </c>
      <c r="AP1000" s="30">
        <v>303928</v>
      </c>
      <c r="AQ1000" s="30">
        <v>91821</v>
      </c>
      <c r="AR1000" s="30">
        <v>80865</v>
      </c>
      <c r="AS1000" s="30">
        <v>10459</v>
      </c>
      <c r="AT1000" s="30">
        <v>23</v>
      </c>
      <c r="AU1000" s="30" t="s">
        <v>325</v>
      </c>
      <c r="AW1000" s="48">
        <f t="shared" si="584"/>
        <v>1753881</v>
      </c>
      <c r="AX1000" s="49">
        <f t="shared" si="585"/>
        <v>421411</v>
      </c>
      <c r="AY1000" s="50">
        <f t="shared" si="586"/>
        <v>0.24027342790075268</v>
      </c>
      <c r="AZ1000" s="12"/>
      <c r="BA1000" s="48">
        <f t="shared" si="587"/>
        <v>91821</v>
      </c>
      <c r="BB1000" s="48">
        <f t="shared" si="588"/>
        <v>421411</v>
      </c>
      <c r="BC1000" s="51">
        <f t="shared" si="589"/>
        <v>4.5894838871282166</v>
      </c>
      <c r="BD1000" s="12"/>
      <c r="BE1000" s="52">
        <f t="shared" si="590"/>
        <v>91821</v>
      </c>
      <c r="BF1000" s="48">
        <f t="shared" si="581"/>
        <v>4390828</v>
      </c>
      <c r="BG1000" s="48">
        <f t="shared" si="581"/>
        <v>5761414</v>
      </c>
      <c r="BH1000" s="48">
        <f t="shared" si="581"/>
        <v>0</v>
      </c>
      <c r="BI1000" s="48">
        <f t="shared" si="591"/>
        <v>10152242</v>
      </c>
      <c r="BJ1000" s="51">
        <f t="shared" si="592"/>
        <v>110.56557868025833</v>
      </c>
      <c r="BK1000" s="12"/>
      <c r="BL1000" s="1">
        <f t="shared" si="593"/>
        <v>1449953</v>
      </c>
      <c r="BM1000" s="53">
        <f t="shared" si="594"/>
        <v>1753881</v>
      </c>
      <c r="BN1000" s="48">
        <f t="shared" si="582"/>
        <v>4390828</v>
      </c>
      <c r="BO1000" s="48">
        <f t="shared" si="582"/>
        <v>5761414</v>
      </c>
      <c r="BP1000" s="48">
        <f t="shared" si="582"/>
        <v>0</v>
      </c>
      <c r="BQ1000" s="48">
        <f t="shared" si="595"/>
        <v>10152242</v>
      </c>
      <c r="BR1000" s="12">
        <f t="shared" si="596"/>
        <v>1753881</v>
      </c>
      <c r="BS1000" s="54">
        <f t="shared" si="597"/>
        <v>5.7884440278445348</v>
      </c>
      <c r="BT1000" s="12"/>
      <c r="BU1000" s="48">
        <f t="shared" si="598"/>
        <v>1753881</v>
      </c>
      <c r="BV1000" s="48">
        <f t="shared" si="599"/>
        <v>5422243</v>
      </c>
      <c r="BW1000" s="54">
        <f t="shared" si="600"/>
        <v>3.0915683561199421</v>
      </c>
      <c r="BX1000" s="12"/>
      <c r="BY1000" s="52">
        <f t="shared" si="601"/>
        <v>91821</v>
      </c>
      <c r="BZ1000" s="48">
        <f t="shared" si="602"/>
        <v>5422243</v>
      </c>
      <c r="CA1000" s="55">
        <f t="shared" si="603"/>
        <v>59.052319186242798</v>
      </c>
      <c r="CB1000" s="12"/>
      <c r="CC1000" s="48">
        <f t="shared" si="604"/>
        <v>91821</v>
      </c>
      <c r="CD1000" s="48">
        <f t="shared" si="605"/>
        <v>34416872</v>
      </c>
      <c r="CE1000" s="55">
        <f t="shared" si="606"/>
        <v>374.82571525032398</v>
      </c>
      <c r="CF1000" s="12"/>
      <c r="CG1000" s="48">
        <f t="shared" si="607"/>
        <v>1753881</v>
      </c>
      <c r="CH1000" s="48">
        <f t="shared" si="608"/>
        <v>1449953</v>
      </c>
      <c r="CI1000" s="48">
        <f t="shared" si="609"/>
        <v>34416872</v>
      </c>
      <c r="CJ1000" s="55">
        <f t="shared" si="610"/>
        <v>19.623265204423788</v>
      </c>
      <c r="CK1000" s="46"/>
      <c r="CL1000" s="48">
        <f t="shared" si="583"/>
        <v>1753881</v>
      </c>
      <c r="CM1000" s="48">
        <f t="shared" si="583"/>
        <v>1449953</v>
      </c>
      <c r="CN1000" s="48">
        <f t="shared" si="611"/>
        <v>35665554</v>
      </c>
      <c r="CO1000" s="55">
        <f t="shared" si="612"/>
        <v>20.335218866046215</v>
      </c>
    </row>
    <row r="1001" spans="1:93" x14ac:dyDescent="0.2">
      <c r="A1001" s="30" t="s">
        <v>174</v>
      </c>
      <c r="B1001" s="30">
        <v>606953</v>
      </c>
      <c r="C1001" s="30">
        <v>2011</v>
      </c>
      <c r="D1001" s="30" t="s">
        <v>214</v>
      </c>
      <c r="E1001" s="30">
        <v>445765</v>
      </c>
      <c r="F1001" s="30" t="s">
        <v>317</v>
      </c>
      <c r="G1001" s="30">
        <v>5396288</v>
      </c>
      <c r="H1001" s="30">
        <v>0</v>
      </c>
      <c r="I1001" s="30">
        <v>0</v>
      </c>
      <c r="J1001" s="30">
        <v>0</v>
      </c>
      <c r="K1001" s="30">
        <v>0</v>
      </c>
      <c r="L1001" s="30">
        <v>0</v>
      </c>
      <c r="M1001" s="30">
        <v>0</v>
      </c>
      <c r="N1001" s="30">
        <v>0</v>
      </c>
      <c r="O1001" s="30">
        <v>0</v>
      </c>
      <c r="P1001" s="30">
        <v>0</v>
      </c>
      <c r="Q1001" s="30">
        <v>6755673</v>
      </c>
      <c r="R1001" s="30">
        <v>7133077</v>
      </c>
      <c r="S1001" s="30">
        <v>686197</v>
      </c>
      <c r="T1001" s="30">
        <v>130316183</v>
      </c>
      <c r="U1001" s="30">
        <v>4416329</v>
      </c>
      <c r="V1001" s="30">
        <v>7133077</v>
      </c>
      <c r="W1001" s="30">
        <v>686197</v>
      </c>
      <c r="X1001" s="30">
        <v>7819274</v>
      </c>
      <c r="Y1001" s="30">
        <v>10364131</v>
      </c>
      <c r="Z1001" s="30">
        <v>153366</v>
      </c>
      <c r="AA1001" s="30">
        <v>10517497</v>
      </c>
      <c r="AB1001" s="30">
        <v>10105557</v>
      </c>
      <c r="AC1001" s="30">
        <v>3488541</v>
      </c>
      <c r="AD1001" s="30">
        <v>1907747</v>
      </c>
      <c r="AE1001" s="30">
        <v>4034533</v>
      </c>
      <c r="AF1001" s="30">
        <v>2226324</v>
      </c>
      <c r="AG1001" s="30">
        <v>0</v>
      </c>
      <c r="AH1001" s="30">
        <v>7345531</v>
      </c>
      <c r="AI1001" s="30">
        <v>770</v>
      </c>
      <c r="AJ1001" s="30">
        <v>7346301</v>
      </c>
      <c r="AK1001" s="30">
        <v>392883</v>
      </c>
      <c r="AL1001" s="30">
        <v>1893352</v>
      </c>
      <c r="AM1001" s="30">
        <v>2818403</v>
      </c>
      <c r="AN1001" s="30">
        <v>827795</v>
      </c>
      <c r="AO1001" s="30">
        <v>601871</v>
      </c>
      <c r="AP1001" s="30">
        <v>421549</v>
      </c>
      <c r="AQ1001" s="30">
        <v>91255</v>
      </c>
      <c r="AR1001" s="30">
        <v>80576</v>
      </c>
      <c r="AS1001" s="30">
        <v>10387</v>
      </c>
      <c r="AT1001" s="30">
        <v>24</v>
      </c>
      <c r="AU1001" s="30" t="s">
        <v>325</v>
      </c>
      <c r="AW1001" s="48">
        <f t="shared" si="584"/>
        <v>1851215</v>
      </c>
      <c r="AX1001" s="49">
        <f t="shared" si="585"/>
        <v>411940</v>
      </c>
      <c r="AY1001" s="50">
        <f t="shared" si="586"/>
        <v>0.22252412604694755</v>
      </c>
      <c r="AZ1001" s="12"/>
      <c r="BA1001" s="48">
        <f t="shared" si="587"/>
        <v>91255</v>
      </c>
      <c r="BB1001" s="48">
        <f t="shared" si="588"/>
        <v>411940</v>
      </c>
      <c r="BC1001" s="51">
        <f t="shared" si="589"/>
        <v>4.5141636074735629</v>
      </c>
      <c r="BD1001" s="12"/>
      <c r="BE1001" s="52">
        <f t="shared" si="590"/>
        <v>91255</v>
      </c>
      <c r="BF1001" s="48">
        <f t="shared" si="581"/>
        <v>4034533</v>
      </c>
      <c r="BG1001" s="48">
        <f t="shared" si="581"/>
        <v>2226324</v>
      </c>
      <c r="BH1001" s="48">
        <f t="shared" si="581"/>
        <v>0</v>
      </c>
      <c r="BI1001" s="48">
        <f t="shared" si="591"/>
        <v>6260857</v>
      </c>
      <c r="BJ1001" s="51">
        <f t="shared" si="592"/>
        <v>68.608372143992113</v>
      </c>
      <c r="BK1001" s="12"/>
      <c r="BL1001" s="1">
        <f t="shared" si="593"/>
        <v>1429666</v>
      </c>
      <c r="BM1001" s="53">
        <f t="shared" si="594"/>
        <v>1851215</v>
      </c>
      <c r="BN1001" s="48">
        <f t="shared" si="582"/>
        <v>4034533</v>
      </c>
      <c r="BO1001" s="48">
        <f t="shared" si="582"/>
        <v>2226324</v>
      </c>
      <c r="BP1001" s="48">
        <f t="shared" si="582"/>
        <v>0</v>
      </c>
      <c r="BQ1001" s="48">
        <f t="shared" si="595"/>
        <v>6260857</v>
      </c>
      <c r="BR1001" s="12">
        <f t="shared" si="596"/>
        <v>1851215</v>
      </c>
      <c r="BS1001" s="54">
        <f t="shared" si="597"/>
        <v>3.3820258586928045</v>
      </c>
      <c r="BT1001" s="12"/>
      <c r="BU1001" s="48">
        <f t="shared" si="598"/>
        <v>1851215</v>
      </c>
      <c r="BV1001" s="48">
        <f t="shared" si="599"/>
        <v>5060066</v>
      </c>
      <c r="BW1001" s="54">
        <f t="shared" si="600"/>
        <v>2.7333756478853077</v>
      </c>
      <c r="BX1001" s="12"/>
      <c r="BY1001" s="52">
        <f t="shared" si="601"/>
        <v>91255</v>
      </c>
      <c r="BZ1001" s="48">
        <f t="shared" si="602"/>
        <v>5060066</v>
      </c>
      <c r="CA1001" s="55">
        <f t="shared" si="603"/>
        <v>55.449739740288202</v>
      </c>
      <c r="CB1001" s="12"/>
      <c r="CC1001" s="48">
        <f t="shared" si="604"/>
        <v>91255</v>
      </c>
      <c r="CD1001" s="48">
        <f t="shared" si="605"/>
        <v>27234708</v>
      </c>
      <c r="CE1001" s="55">
        <f t="shared" si="606"/>
        <v>298.44620020820776</v>
      </c>
      <c r="CF1001" s="12"/>
      <c r="CG1001" s="48">
        <f t="shared" si="607"/>
        <v>1851215</v>
      </c>
      <c r="CH1001" s="48">
        <f t="shared" si="608"/>
        <v>1429666</v>
      </c>
      <c r="CI1001" s="48">
        <f t="shared" si="609"/>
        <v>27234708</v>
      </c>
      <c r="CJ1001" s="55">
        <f t="shared" si="610"/>
        <v>14.71180170860759</v>
      </c>
      <c r="CK1001" s="46"/>
      <c r="CL1001" s="48">
        <f t="shared" si="583"/>
        <v>1851215</v>
      </c>
      <c r="CM1001" s="48">
        <f t="shared" si="583"/>
        <v>1429666</v>
      </c>
      <c r="CN1001" s="48">
        <f t="shared" si="611"/>
        <v>28298309</v>
      </c>
      <c r="CO1001" s="55">
        <f t="shared" si="612"/>
        <v>15.28634383364439</v>
      </c>
    </row>
    <row r="1002" spans="1:93" x14ac:dyDescent="0.2">
      <c r="A1002" s="30" t="s">
        <v>174</v>
      </c>
      <c r="B1002" s="30">
        <v>606953</v>
      </c>
      <c r="C1002" s="30">
        <v>2010</v>
      </c>
      <c r="D1002" s="30" t="s">
        <v>214</v>
      </c>
      <c r="E1002" s="30">
        <v>445765</v>
      </c>
      <c r="F1002" s="30" t="s">
        <v>317</v>
      </c>
      <c r="G1002" s="30">
        <v>5797240</v>
      </c>
      <c r="H1002" s="30">
        <v>0</v>
      </c>
      <c r="I1002" s="30">
        <v>0</v>
      </c>
      <c r="J1002" s="30">
        <v>0</v>
      </c>
      <c r="K1002" s="30">
        <v>0</v>
      </c>
      <c r="L1002" s="30">
        <v>0</v>
      </c>
      <c r="M1002" s="30">
        <v>0</v>
      </c>
      <c r="N1002" s="30">
        <v>0</v>
      </c>
      <c r="O1002" s="30">
        <v>0</v>
      </c>
      <c r="P1002" s="30">
        <v>0</v>
      </c>
      <c r="Q1002" s="30">
        <v>10265905</v>
      </c>
      <c r="R1002" s="30">
        <v>16429132</v>
      </c>
      <c r="S1002" s="30">
        <v>495005</v>
      </c>
      <c r="T1002" s="30">
        <v>131112703</v>
      </c>
      <c r="U1002" s="30">
        <v>689715</v>
      </c>
      <c r="V1002" s="30">
        <v>16429132</v>
      </c>
      <c r="W1002" s="30">
        <v>495005</v>
      </c>
      <c r="X1002" s="30">
        <v>16924137</v>
      </c>
      <c r="Y1002" s="30">
        <v>7441409</v>
      </c>
      <c r="Z1002" s="30">
        <v>73534</v>
      </c>
      <c r="AA1002" s="30">
        <v>7514943</v>
      </c>
      <c r="AB1002" s="30">
        <v>7014015</v>
      </c>
      <c r="AC1002" s="30">
        <v>3900213</v>
      </c>
      <c r="AD1002" s="30">
        <v>1897027</v>
      </c>
      <c r="AE1002" s="30">
        <v>4649011</v>
      </c>
      <c r="AF1002" s="30">
        <v>2159046</v>
      </c>
      <c r="AG1002" s="30">
        <v>0</v>
      </c>
      <c r="AH1002" s="30">
        <v>7235105</v>
      </c>
      <c r="AI1002" s="30">
        <v>-108</v>
      </c>
      <c r="AJ1002" s="30">
        <v>7234997</v>
      </c>
      <c r="AK1002" s="30">
        <v>294858</v>
      </c>
      <c r="AL1002" s="30">
        <v>1819925</v>
      </c>
      <c r="AM1002" s="30">
        <v>2563787</v>
      </c>
      <c r="AN1002" s="30">
        <v>820352</v>
      </c>
      <c r="AO1002" s="30">
        <v>606241</v>
      </c>
      <c r="AP1002" s="30">
        <v>428548</v>
      </c>
      <c r="AQ1002" s="30">
        <v>90802</v>
      </c>
      <c r="AR1002" s="30">
        <v>80168</v>
      </c>
      <c r="AS1002" s="30">
        <v>10345</v>
      </c>
      <c r="AT1002" s="30">
        <v>25</v>
      </c>
      <c r="AU1002" s="30" t="s">
        <v>325</v>
      </c>
      <c r="AW1002" s="48">
        <f t="shared" si="584"/>
        <v>1855141</v>
      </c>
      <c r="AX1002" s="49">
        <f t="shared" si="585"/>
        <v>500928</v>
      </c>
      <c r="AY1002" s="50">
        <f t="shared" si="586"/>
        <v>0.27002152397041518</v>
      </c>
      <c r="AZ1002" s="12"/>
      <c r="BA1002" s="48">
        <f t="shared" si="587"/>
        <v>90802</v>
      </c>
      <c r="BB1002" s="48">
        <f t="shared" si="588"/>
        <v>500928</v>
      </c>
      <c r="BC1002" s="51">
        <f t="shared" si="589"/>
        <v>5.5167066804695928</v>
      </c>
      <c r="BD1002" s="12"/>
      <c r="BE1002" s="52">
        <f t="shared" si="590"/>
        <v>90802</v>
      </c>
      <c r="BF1002" s="48">
        <f t="shared" si="581"/>
        <v>4649011</v>
      </c>
      <c r="BG1002" s="48">
        <f t="shared" si="581"/>
        <v>2159046</v>
      </c>
      <c r="BH1002" s="48">
        <f t="shared" si="581"/>
        <v>0</v>
      </c>
      <c r="BI1002" s="48">
        <f t="shared" si="591"/>
        <v>6808057</v>
      </c>
      <c r="BJ1002" s="51">
        <f t="shared" si="592"/>
        <v>74.976949846919666</v>
      </c>
      <c r="BK1002" s="12"/>
      <c r="BL1002" s="1">
        <f t="shared" si="593"/>
        <v>1426593</v>
      </c>
      <c r="BM1002" s="53">
        <f t="shared" si="594"/>
        <v>1855141</v>
      </c>
      <c r="BN1002" s="48">
        <f t="shared" si="582"/>
        <v>4649011</v>
      </c>
      <c r="BO1002" s="48">
        <f t="shared" si="582"/>
        <v>2159046</v>
      </c>
      <c r="BP1002" s="48">
        <f t="shared" si="582"/>
        <v>0</v>
      </c>
      <c r="BQ1002" s="48">
        <f t="shared" si="595"/>
        <v>6808057</v>
      </c>
      <c r="BR1002" s="12">
        <f t="shared" si="596"/>
        <v>1855141</v>
      </c>
      <c r="BS1002" s="54">
        <f t="shared" si="597"/>
        <v>3.669832643448665</v>
      </c>
      <c r="BT1002" s="12"/>
      <c r="BU1002" s="48">
        <f t="shared" si="598"/>
        <v>1855141</v>
      </c>
      <c r="BV1002" s="48">
        <f t="shared" si="599"/>
        <v>5120214</v>
      </c>
      <c r="BW1002" s="54">
        <f t="shared" si="600"/>
        <v>2.760013389817809</v>
      </c>
      <c r="BX1002" s="12"/>
      <c r="BY1002" s="52">
        <f t="shared" si="601"/>
        <v>90802</v>
      </c>
      <c r="BZ1002" s="48">
        <f t="shared" si="602"/>
        <v>5120214</v>
      </c>
      <c r="CA1002" s="55">
        <f t="shared" si="603"/>
        <v>56.388779982819763</v>
      </c>
      <c r="CB1002" s="12"/>
      <c r="CC1002" s="48">
        <f t="shared" si="604"/>
        <v>90802</v>
      </c>
      <c r="CD1002" s="48">
        <f t="shared" si="605"/>
        <v>25240454</v>
      </c>
      <c r="CE1002" s="55">
        <f t="shared" si="606"/>
        <v>277.9724455408471</v>
      </c>
      <c r="CF1002" s="12"/>
      <c r="CG1002" s="48">
        <f t="shared" si="607"/>
        <v>1855141</v>
      </c>
      <c r="CH1002" s="48">
        <f t="shared" si="608"/>
        <v>1426593</v>
      </c>
      <c r="CI1002" s="48">
        <f t="shared" si="609"/>
        <v>25240454</v>
      </c>
      <c r="CJ1002" s="55">
        <f t="shared" si="610"/>
        <v>13.605679568291574</v>
      </c>
      <c r="CK1002" s="46"/>
      <c r="CL1002" s="48">
        <f t="shared" si="583"/>
        <v>1855141</v>
      </c>
      <c r="CM1002" s="48">
        <f t="shared" si="583"/>
        <v>1426593</v>
      </c>
      <c r="CN1002" s="48">
        <f t="shared" si="611"/>
        <v>31898686</v>
      </c>
      <c r="CO1002" s="55">
        <f t="shared" si="612"/>
        <v>17.194750156457111</v>
      </c>
    </row>
    <row r="1003" spans="1:93" x14ac:dyDescent="0.2">
      <c r="A1003" s="30" t="s">
        <v>174</v>
      </c>
      <c r="B1003" s="30">
        <v>606953</v>
      </c>
      <c r="C1003" s="30">
        <v>2009</v>
      </c>
      <c r="D1003" s="30" t="s">
        <v>214</v>
      </c>
      <c r="E1003" s="30">
        <v>445765</v>
      </c>
      <c r="F1003" s="30" t="s">
        <v>317</v>
      </c>
      <c r="G1003" s="30">
        <v>5216862</v>
      </c>
      <c r="H1003" s="30">
        <v>0</v>
      </c>
      <c r="I1003" s="30">
        <v>0</v>
      </c>
      <c r="J1003" s="30">
        <v>0</v>
      </c>
      <c r="K1003" s="30">
        <v>0</v>
      </c>
      <c r="L1003" s="30">
        <v>0</v>
      </c>
      <c r="M1003" s="30">
        <v>0</v>
      </c>
      <c r="N1003" s="30">
        <v>0</v>
      </c>
      <c r="O1003" s="30">
        <v>0</v>
      </c>
      <c r="P1003" s="30">
        <v>0</v>
      </c>
      <c r="Q1003" s="30">
        <v>8390570</v>
      </c>
      <c r="R1003" s="30">
        <v>11484833</v>
      </c>
      <c r="S1003" s="30">
        <v>293632</v>
      </c>
      <c r="T1003" s="30">
        <v>112572285</v>
      </c>
      <c r="U1003" s="30">
        <v>608295</v>
      </c>
      <c r="V1003" s="30">
        <v>11484833</v>
      </c>
      <c r="W1003" s="30">
        <v>293632</v>
      </c>
      <c r="X1003" s="30">
        <v>11778465</v>
      </c>
      <c r="Y1003" s="30">
        <v>7616262</v>
      </c>
      <c r="Z1003" s="30">
        <v>240874</v>
      </c>
      <c r="AA1003" s="30">
        <v>7857136</v>
      </c>
      <c r="AB1003" s="30">
        <v>7325355</v>
      </c>
      <c r="AC1003" s="30">
        <v>3660556</v>
      </c>
      <c r="AD1003" s="30">
        <v>1556306</v>
      </c>
      <c r="AE1003" s="30">
        <v>4505372</v>
      </c>
      <c r="AF1003" s="30">
        <v>2079550</v>
      </c>
      <c r="AG1003" s="30">
        <v>0</v>
      </c>
      <c r="AH1003" s="30">
        <v>8416039</v>
      </c>
      <c r="AI1003" s="30">
        <v>-131</v>
      </c>
      <c r="AJ1003" s="30">
        <v>8415908</v>
      </c>
      <c r="AK1003" s="30">
        <v>1488116</v>
      </c>
      <c r="AL1003" s="30">
        <v>2371377</v>
      </c>
      <c r="AM1003" s="30">
        <v>1938176</v>
      </c>
      <c r="AN1003" s="30">
        <v>813796</v>
      </c>
      <c r="AO1003" s="30">
        <v>607928</v>
      </c>
      <c r="AP1003" s="30">
        <v>360459</v>
      </c>
      <c r="AQ1003" s="30">
        <v>90100</v>
      </c>
      <c r="AR1003" s="30">
        <v>79483</v>
      </c>
      <c r="AS1003" s="30">
        <v>10330</v>
      </c>
      <c r="AT1003" s="30">
        <v>23</v>
      </c>
      <c r="AU1003" s="30" t="s">
        <v>325</v>
      </c>
      <c r="AW1003" s="48">
        <f t="shared" si="584"/>
        <v>1782183</v>
      </c>
      <c r="AX1003" s="49">
        <f t="shared" si="585"/>
        <v>531781</v>
      </c>
      <c r="AY1003" s="50">
        <f t="shared" si="586"/>
        <v>0.29838742710484839</v>
      </c>
      <c r="AZ1003" s="12"/>
      <c r="BA1003" s="48">
        <f t="shared" si="587"/>
        <v>90100</v>
      </c>
      <c r="BB1003" s="48">
        <f t="shared" si="588"/>
        <v>531781</v>
      </c>
      <c r="BC1003" s="51">
        <f t="shared" si="589"/>
        <v>5.9021198668146502</v>
      </c>
      <c r="BD1003" s="12"/>
      <c r="BE1003" s="52">
        <f t="shared" si="590"/>
        <v>90100</v>
      </c>
      <c r="BF1003" s="48">
        <f t="shared" si="581"/>
        <v>4505372</v>
      </c>
      <c r="BG1003" s="48">
        <f t="shared" si="581"/>
        <v>2079550</v>
      </c>
      <c r="BH1003" s="48">
        <f t="shared" si="581"/>
        <v>0</v>
      </c>
      <c r="BI1003" s="48">
        <f t="shared" si="591"/>
        <v>6584922</v>
      </c>
      <c r="BJ1003" s="51">
        <f t="shared" si="592"/>
        <v>73.084594894561604</v>
      </c>
      <c r="BK1003" s="12"/>
      <c r="BL1003" s="1">
        <f t="shared" si="593"/>
        <v>1421724</v>
      </c>
      <c r="BM1003" s="53">
        <f t="shared" si="594"/>
        <v>1782183</v>
      </c>
      <c r="BN1003" s="48">
        <f t="shared" si="582"/>
        <v>4505372</v>
      </c>
      <c r="BO1003" s="48">
        <f t="shared" si="582"/>
        <v>2079550</v>
      </c>
      <c r="BP1003" s="48">
        <f t="shared" si="582"/>
        <v>0</v>
      </c>
      <c r="BQ1003" s="48">
        <f t="shared" si="595"/>
        <v>6584922</v>
      </c>
      <c r="BR1003" s="12">
        <f t="shared" si="596"/>
        <v>1782183</v>
      </c>
      <c r="BS1003" s="54">
        <f t="shared" si="597"/>
        <v>3.6948629854509889</v>
      </c>
      <c r="BT1003" s="12"/>
      <c r="BU1003" s="48">
        <f t="shared" si="598"/>
        <v>1782183</v>
      </c>
      <c r="BV1003" s="48">
        <f t="shared" si="599"/>
        <v>4556415</v>
      </c>
      <c r="BW1003" s="54">
        <f t="shared" si="600"/>
        <v>2.5566482229939349</v>
      </c>
      <c r="BX1003" s="12"/>
      <c r="BY1003" s="52">
        <f t="shared" si="601"/>
        <v>90100</v>
      </c>
      <c r="BZ1003" s="48">
        <f t="shared" si="602"/>
        <v>4556415</v>
      </c>
      <c r="CA1003" s="55">
        <f t="shared" si="603"/>
        <v>50.57064372918979</v>
      </c>
      <c r="CB1003" s="12"/>
      <c r="CC1003" s="48">
        <f t="shared" si="604"/>
        <v>90100</v>
      </c>
      <c r="CD1003" s="48">
        <f t="shared" si="605"/>
        <v>24215335</v>
      </c>
      <c r="CE1003" s="55">
        <f t="shared" si="606"/>
        <v>268.76065482796895</v>
      </c>
      <c r="CF1003" s="12"/>
      <c r="CG1003" s="48">
        <f t="shared" si="607"/>
        <v>1782183</v>
      </c>
      <c r="CH1003" s="48">
        <f t="shared" si="608"/>
        <v>1421724</v>
      </c>
      <c r="CI1003" s="48">
        <f t="shared" si="609"/>
        <v>24215335</v>
      </c>
      <c r="CJ1003" s="55">
        <f t="shared" si="610"/>
        <v>13.587457068101312</v>
      </c>
      <c r="CK1003" s="46"/>
      <c r="CL1003" s="48">
        <f t="shared" si="583"/>
        <v>1782183</v>
      </c>
      <c r="CM1003" s="48">
        <f t="shared" si="583"/>
        <v>1421724</v>
      </c>
      <c r="CN1003" s="48">
        <f t="shared" si="611"/>
        <v>27603230</v>
      </c>
      <c r="CO1003" s="55">
        <f t="shared" si="612"/>
        <v>15.488437494914944</v>
      </c>
    </row>
    <row r="1004" spans="1:93" x14ac:dyDescent="0.2">
      <c r="A1004" s="30" t="s">
        <v>174</v>
      </c>
      <c r="B1004" s="30">
        <v>606953</v>
      </c>
      <c r="C1004" s="30">
        <v>2008</v>
      </c>
      <c r="D1004" s="30" t="s">
        <v>214</v>
      </c>
      <c r="E1004" s="30">
        <v>445765</v>
      </c>
      <c r="F1004" s="30" t="s">
        <v>317</v>
      </c>
      <c r="G1004" s="30">
        <v>5999655</v>
      </c>
      <c r="H1004" s="30">
        <v>0</v>
      </c>
      <c r="I1004" s="30">
        <v>0</v>
      </c>
      <c r="J1004" s="30">
        <v>0</v>
      </c>
      <c r="K1004" s="30">
        <v>0</v>
      </c>
      <c r="L1004" s="30">
        <v>0</v>
      </c>
      <c r="M1004" s="30">
        <v>0</v>
      </c>
      <c r="N1004" s="30">
        <v>0</v>
      </c>
      <c r="O1004" s="30">
        <v>0</v>
      </c>
      <c r="P1004" s="30">
        <v>0</v>
      </c>
      <c r="Q1004" s="30">
        <v>7621714</v>
      </c>
      <c r="R1004" s="30">
        <v>8526998</v>
      </c>
      <c r="S1004" s="30">
        <v>189723</v>
      </c>
      <c r="T1004" s="30">
        <v>128018231</v>
      </c>
      <c r="U1004" s="30">
        <v>356999</v>
      </c>
      <c r="V1004" s="30">
        <v>8526998</v>
      </c>
      <c r="W1004" s="30">
        <v>189723</v>
      </c>
      <c r="X1004" s="30">
        <v>8716721</v>
      </c>
      <c r="Y1004" s="30">
        <v>8289918</v>
      </c>
      <c r="Z1004" s="30">
        <v>58856</v>
      </c>
      <c r="AA1004" s="30">
        <v>8348774</v>
      </c>
      <c r="AB1004" s="30">
        <v>8082997</v>
      </c>
      <c r="AC1004" s="30">
        <v>4008523</v>
      </c>
      <c r="AD1004" s="30">
        <v>1991132</v>
      </c>
      <c r="AE1004" s="30">
        <v>5421624</v>
      </c>
      <c r="AF1004" s="30">
        <v>769203</v>
      </c>
      <c r="AG1004" s="30">
        <v>85</v>
      </c>
      <c r="AH1004" s="30">
        <v>7419718</v>
      </c>
      <c r="AI1004" s="30">
        <v>20026</v>
      </c>
      <c r="AJ1004" s="30">
        <v>7439744</v>
      </c>
      <c r="AK1004" s="30">
        <v>623802</v>
      </c>
      <c r="AL1004" s="30">
        <v>1689643</v>
      </c>
      <c r="AM1004" s="30">
        <v>1816265</v>
      </c>
      <c r="AN1004" s="30">
        <v>822497</v>
      </c>
      <c r="AO1004" s="30">
        <v>619581</v>
      </c>
      <c r="AP1004" s="30">
        <v>219003</v>
      </c>
      <c r="AQ1004" s="30">
        <v>89987</v>
      </c>
      <c r="AR1004" s="30">
        <v>79378</v>
      </c>
      <c r="AS1004" s="30">
        <v>10334</v>
      </c>
      <c r="AT1004" s="30">
        <v>18</v>
      </c>
      <c r="AU1004" s="30" t="s">
        <v>325</v>
      </c>
      <c r="AW1004" s="48">
        <f t="shared" si="584"/>
        <v>1661081</v>
      </c>
      <c r="AX1004" s="49">
        <f t="shared" si="585"/>
        <v>265777</v>
      </c>
      <c r="AY1004" s="50">
        <f t="shared" si="586"/>
        <v>0.16000243215111123</v>
      </c>
      <c r="AZ1004" s="12"/>
      <c r="BA1004" s="48">
        <f t="shared" si="587"/>
        <v>89987</v>
      </c>
      <c r="BB1004" s="48">
        <f t="shared" si="588"/>
        <v>265777</v>
      </c>
      <c r="BC1004" s="51">
        <f t="shared" si="589"/>
        <v>2.9535043950792894</v>
      </c>
      <c r="BD1004" s="12"/>
      <c r="BE1004" s="52">
        <f t="shared" si="590"/>
        <v>89987</v>
      </c>
      <c r="BF1004" s="48">
        <f t="shared" si="581"/>
        <v>5421624</v>
      </c>
      <c r="BG1004" s="48">
        <f t="shared" si="581"/>
        <v>769203</v>
      </c>
      <c r="BH1004" s="48">
        <f t="shared" si="581"/>
        <v>85</v>
      </c>
      <c r="BI1004" s="48">
        <f t="shared" si="591"/>
        <v>6190912</v>
      </c>
      <c r="BJ1004" s="51">
        <f t="shared" si="592"/>
        <v>68.797848578127955</v>
      </c>
      <c r="BK1004" s="12"/>
      <c r="BL1004" s="1">
        <f t="shared" si="593"/>
        <v>1442078</v>
      </c>
      <c r="BM1004" s="53">
        <f t="shared" si="594"/>
        <v>1661081</v>
      </c>
      <c r="BN1004" s="48">
        <f t="shared" si="582"/>
        <v>5421624</v>
      </c>
      <c r="BO1004" s="48">
        <f t="shared" si="582"/>
        <v>769203</v>
      </c>
      <c r="BP1004" s="48">
        <f t="shared" si="582"/>
        <v>85</v>
      </c>
      <c r="BQ1004" s="48">
        <f t="shared" si="595"/>
        <v>6190912</v>
      </c>
      <c r="BR1004" s="12">
        <f t="shared" si="596"/>
        <v>1661081</v>
      </c>
      <c r="BS1004" s="54">
        <f t="shared" si="597"/>
        <v>3.7270379951369019</v>
      </c>
      <c r="BT1004" s="12"/>
      <c r="BU1004" s="48">
        <f t="shared" si="598"/>
        <v>1661081</v>
      </c>
      <c r="BV1004" s="48">
        <f t="shared" si="599"/>
        <v>5126299</v>
      </c>
      <c r="BW1004" s="54">
        <f t="shared" si="600"/>
        <v>3.0861222300417621</v>
      </c>
      <c r="BX1004" s="12"/>
      <c r="BY1004" s="52">
        <f t="shared" si="601"/>
        <v>89987</v>
      </c>
      <c r="BZ1004" s="48">
        <f t="shared" si="602"/>
        <v>5126299</v>
      </c>
      <c r="CA1004" s="55">
        <f t="shared" si="603"/>
        <v>56.967106359807531</v>
      </c>
      <c r="CB1004" s="12"/>
      <c r="CC1004" s="48">
        <f t="shared" si="604"/>
        <v>89987</v>
      </c>
      <c r="CD1004" s="48">
        <f t="shared" si="605"/>
        <v>25665640</v>
      </c>
      <c r="CE1004" s="55">
        <f t="shared" si="606"/>
        <v>285.21497549646062</v>
      </c>
      <c r="CF1004" s="12"/>
      <c r="CG1004" s="48">
        <f t="shared" si="607"/>
        <v>1661081</v>
      </c>
      <c r="CH1004" s="48">
        <f t="shared" si="608"/>
        <v>1442078</v>
      </c>
      <c r="CI1004" s="48">
        <f t="shared" si="609"/>
        <v>25665640</v>
      </c>
      <c r="CJ1004" s="55">
        <f t="shared" si="610"/>
        <v>15.451167041221952</v>
      </c>
      <c r="CK1004" s="46"/>
      <c r="CL1004" s="48">
        <f t="shared" si="583"/>
        <v>1661081</v>
      </c>
      <c r="CM1004" s="48">
        <f t="shared" si="583"/>
        <v>1442078</v>
      </c>
      <c r="CN1004" s="48">
        <f t="shared" si="611"/>
        <v>26760647</v>
      </c>
      <c r="CO1004" s="55">
        <f t="shared" si="612"/>
        <v>16.110380529305917</v>
      </c>
    </row>
    <row r="1005" spans="1:93" x14ac:dyDescent="0.2">
      <c r="A1005" s="30" t="s">
        <v>174</v>
      </c>
      <c r="B1005" s="30">
        <v>606953</v>
      </c>
      <c r="C1005" s="30">
        <v>2007</v>
      </c>
      <c r="D1005" s="30" t="s">
        <v>214</v>
      </c>
      <c r="E1005" s="30">
        <v>445765</v>
      </c>
      <c r="F1005" s="30" t="s">
        <v>317</v>
      </c>
      <c r="G1005" s="30">
        <v>5803957</v>
      </c>
      <c r="H1005" s="30">
        <v>0</v>
      </c>
      <c r="I1005" s="30">
        <v>0</v>
      </c>
      <c r="J1005" s="30">
        <v>0</v>
      </c>
      <c r="K1005" s="30">
        <v>0</v>
      </c>
      <c r="L1005" s="30">
        <v>0</v>
      </c>
      <c r="M1005" s="30">
        <v>0</v>
      </c>
      <c r="N1005" s="30">
        <v>0</v>
      </c>
      <c r="O1005" s="30">
        <v>0</v>
      </c>
      <c r="P1005" s="30">
        <v>0</v>
      </c>
      <c r="Q1005" s="30">
        <v>0</v>
      </c>
      <c r="R1005" s="30">
        <v>453478</v>
      </c>
      <c r="S1005" s="30">
        <v>353205</v>
      </c>
      <c r="T1005" s="30">
        <v>112949450</v>
      </c>
      <c r="U1005" s="30">
        <v>2078960</v>
      </c>
      <c r="V1005" s="30">
        <v>453478</v>
      </c>
      <c r="W1005" s="30">
        <v>353205</v>
      </c>
      <c r="X1005" s="30">
        <v>806683</v>
      </c>
      <c r="Y1005" s="30">
        <v>7670988</v>
      </c>
      <c r="Z1005" s="30">
        <v>30416</v>
      </c>
      <c r="AA1005" s="30">
        <v>7701404</v>
      </c>
      <c r="AB1005" s="30">
        <v>7331822</v>
      </c>
      <c r="AC1005" s="30">
        <v>4124913</v>
      </c>
      <c r="AD1005" s="30">
        <v>1679044</v>
      </c>
      <c r="AE1005" s="30">
        <v>5035619</v>
      </c>
      <c r="AF1005" s="30">
        <v>334207</v>
      </c>
      <c r="AG1005" s="30">
        <v>0</v>
      </c>
      <c r="AH1005" s="30">
        <v>7392458</v>
      </c>
      <c r="AI1005" s="30">
        <v>-277</v>
      </c>
      <c r="AJ1005" s="30">
        <v>7392181</v>
      </c>
      <c r="AK1005" s="30">
        <v>581234</v>
      </c>
      <c r="AL1005" s="30">
        <v>1515139</v>
      </c>
      <c r="AM1005" s="30">
        <v>1684380</v>
      </c>
      <c r="AN1005" s="30">
        <v>854119</v>
      </c>
      <c r="AO1005" s="30">
        <v>626738</v>
      </c>
      <c r="AP1005" s="30">
        <v>198728</v>
      </c>
      <c r="AQ1005" s="30">
        <v>89471</v>
      </c>
      <c r="AR1005" s="30">
        <v>79044</v>
      </c>
      <c r="AS1005" s="30">
        <v>10161</v>
      </c>
      <c r="AT1005" s="30">
        <v>14</v>
      </c>
      <c r="AU1005" s="30" t="s">
        <v>325</v>
      </c>
      <c r="AW1005" s="48">
        <f t="shared" si="584"/>
        <v>1679585</v>
      </c>
      <c r="AX1005" s="49">
        <f t="shared" si="585"/>
        <v>369582</v>
      </c>
      <c r="AY1005" s="50">
        <f t="shared" si="586"/>
        <v>0.22004364173292806</v>
      </c>
      <c r="AZ1005" s="12"/>
      <c r="BA1005" s="48">
        <f t="shared" si="587"/>
        <v>89471</v>
      </c>
      <c r="BB1005" s="48">
        <f t="shared" si="588"/>
        <v>369582</v>
      </c>
      <c r="BC1005" s="51">
        <f t="shared" si="589"/>
        <v>4.1307462753294359</v>
      </c>
      <c r="BD1005" s="12"/>
      <c r="BE1005" s="52">
        <f t="shared" si="590"/>
        <v>89471</v>
      </c>
      <c r="BF1005" s="48">
        <f t="shared" si="581"/>
        <v>5035619</v>
      </c>
      <c r="BG1005" s="48">
        <f t="shared" si="581"/>
        <v>334207</v>
      </c>
      <c r="BH1005" s="48">
        <f t="shared" si="581"/>
        <v>0</v>
      </c>
      <c r="BI1005" s="48">
        <f t="shared" si="591"/>
        <v>5369826</v>
      </c>
      <c r="BJ1005" s="51">
        <f t="shared" si="592"/>
        <v>60.017502878027514</v>
      </c>
      <c r="BK1005" s="12"/>
      <c r="BL1005" s="1">
        <f t="shared" si="593"/>
        <v>1480857</v>
      </c>
      <c r="BM1005" s="53">
        <f t="shared" si="594"/>
        <v>1679585</v>
      </c>
      <c r="BN1005" s="48">
        <f t="shared" si="582"/>
        <v>5035619</v>
      </c>
      <c r="BO1005" s="48">
        <f t="shared" si="582"/>
        <v>334207</v>
      </c>
      <c r="BP1005" s="48">
        <f t="shared" si="582"/>
        <v>0</v>
      </c>
      <c r="BQ1005" s="48">
        <f t="shared" si="595"/>
        <v>5369826</v>
      </c>
      <c r="BR1005" s="12">
        <f t="shared" si="596"/>
        <v>1679585</v>
      </c>
      <c r="BS1005" s="54">
        <f t="shared" si="597"/>
        <v>3.1971147634683565</v>
      </c>
      <c r="BT1005" s="12"/>
      <c r="BU1005" s="48">
        <f t="shared" si="598"/>
        <v>1679585</v>
      </c>
      <c r="BV1005" s="48">
        <f t="shared" si="599"/>
        <v>5295808</v>
      </c>
      <c r="BW1005" s="54">
        <f t="shared" si="600"/>
        <v>3.153045543988545</v>
      </c>
      <c r="BX1005" s="12"/>
      <c r="BY1005" s="52">
        <f t="shared" si="601"/>
        <v>89471</v>
      </c>
      <c r="BZ1005" s="48">
        <f t="shared" si="602"/>
        <v>5295808</v>
      </c>
      <c r="CA1005" s="55">
        <f t="shared" si="603"/>
        <v>59.190218059482959</v>
      </c>
      <c r="CB1005" s="12"/>
      <c r="CC1005" s="48">
        <f t="shared" si="604"/>
        <v>89471</v>
      </c>
      <c r="CD1005" s="48">
        <f t="shared" si="605"/>
        <v>24170995</v>
      </c>
      <c r="CE1005" s="55">
        <f t="shared" si="606"/>
        <v>270.15451934146262</v>
      </c>
      <c r="CF1005" s="12"/>
      <c r="CG1005" s="48">
        <f t="shared" si="607"/>
        <v>1679585</v>
      </c>
      <c r="CH1005" s="48">
        <f t="shared" si="608"/>
        <v>1480857</v>
      </c>
      <c r="CI1005" s="48">
        <f t="shared" si="609"/>
        <v>24170995</v>
      </c>
      <c r="CJ1005" s="55">
        <f t="shared" si="610"/>
        <v>14.391051956286821</v>
      </c>
      <c r="CK1005" s="46"/>
      <c r="CL1005" s="48">
        <f t="shared" si="583"/>
        <v>1679585</v>
      </c>
      <c r="CM1005" s="48">
        <f t="shared" si="583"/>
        <v>1480857</v>
      </c>
      <c r="CN1005" s="48">
        <f t="shared" si="611"/>
        <v>24977678</v>
      </c>
      <c r="CO1005" s="55">
        <f t="shared" si="612"/>
        <v>14.871339051015578</v>
      </c>
    </row>
    <row r="1006" spans="1:93" x14ac:dyDescent="0.2">
      <c r="A1006" s="30" t="s">
        <v>174</v>
      </c>
      <c r="B1006" s="30">
        <v>606953</v>
      </c>
      <c r="C1006" s="30">
        <v>2006</v>
      </c>
      <c r="D1006" s="30" t="s">
        <v>214</v>
      </c>
      <c r="E1006" s="30">
        <v>445765</v>
      </c>
      <c r="F1006" s="30" t="s">
        <v>317</v>
      </c>
      <c r="G1006" s="30">
        <v>5156876</v>
      </c>
      <c r="H1006" s="30">
        <v>0</v>
      </c>
      <c r="I1006" s="30">
        <v>0</v>
      </c>
      <c r="J1006" s="30">
        <v>0</v>
      </c>
      <c r="K1006" s="30">
        <v>0</v>
      </c>
      <c r="L1006" s="30">
        <v>0</v>
      </c>
      <c r="M1006" s="30">
        <v>0</v>
      </c>
      <c r="N1006" s="30">
        <v>0</v>
      </c>
      <c r="O1006" s="30">
        <v>0</v>
      </c>
      <c r="P1006" s="30">
        <v>0</v>
      </c>
      <c r="Q1006" s="30">
        <v>0</v>
      </c>
      <c r="R1006" s="30">
        <v>346375</v>
      </c>
      <c r="S1006" s="30">
        <v>355699</v>
      </c>
      <c r="T1006" s="30">
        <v>106469679</v>
      </c>
      <c r="U1006" s="30">
        <v>198174</v>
      </c>
      <c r="V1006" s="30">
        <v>346375</v>
      </c>
      <c r="W1006" s="30">
        <v>355699</v>
      </c>
      <c r="X1006" s="30">
        <v>702074</v>
      </c>
      <c r="Y1006" s="30">
        <v>7403971</v>
      </c>
      <c r="Z1006" s="30">
        <v>25808</v>
      </c>
      <c r="AA1006" s="30">
        <v>7429779</v>
      </c>
      <c r="AB1006" s="30">
        <v>7026755</v>
      </c>
      <c r="AC1006" s="30">
        <v>3367188</v>
      </c>
      <c r="AD1006" s="30">
        <v>1789688</v>
      </c>
      <c r="AE1006" s="30">
        <v>5047809</v>
      </c>
      <c r="AF1006" s="30">
        <v>221618</v>
      </c>
      <c r="AG1006" s="30">
        <v>96</v>
      </c>
      <c r="AH1006" s="30">
        <v>7050853</v>
      </c>
      <c r="AI1006" s="30">
        <v>38304</v>
      </c>
      <c r="AJ1006" s="30">
        <v>7089157</v>
      </c>
      <c r="AK1006" s="30">
        <v>500440</v>
      </c>
      <c r="AL1006" s="30">
        <v>1336562</v>
      </c>
      <c r="AM1006" s="30">
        <v>1614083</v>
      </c>
      <c r="AN1006" s="30">
        <v>803980</v>
      </c>
      <c r="AO1006" s="30">
        <v>613333</v>
      </c>
      <c r="AP1006" s="30">
        <v>191172</v>
      </c>
      <c r="AQ1006" s="30">
        <v>91697</v>
      </c>
      <c r="AR1006" s="30">
        <v>78295</v>
      </c>
      <c r="AS1006" s="30">
        <v>10892</v>
      </c>
      <c r="AT1006" s="30">
        <v>10</v>
      </c>
      <c r="AU1006" s="30" t="s">
        <v>325</v>
      </c>
      <c r="AW1006" s="48">
        <f t="shared" si="584"/>
        <v>1608485</v>
      </c>
      <c r="AX1006" s="49">
        <f t="shared" si="585"/>
        <v>403024</v>
      </c>
      <c r="AY1006" s="50">
        <f t="shared" si="586"/>
        <v>0.25056124241133737</v>
      </c>
      <c r="AZ1006" s="12"/>
      <c r="BA1006" s="48">
        <f t="shared" si="587"/>
        <v>91697</v>
      </c>
      <c r="BB1006" s="48">
        <f t="shared" si="588"/>
        <v>403024</v>
      </c>
      <c r="BC1006" s="51">
        <f t="shared" si="589"/>
        <v>4.3951710524880854</v>
      </c>
      <c r="BD1006" s="12"/>
      <c r="BE1006" s="52">
        <f t="shared" si="590"/>
        <v>91697</v>
      </c>
      <c r="BF1006" s="48">
        <f t="shared" si="581"/>
        <v>5047809</v>
      </c>
      <c r="BG1006" s="48">
        <f t="shared" si="581"/>
        <v>221618</v>
      </c>
      <c r="BH1006" s="48">
        <f t="shared" si="581"/>
        <v>96</v>
      </c>
      <c r="BI1006" s="48">
        <f t="shared" si="591"/>
        <v>5269523</v>
      </c>
      <c r="BJ1006" s="51">
        <f t="shared" si="592"/>
        <v>57.466689204663183</v>
      </c>
      <c r="BK1006" s="12"/>
      <c r="BL1006" s="1">
        <f t="shared" si="593"/>
        <v>1417313</v>
      </c>
      <c r="BM1006" s="53">
        <f t="shared" si="594"/>
        <v>1608485</v>
      </c>
      <c r="BN1006" s="48">
        <f t="shared" si="582"/>
        <v>5047809</v>
      </c>
      <c r="BO1006" s="48">
        <f t="shared" si="582"/>
        <v>221618</v>
      </c>
      <c r="BP1006" s="48">
        <f t="shared" si="582"/>
        <v>96</v>
      </c>
      <c r="BQ1006" s="48">
        <f t="shared" si="595"/>
        <v>5269523</v>
      </c>
      <c r="BR1006" s="12">
        <f t="shared" si="596"/>
        <v>1608485</v>
      </c>
      <c r="BS1006" s="54">
        <f t="shared" si="597"/>
        <v>3.2760784216203445</v>
      </c>
      <c r="BT1006" s="12"/>
      <c r="BU1006" s="48">
        <f t="shared" si="598"/>
        <v>1608485</v>
      </c>
      <c r="BV1006" s="48">
        <f t="shared" si="599"/>
        <v>5252155</v>
      </c>
      <c r="BW1006" s="54">
        <f t="shared" si="600"/>
        <v>3.265280683375972</v>
      </c>
      <c r="BX1006" s="12"/>
      <c r="BY1006" s="52">
        <f t="shared" si="601"/>
        <v>91697</v>
      </c>
      <c r="BZ1006" s="48">
        <f t="shared" si="602"/>
        <v>5252155</v>
      </c>
      <c r="CA1006" s="55">
        <f t="shared" si="603"/>
        <v>57.277282790058564</v>
      </c>
      <c r="CB1006" s="12"/>
      <c r="CC1006" s="48">
        <f t="shared" si="604"/>
        <v>91697</v>
      </c>
      <c r="CD1006" s="48">
        <f t="shared" si="605"/>
        <v>23108333</v>
      </c>
      <c r="CE1006" s="55">
        <f t="shared" si="606"/>
        <v>252.00751387722607</v>
      </c>
      <c r="CF1006" s="12"/>
      <c r="CG1006" s="48">
        <f t="shared" si="607"/>
        <v>1608485</v>
      </c>
      <c r="CH1006" s="48">
        <f t="shared" si="608"/>
        <v>1417313</v>
      </c>
      <c r="CI1006" s="48">
        <f t="shared" si="609"/>
        <v>23108333</v>
      </c>
      <c r="CJ1006" s="55">
        <f t="shared" si="610"/>
        <v>14.366520670071527</v>
      </c>
      <c r="CK1006" s="46"/>
      <c r="CL1006" s="48">
        <f t="shared" si="583"/>
        <v>1608485</v>
      </c>
      <c r="CM1006" s="48">
        <f t="shared" si="583"/>
        <v>1417313</v>
      </c>
      <c r="CN1006" s="48">
        <f t="shared" si="611"/>
        <v>23810407</v>
      </c>
      <c r="CO1006" s="55">
        <f t="shared" si="612"/>
        <v>14.803002203937245</v>
      </c>
    </row>
    <row r="1007" spans="1:93" x14ac:dyDescent="0.2">
      <c r="A1007" s="30" t="s">
        <v>174</v>
      </c>
      <c r="B1007" s="30">
        <v>606953</v>
      </c>
      <c r="C1007" s="30">
        <v>2005</v>
      </c>
      <c r="D1007" s="30" t="s">
        <v>214</v>
      </c>
      <c r="E1007" s="30">
        <v>445765</v>
      </c>
      <c r="F1007" s="30" t="s">
        <v>317</v>
      </c>
      <c r="G1007" s="30">
        <v>5005160</v>
      </c>
      <c r="H1007" s="30">
        <v>0</v>
      </c>
      <c r="I1007" s="30">
        <v>0</v>
      </c>
      <c r="J1007" s="30">
        <v>0</v>
      </c>
      <c r="K1007" s="30">
        <v>0</v>
      </c>
      <c r="L1007" s="30">
        <v>0</v>
      </c>
      <c r="M1007" s="30">
        <v>0</v>
      </c>
      <c r="N1007" s="30">
        <v>0</v>
      </c>
      <c r="O1007" s="30">
        <v>0</v>
      </c>
      <c r="P1007" s="30">
        <v>0</v>
      </c>
      <c r="Q1007" s="30">
        <v>0</v>
      </c>
      <c r="R1007" s="30">
        <v>130222</v>
      </c>
      <c r="S1007" s="30">
        <v>353800</v>
      </c>
      <c r="T1007" s="30">
        <v>100578800</v>
      </c>
      <c r="U1007" s="30">
        <v>278517</v>
      </c>
      <c r="V1007" s="30">
        <v>130222</v>
      </c>
      <c r="W1007" s="30">
        <v>353800</v>
      </c>
      <c r="X1007" s="30">
        <v>484022</v>
      </c>
      <c r="Y1007" s="30">
        <v>6867158</v>
      </c>
      <c r="Z1007" s="30">
        <v>26264</v>
      </c>
      <c r="AA1007" s="30">
        <v>6893422</v>
      </c>
      <c r="AB1007" s="30">
        <v>6631327</v>
      </c>
      <c r="AC1007" s="30">
        <v>3068188</v>
      </c>
      <c r="AD1007" s="30">
        <v>1936972</v>
      </c>
      <c r="AE1007" s="30">
        <v>4952169</v>
      </c>
      <c r="AF1007" s="30">
        <v>333055</v>
      </c>
      <c r="AG1007" s="30">
        <v>0</v>
      </c>
      <c r="AH1007" s="30">
        <v>6196329</v>
      </c>
      <c r="AI1007" s="30">
        <v>50587</v>
      </c>
      <c r="AJ1007" s="30">
        <v>6246916</v>
      </c>
      <c r="AK1007" s="30">
        <v>356992</v>
      </c>
      <c r="AL1007" s="30">
        <v>967592</v>
      </c>
      <c r="AM1007" s="30">
        <v>1523553</v>
      </c>
      <c r="AN1007" s="30">
        <v>745166</v>
      </c>
      <c r="AO1007" s="30">
        <v>591366</v>
      </c>
      <c r="AP1007" s="30">
        <v>181420</v>
      </c>
      <c r="AQ1007" s="30">
        <v>85118</v>
      </c>
      <c r="AR1007" s="30">
        <v>73490</v>
      </c>
      <c r="AS1007" s="30">
        <v>9140</v>
      </c>
      <c r="AT1007" s="30">
        <v>9</v>
      </c>
      <c r="AU1007" s="30" t="s">
        <v>325</v>
      </c>
      <c r="AW1007" s="48">
        <f t="shared" si="584"/>
        <v>1517952</v>
      </c>
      <c r="AX1007" s="49">
        <f t="shared" si="585"/>
        <v>262095</v>
      </c>
      <c r="AY1007" s="50">
        <f t="shared" si="586"/>
        <v>0.17266356248418924</v>
      </c>
      <c r="AZ1007" s="12"/>
      <c r="BA1007" s="48">
        <f t="shared" si="587"/>
        <v>85118</v>
      </c>
      <c r="BB1007" s="48">
        <f t="shared" si="588"/>
        <v>262095</v>
      </c>
      <c r="BC1007" s="51">
        <f t="shared" si="589"/>
        <v>3.0791959397542237</v>
      </c>
      <c r="BD1007" s="12"/>
      <c r="BE1007" s="52">
        <f t="shared" si="590"/>
        <v>85118</v>
      </c>
      <c r="BF1007" s="48">
        <f t="shared" si="581"/>
        <v>4952169</v>
      </c>
      <c r="BG1007" s="48">
        <f t="shared" si="581"/>
        <v>333055</v>
      </c>
      <c r="BH1007" s="48">
        <f t="shared" si="581"/>
        <v>0</v>
      </c>
      <c r="BI1007" s="48">
        <f t="shared" si="591"/>
        <v>5285224</v>
      </c>
      <c r="BJ1007" s="51">
        <f t="shared" si="592"/>
        <v>62.092906318287554</v>
      </c>
      <c r="BK1007" s="12"/>
      <c r="BL1007" s="1">
        <f t="shared" si="593"/>
        <v>1336532</v>
      </c>
      <c r="BM1007" s="53">
        <f t="shared" si="594"/>
        <v>1517952</v>
      </c>
      <c r="BN1007" s="48">
        <f t="shared" si="582"/>
        <v>4952169</v>
      </c>
      <c r="BO1007" s="48">
        <f t="shared" si="582"/>
        <v>333055</v>
      </c>
      <c r="BP1007" s="48">
        <f t="shared" si="582"/>
        <v>0</v>
      </c>
      <c r="BQ1007" s="48">
        <f t="shared" si="595"/>
        <v>5285224</v>
      </c>
      <c r="BR1007" s="12">
        <f t="shared" si="596"/>
        <v>1517952</v>
      </c>
      <c r="BS1007" s="54">
        <f t="shared" si="597"/>
        <v>3.4818123366219749</v>
      </c>
      <c r="BT1007" s="12"/>
      <c r="BU1007" s="48">
        <f t="shared" si="598"/>
        <v>1517952</v>
      </c>
      <c r="BV1007" s="48">
        <f t="shared" si="599"/>
        <v>4922332</v>
      </c>
      <c r="BW1007" s="54">
        <f t="shared" si="600"/>
        <v>3.2427454886584028</v>
      </c>
      <c r="BX1007" s="12"/>
      <c r="BY1007" s="52">
        <f t="shared" si="601"/>
        <v>85118</v>
      </c>
      <c r="BZ1007" s="48">
        <f t="shared" si="602"/>
        <v>4922332</v>
      </c>
      <c r="CA1007" s="55">
        <f t="shared" si="603"/>
        <v>57.829507272257338</v>
      </c>
      <c r="CB1007" s="12"/>
      <c r="CC1007" s="48">
        <f t="shared" si="604"/>
        <v>85118</v>
      </c>
      <c r="CD1007" s="48">
        <f t="shared" si="605"/>
        <v>22106138</v>
      </c>
      <c r="CE1007" s="55">
        <f t="shared" si="606"/>
        <v>259.71167085692804</v>
      </c>
      <c r="CF1007" s="12"/>
      <c r="CG1007" s="48">
        <f t="shared" si="607"/>
        <v>1517952</v>
      </c>
      <c r="CH1007" s="48">
        <f t="shared" si="608"/>
        <v>1336532</v>
      </c>
      <c r="CI1007" s="48">
        <f t="shared" si="609"/>
        <v>22106138</v>
      </c>
      <c r="CJ1007" s="55">
        <f t="shared" si="610"/>
        <v>14.563133748629733</v>
      </c>
      <c r="CK1007" s="46"/>
      <c r="CL1007" s="48">
        <f t="shared" si="583"/>
        <v>1517952</v>
      </c>
      <c r="CM1007" s="48">
        <f t="shared" si="583"/>
        <v>1336532</v>
      </c>
      <c r="CN1007" s="48">
        <f t="shared" si="611"/>
        <v>22590160</v>
      </c>
      <c r="CO1007" s="55">
        <f t="shared" si="612"/>
        <v>14.881998903786155</v>
      </c>
    </row>
    <row r="1008" spans="1:93" x14ac:dyDescent="0.2">
      <c r="A1008" s="30" t="s">
        <v>175</v>
      </c>
      <c r="B1008" s="30">
        <v>1181</v>
      </c>
      <c r="C1008" s="30">
        <v>2014</v>
      </c>
      <c r="D1008" s="30" t="s">
        <v>219</v>
      </c>
      <c r="E1008" s="30">
        <v>386091</v>
      </c>
      <c r="F1008" s="30" t="s">
        <v>317</v>
      </c>
      <c r="G1008" s="30">
        <v>13418155</v>
      </c>
      <c r="H1008" s="30">
        <v>0</v>
      </c>
      <c r="I1008" s="30">
        <v>24240</v>
      </c>
      <c r="J1008" s="30">
        <v>0</v>
      </c>
      <c r="K1008" s="30">
        <v>0</v>
      </c>
      <c r="L1008" s="30">
        <v>0</v>
      </c>
      <c r="M1008" s="30">
        <v>0</v>
      </c>
      <c r="N1008" s="30">
        <v>0</v>
      </c>
      <c r="O1008" s="30">
        <v>1776594</v>
      </c>
      <c r="P1008" s="30">
        <v>776461</v>
      </c>
      <c r="Q1008" s="30">
        <v>145453</v>
      </c>
      <c r="R1008" s="30">
        <v>241903</v>
      </c>
      <c r="S1008" s="30">
        <v>59874</v>
      </c>
      <c r="T1008" s="30">
        <v>42738515</v>
      </c>
      <c r="U1008" s="30">
        <v>0</v>
      </c>
      <c r="V1008" s="30">
        <v>2018497</v>
      </c>
      <c r="W1008" s="30">
        <v>860575</v>
      </c>
      <c r="X1008" s="30">
        <v>2879072</v>
      </c>
      <c r="Y1008" s="30">
        <v>11588436</v>
      </c>
      <c r="Z1008" s="30">
        <v>0</v>
      </c>
      <c r="AA1008" s="30">
        <v>11588436</v>
      </c>
      <c r="AB1008" s="30">
        <v>11365866</v>
      </c>
      <c r="AC1008" s="30">
        <v>5087965</v>
      </c>
      <c r="AD1008" s="30">
        <v>8330190</v>
      </c>
      <c r="AE1008" s="30">
        <v>3422278</v>
      </c>
      <c r="AF1008" s="30">
        <v>2555820</v>
      </c>
      <c r="AG1008" s="30">
        <v>0</v>
      </c>
      <c r="AH1008" s="30">
        <v>9853406</v>
      </c>
      <c r="AI1008" s="30">
        <v>0</v>
      </c>
      <c r="AJ1008" s="30">
        <v>9853406</v>
      </c>
      <c r="AK1008" s="30">
        <v>753306</v>
      </c>
      <c r="AL1008" s="30">
        <v>2999353</v>
      </c>
      <c r="AM1008" s="30">
        <v>845665</v>
      </c>
      <c r="AN1008" s="30">
        <v>269720</v>
      </c>
      <c r="AO1008" s="30">
        <v>200734</v>
      </c>
      <c r="AP1008" s="30">
        <v>298189</v>
      </c>
      <c r="AQ1008" s="30">
        <v>51929</v>
      </c>
      <c r="AR1008" s="30">
        <v>46171</v>
      </c>
      <c r="AS1008" s="30">
        <v>5559</v>
      </c>
      <c r="AT1008" s="30">
        <v>21</v>
      </c>
      <c r="AU1008" s="30" t="s">
        <v>335</v>
      </c>
      <c r="AW1008" s="48">
        <f t="shared" si="584"/>
        <v>768643</v>
      </c>
      <c r="AX1008" s="49">
        <f t="shared" si="585"/>
        <v>222570</v>
      </c>
      <c r="AY1008" s="50">
        <f t="shared" si="586"/>
        <v>0.28956225451867773</v>
      </c>
      <c r="AZ1008" s="12"/>
      <c r="BA1008" s="48">
        <f t="shared" si="587"/>
        <v>51929</v>
      </c>
      <c r="BB1008" s="48">
        <f t="shared" si="588"/>
        <v>222570</v>
      </c>
      <c r="BC1008" s="51">
        <f t="shared" si="589"/>
        <v>4.2860444067861891</v>
      </c>
      <c r="BD1008" s="12"/>
      <c r="BE1008" s="52">
        <f t="shared" si="590"/>
        <v>51929</v>
      </c>
      <c r="BF1008" s="48">
        <f t="shared" si="581"/>
        <v>3422278</v>
      </c>
      <c r="BG1008" s="48">
        <f t="shared" si="581"/>
        <v>2555820</v>
      </c>
      <c r="BH1008" s="48">
        <f t="shared" si="581"/>
        <v>0</v>
      </c>
      <c r="BI1008" s="48">
        <f t="shared" si="591"/>
        <v>5978098</v>
      </c>
      <c r="BJ1008" s="51">
        <f t="shared" si="592"/>
        <v>115.12060698261087</v>
      </c>
      <c r="BK1008" s="12"/>
      <c r="BL1008" s="1">
        <f t="shared" si="593"/>
        <v>470454</v>
      </c>
      <c r="BM1008" s="53">
        <f t="shared" si="594"/>
        <v>768643</v>
      </c>
      <c r="BN1008" s="48">
        <f t="shared" si="582"/>
        <v>3422278</v>
      </c>
      <c r="BO1008" s="48">
        <f t="shared" si="582"/>
        <v>2555820</v>
      </c>
      <c r="BP1008" s="48">
        <f t="shared" si="582"/>
        <v>0</v>
      </c>
      <c r="BQ1008" s="48">
        <f t="shared" si="595"/>
        <v>5978098</v>
      </c>
      <c r="BR1008" s="12">
        <f t="shared" si="596"/>
        <v>768643</v>
      </c>
      <c r="BS1008" s="54">
        <f t="shared" si="597"/>
        <v>7.7774701649530407</v>
      </c>
      <c r="BT1008" s="12"/>
      <c r="BU1008" s="48">
        <f t="shared" si="598"/>
        <v>768643</v>
      </c>
      <c r="BV1008" s="48">
        <f t="shared" si="599"/>
        <v>6100747</v>
      </c>
      <c r="BW1008" s="54">
        <f t="shared" si="600"/>
        <v>7.9370357890464103</v>
      </c>
      <c r="BX1008" s="12"/>
      <c r="BY1008" s="52">
        <f t="shared" si="601"/>
        <v>51929</v>
      </c>
      <c r="BZ1008" s="48">
        <f t="shared" si="602"/>
        <v>6100747</v>
      </c>
      <c r="CA1008" s="55">
        <f t="shared" si="603"/>
        <v>117.48246644456854</v>
      </c>
      <c r="CB1008" s="12"/>
      <c r="CC1008" s="48">
        <f t="shared" si="604"/>
        <v>51929</v>
      </c>
      <c r="CD1008" s="48">
        <f t="shared" si="605"/>
        <v>37085436</v>
      </c>
      <c r="CE1008" s="55">
        <f t="shared" si="606"/>
        <v>714.15655991835001</v>
      </c>
      <c r="CF1008" s="12"/>
      <c r="CG1008" s="48">
        <f t="shared" si="607"/>
        <v>768643</v>
      </c>
      <c r="CH1008" s="48">
        <f t="shared" si="608"/>
        <v>470454</v>
      </c>
      <c r="CI1008" s="48">
        <f t="shared" si="609"/>
        <v>37085436</v>
      </c>
      <c r="CJ1008" s="55">
        <f t="shared" si="610"/>
        <v>48.247933045640174</v>
      </c>
      <c r="CK1008" s="46"/>
      <c r="CL1008" s="48">
        <f t="shared" si="583"/>
        <v>768643</v>
      </c>
      <c r="CM1008" s="48">
        <f t="shared" si="583"/>
        <v>470454</v>
      </c>
      <c r="CN1008" s="48">
        <f t="shared" si="611"/>
        <v>39819055</v>
      </c>
      <c r="CO1008" s="55">
        <f t="shared" si="612"/>
        <v>51.804355207814289</v>
      </c>
    </row>
    <row r="1009" spans="1:93" x14ac:dyDescent="0.2">
      <c r="A1009" s="30" t="s">
        <v>175</v>
      </c>
      <c r="B1009" s="30">
        <v>1181</v>
      </c>
      <c r="C1009" s="30">
        <v>2013</v>
      </c>
      <c r="D1009" s="30" t="s">
        <v>219</v>
      </c>
      <c r="E1009" s="30">
        <v>386091</v>
      </c>
      <c r="F1009" s="30" t="s">
        <v>317</v>
      </c>
      <c r="G1009" s="30">
        <v>11472108</v>
      </c>
      <c r="H1009" s="30">
        <v>0</v>
      </c>
      <c r="I1009" s="30">
        <v>-400037</v>
      </c>
      <c r="J1009" s="30">
        <v>0</v>
      </c>
      <c r="K1009" s="30">
        <v>0</v>
      </c>
      <c r="L1009" s="30">
        <v>0</v>
      </c>
      <c r="M1009" s="30">
        <v>0</v>
      </c>
      <c r="N1009" s="30">
        <v>0</v>
      </c>
      <c r="O1009" s="30">
        <v>2022769</v>
      </c>
      <c r="P1009" s="30">
        <v>1083065</v>
      </c>
      <c r="Q1009" s="30">
        <v>36730</v>
      </c>
      <c r="R1009" s="30">
        <v>114649</v>
      </c>
      <c r="S1009" s="30">
        <v>29730</v>
      </c>
      <c r="T1009" s="30">
        <v>42053391</v>
      </c>
      <c r="U1009" s="30">
        <v>0</v>
      </c>
      <c r="V1009" s="30">
        <v>2137418</v>
      </c>
      <c r="W1009" s="30">
        <v>712758</v>
      </c>
      <c r="X1009" s="30">
        <v>2850176</v>
      </c>
      <c r="Y1009" s="30">
        <v>7890835</v>
      </c>
      <c r="Z1009" s="30">
        <v>0</v>
      </c>
      <c r="AA1009" s="30">
        <v>7890835</v>
      </c>
      <c r="AB1009" s="30">
        <v>7632946</v>
      </c>
      <c r="AC1009" s="30">
        <v>4635927</v>
      </c>
      <c r="AD1009" s="30">
        <v>6836181</v>
      </c>
      <c r="AE1009" s="30">
        <v>3283502</v>
      </c>
      <c r="AF1009" s="30">
        <v>2492682</v>
      </c>
      <c r="AG1009" s="30">
        <v>0</v>
      </c>
      <c r="AH1009" s="30">
        <v>11336541</v>
      </c>
      <c r="AI1009" s="30">
        <v>0</v>
      </c>
      <c r="AJ1009" s="30">
        <v>11336541</v>
      </c>
      <c r="AK1009" s="30">
        <v>461166</v>
      </c>
      <c r="AL1009" s="30">
        <v>5305275</v>
      </c>
      <c r="AM1009" s="30">
        <v>881022</v>
      </c>
      <c r="AN1009" s="30">
        <v>270031</v>
      </c>
      <c r="AO1009" s="30">
        <v>219948</v>
      </c>
      <c r="AP1009" s="30">
        <v>347389</v>
      </c>
      <c r="AQ1009" s="30">
        <v>51950</v>
      </c>
      <c r="AR1009" s="30">
        <v>46206</v>
      </c>
      <c r="AS1009" s="30">
        <v>5555</v>
      </c>
      <c r="AT1009" s="30">
        <v>10</v>
      </c>
      <c r="AU1009" s="30" t="s">
        <v>335</v>
      </c>
      <c r="AW1009" s="48">
        <f t="shared" si="584"/>
        <v>837368</v>
      </c>
      <c r="AX1009" s="49">
        <f t="shared" si="585"/>
        <v>257889</v>
      </c>
      <c r="AY1009" s="50">
        <f t="shared" si="586"/>
        <v>0.30797570482750714</v>
      </c>
      <c r="AZ1009" s="12"/>
      <c r="BA1009" s="48">
        <f t="shared" si="587"/>
        <v>51950</v>
      </c>
      <c r="BB1009" s="48">
        <f t="shared" si="588"/>
        <v>257889</v>
      </c>
      <c r="BC1009" s="51">
        <f t="shared" si="589"/>
        <v>4.964177093358999</v>
      </c>
      <c r="BD1009" s="12"/>
      <c r="BE1009" s="52">
        <f t="shared" si="590"/>
        <v>51950</v>
      </c>
      <c r="BF1009" s="48">
        <f t="shared" si="581"/>
        <v>3283502</v>
      </c>
      <c r="BG1009" s="48">
        <f t="shared" si="581"/>
        <v>2492682</v>
      </c>
      <c r="BH1009" s="48">
        <f t="shared" si="581"/>
        <v>0</v>
      </c>
      <c r="BI1009" s="48">
        <f t="shared" si="591"/>
        <v>5776184</v>
      </c>
      <c r="BJ1009" s="51">
        <f t="shared" si="592"/>
        <v>111.18737247353224</v>
      </c>
      <c r="BK1009" s="12"/>
      <c r="BL1009" s="1">
        <f t="shared" si="593"/>
        <v>489979</v>
      </c>
      <c r="BM1009" s="53">
        <f t="shared" si="594"/>
        <v>837368</v>
      </c>
      <c r="BN1009" s="48">
        <f t="shared" si="582"/>
        <v>3283502</v>
      </c>
      <c r="BO1009" s="48">
        <f t="shared" si="582"/>
        <v>2492682</v>
      </c>
      <c r="BP1009" s="48">
        <f t="shared" si="582"/>
        <v>0</v>
      </c>
      <c r="BQ1009" s="48">
        <f t="shared" si="595"/>
        <v>5776184</v>
      </c>
      <c r="BR1009" s="12">
        <f t="shared" si="596"/>
        <v>837368</v>
      </c>
      <c r="BS1009" s="54">
        <f t="shared" si="597"/>
        <v>6.898023330244289</v>
      </c>
      <c r="BT1009" s="12"/>
      <c r="BU1009" s="48">
        <f t="shared" si="598"/>
        <v>837368</v>
      </c>
      <c r="BV1009" s="48">
        <f t="shared" si="599"/>
        <v>5570100</v>
      </c>
      <c r="BW1009" s="54">
        <f t="shared" si="600"/>
        <v>6.6519140927286449</v>
      </c>
      <c r="BX1009" s="12"/>
      <c r="BY1009" s="52">
        <f t="shared" si="601"/>
        <v>51950</v>
      </c>
      <c r="BZ1009" s="48">
        <f t="shared" si="602"/>
        <v>5570100</v>
      </c>
      <c r="CA1009" s="55">
        <f t="shared" si="603"/>
        <v>107.2204042348412</v>
      </c>
      <c r="CB1009" s="12"/>
      <c r="CC1009" s="48">
        <f t="shared" si="604"/>
        <v>51950</v>
      </c>
      <c r="CD1009" s="48">
        <f t="shared" si="605"/>
        <v>30709227</v>
      </c>
      <c r="CE1009" s="55">
        <f t="shared" si="606"/>
        <v>591.13045235803656</v>
      </c>
      <c r="CF1009" s="12"/>
      <c r="CG1009" s="48">
        <f t="shared" si="607"/>
        <v>837368</v>
      </c>
      <c r="CH1009" s="48">
        <f t="shared" si="608"/>
        <v>489979</v>
      </c>
      <c r="CI1009" s="48">
        <f t="shared" si="609"/>
        <v>30709227</v>
      </c>
      <c r="CJ1009" s="55">
        <f t="shared" si="610"/>
        <v>36.673513915028998</v>
      </c>
      <c r="CK1009" s="46"/>
      <c r="CL1009" s="48">
        <f t="shared" si="583"/>
        <v>837368</v>
      </c>
      <c r="CM1009" s="48">
        <f t="shared" si="583"/>
        <v>489979</v>
      </c>
      <c r="CN1009" s="48">
        <f t="shared" si="611"/>
        <v>33522673</v>
      </c>
      <c r="CO1009" s="55">
        <f t="shared" si="612"/>
        <v>40.033381977816205</v>
      </c>
    </row>
    <row r="1010" spans="1:93" x14ac:dyDescent="0.2">
      <c r="A1010" s="30" t="s">
        <v>175</v>
      </c>
      <c r="B1010" s="30">
        <v>1181</v>
      </c>
      <c r="C1010" s="30">
        <v>2012</v>
      </c>
      <c r="D1010" s="30" t="s">
        <v>219</v>
      </c>
      <c r="E1010" s="30">
        <v>386091</v>
      </c>
      <c r="F1010" s="30" t="s">
        <v>317</v>
      </c>
      <c r="G1010" s="30">
        <v>11281996</v>
      </c>
      <c r="H1010" s="30">
        <v>0</v>
      </c>
      <c r="I1010" s="30">
        <v>27671</v>
      </c>
      <c r="J1010" s="30">
        <v>0</v>
      </c>
      <c r="K1010" s="30">
        <v>0</v>
      </c>
      <c r="L1010" s="30">
        <v>0</v>
      </c>
      <c r="M1010" s="30">
        <v>0</v>
      </c>
      <c r="N1010" s="30">
        <v>0</v>
      </c>
      <c r="O1010" s="30">
        <v>1809280</v>
      </c>
      <c r="P1010" s="30">
        <v>723345</v>
      </c>
      <c r="Q1010" s="30">
        <v>76889</v>
      </c>
      <c r="R1010" s="30">
        <v>170444</v>
      </c>
      <c r="S1010" s="30">
        <v>748245</v>
      </c>
      <c r="T1010" s="30">
        <v>40281084</v>
      </c>
      <c r="U1010" s="30">
        <v>0</v>
      </c>
      <c r="V1010" s="30">
        <v>1979724</v>
      </c>
      <c r="W1010" s="30">
        <v>1499261</v>
      </c>
      <c r="X1010" s="30">
        <v>3478985</v>
      </c>
      <c r="Y1010" s="30">
        <v>7488950</v>
      </c>
      <c r="Z1010" s="30">
        <v>0</v>
      </c>
      <c r="AA1010" s="30">
        <v>7488950</v>
      </c>
      <c r="AB1010" s="30">
        <v>7199998</v>
      </c>
      <c r="AC1010" s="30">
        <v>4712930</v>
      </c>
      <c r="AD1010" s="30">
        <v>6569066</v>
      </c>
      <c r="AE1010" s="30">
        <v>2558087</v>
      </c>
      <c r="AF1010" s="30">
        <v>373959</v>
      </c>
      <c r="AG1010" s="30">
        <v>0</v>
      </c>
      <c r="AH1010" s="30">
        <v>10866205</v>
      </c>
      <c r="AI1010" s="30">
        <v>0</v>
      </c>
      <c r="AJ1010" s="30">
        <v>10866205</v>
      </c>
      <c r="AK1010" s="30">
        <v>385395</v>
      </c>
      <c r="AL1010" s="30">
        <v>4552443</v>
      </c>
      <c r="AM1010" s="30">
        <v>858828</v>
      </c>
      <c r="AN1010" s="30">
        <v>262628</v>
      </c>
      <c r="AO1010" s="30">
        <v>241257</v>
      </c>
      <c r="AP1010" s="30">
        <v>328429</v>
      </c>
      <c r="AQ1010" s="30">
        <v>51896</v>
      </c>
      <c r="AR1010" s="30">
        <v>46178</v>
      </c>
      <c r="AS1010" s="30">
        <v>5529</v>
      </c>
      <c r="AT1010" s="30">
        <v>10</v>
      </c>
      <c r="AU1010" s="30" t="s">
        <v>335</v>
      </c>
      <c r="AW1010" s="48">
        <f t="shared" si="584"/>
        <v>832314</v>
      </c>
      <c r="AX1010" s="49">
        <f t="shared" si="585"/>
        <v>288952</v>
      </c>
      <c r="AY1010" s="50">
        <f t="shared" si="586"/>
        <v>0.34716705474135962</v>
      </c>
      <c r="AZ1010" s="12"/>
      <c r="BA1010" s="48">
        <f t="shared" si="587"/>
        <v>51896</v>
      </c>
      <c r="BB1010" s="48">
        <f t="shared" si="588"/>
        <v>288952</v>
      </c>
      <c r="BC1010" s="51">
        <f t="shared" si="589"/>
        <v>5.567905040850933</v>
      </c>
      <c r="BD1010" s="12"/>
      <c r="BE1010" s="52">
        <f t="shared" si="590"/>
        <v>51896</v>
      </c>
      <c r="BF1010" s="48">
        <f t="shared" si="581"/>
        <v>2558087</v>
      </c>
      <c r="BG1010" s="48">
        <f t="shared" si="581"/>
        <v>373959</v>
      </c>
      <c r="BH1010" s="48">
        <f t="shared" si="581"/>
        <v>0</v>
      </c>
      <c r="BI1010" s="48">
        <f t="shared" si="591"/>
        <v>2932046</v>
      </c>
      <c r="BJ1010" s="51">
        <f t="shared" si="592"/>
        <v>56.498496993987978</v>
      </c>
      <c r="BK1010" s="12"/>
      <c r="BL1010" s="1">
        <f t="shared" si="593"/>
        <v>503885</v>
      </c>
      <c r="BM1010" s="53">
        <f t="shared" si="594"/>
        <v>832314</v>
      </c>
      <c r="BN1010" s="48">
        <f t="shared" si="582"/>
        <v>2558087</v>
      </c>
      <c r="BO1010" s="48">
        <f t="shared" si="582"/>
        <v>373959</v>
      </c>
      <c r="BP1010" s="48">
        <f t="shared" si="582"/>
        <v>0</v>
      </c>
      <c r="BQ1010" s="48">
        <f t="shared" si="595"/>
        <v>2932046</v>
      </c>
      <c r="BR1010" s="12">
        <f t="shared" si="596"/>
        <v>832314</v>
      </c>
      <c r="BS1010" s="54">
        <f t="shared" si="597"/>
        <v>3.5227642452247587</v>
      </c>
      <c r="BT1010" s="12"/>
      <c r="BU1010" s="48">
        <f t="shared" si="598"/>
        <v>832314</v>
      </c>
      <c r="BV1010" s="48">
        <f t="shared" si="599"/>
        <v>5928367</v>
      </c>
      <c r="BW1010" s="54">
        <f t="shared" si="600"/>
        <v>7.1227529514101651</v>
      </c>
      <c r="BX1010" s="12"/>
      <c r="BY1010" s="52">
        <f t="shared" si="601"/>
        <v>51896</v>
      </c>
      <c r="BZ1010" s="48">
        <f t="shared" si="602"/>
        <v>5928367</v>
      </c>
      <c r="CA1010" s="55">
        <f t="shared" si="603"/>
        <v>114.2355287498073</v>
      </c>
      <c r="CB1010" s="12"/>
      <c r="CC1010" s="48">
        <f t="shared" si="604"/>
        <v>51896</v>
      </c>
      <c r="CD1010" s="48">
        <f t="shared" si="605"/>
        <v>27631359</v>
      </c>
      <c r="CE1010" s="55">
        <f t="shared" si="606"/>
        <v>532.4371627871127</v>
      </c>
      <c r="CF1010" s="12"/>
      <c r="CG1010" s="48">
        <f t="shared" si="607"/>
        <v>832314</v>
      </c>
      <c r="CH1010" s="48">
        <f t="shared" si="608"/>
        <v>503885</v>
      </c>
      <c r="CI1010" s="48">
        <f t="shared" si="609"/>
        <v>27631359</v>
      </c>
      <c r="CJ1010" s="55">
        <f t="shared" si="610"/>
        <v>33.198238885805118</v>
      </c>
      <c r="CK1010" s="46"/>
      <c r="CL1010" s="48">
        <f t="shared" si="583"/>
        <v>832314</v>
      </c>
      <c r="CM1010" s="48">
        <f t="shared" si="583"/>
        <v>503885</v>
      </c>
      <c r="CN1010" s="48">
        <f t="shared" si="611"/>
        <v>31033455</v>
      </c>
      <c r="CO1010" s="55">
        <f t="shared" si="612"/>
        <v>37.28575393421233</v>
      </c>
    </row>
    <row r="1011" spans="1:93" x14ac:dyDescent="0.2">
      <c r="A1011" s="30" t="s">
        <v>175</v>
      </c>
      <c r="B1011" s="30">
        <v>1181</v>
      </c>
      <c r="C1011" s="30">
        <v>2011</v>
      </c>
      <c r="D1011" s="30" t="s">
        <v>219</v>
      </c>
      <c r="E1011" s="30">
        <v>386091</v>
      </c>
      <c r="F1011" s="30" t="s">
        <v>317</v>
      </c>
      <c r="G1011" s="30">
        <v>11194562</v>
      </c>
      <c r="H1011" s="30">
        <v>0</v>
      </c>
      <c r="I1011" s="30">
        <v>33490</v>
      </c>
      <c r="J1011" s="30">
        <v>0</v>
      </c>
      <c r="K1011" s="30">
        <v>0</v>
      </c>
      <c r="L1011" s="30">
        <v>0</v>
      </c>
      <c r="M1011" s="30">
        <v>0</v>
      </c>
      <c r="N1011" s="30">
        <v>0</v>
      </c>
      <c r="O1011" s="30">
        <v>1697869</v>
      </c>
      <c r="P1011" s="30">
        <v>2273867</v>
      </c>
      <c r="Q1011" s="30">
        <v>133357</v>
      </c>
      <c r="R1011" s="30">
        <v>209522</v>
      </c>
      <c r="S1011" s="30">
        <v>87247</v>
      </c>
      <c r="T1011" s="30">
        <v>42338862</v>
      </c>
      <c r="U1011" s="30">
        <v>0</v>
      </c>
      <c r="V1011" s="30">
        <v>1907391</v>
      </c>
      <c r="W1011" s="30">
        <v>2394604</v>
      </c>
      <c r="X1011" s="30">
        <v>4301995</v>
      </c>
      <c r="Y1011" s="30">
        <v>7132527</v>
      </c>
      <c r="Z1011" s="30">
        <v>0</v>
      </c>
      <c r="AA1011" s="30">
        <v>7132527</v>
      </c>
      <c r="AB1011" s="30">
        <v>7012044</v>
      </c>
      <c r="AC1011" s="30">
        <v>4507382</v>
      </c>
      <c r="AD1011" s="30">
        <v>6687180</v>
      </c>
      <c r="AE1011" s="30">
        <v>4251856</v>
      </c>
      <c r="AF1011" s="30">
        <v>267225</v>
      </c>
      <c r="AG1011" s="30">
        <v>0</v>
      </c>
      <c r="AH1011" s="30">
        <v>12379295</v>
      </c>
      <c r="AI1011" s="30">
        <v>0</v>
      </c>
      <c r="AJ1011" s="30">
        <v>12379295</v>
      </c>
      <c r="AK1011" s="30">
        <v>369107</v>
      </c>
      <c r="AL1011" s="30">
        <v>5604270</v>
      </c>
      <c r="AM1011" s="30">
        <v>870778</v>
      </c>
      <c r="AN1011" s="30">
        <v>269136</v>
      </c>
      <c r="AO1011" s="30">
        <v>244217</v>
      </c>
      <c r="AP1011" s="30">
        <v>288160</v>
      </c>
      <c r="AQ1011" s="30">
        <v>51903</v>
      </c>
      <c r="AR1011" s="30">
        <v>46181</v>
      </c>
      <c r="AS1011" s="30">
        <v>5529</v>
      </c>
      <c r="AT1011" s="30">
        <v>18</v>
      </c>
      <c r="AU1011" s="30" t="s">
        <v>335</v>
      </c>
      <c r="AW1011" s="48">
        <f t="shared" si="584"/>
        <v>801513</v>
      </c>
      <c r="AX1011" s="49">
        <f t="shared" si="585"/>
        <v>120483</v>
      </c>
      <c r="AY1011" s="50">
        <f t="shared" si="586"/>
        <v>0.15031945832444391</v>
      </c>
      <c r="AZ1011" s="12"/>
      <c r="BA1011" s="48">
        <f t="shared" si="587"/>
        <v>51903</v>
      </c>
      <c r="BB1011" s="48">
        <f t="shared" si="588"/>
        <v>120483</v>
      </c>
      <c r="BC1011" s="51">
        <f t="shared" si="589"/>
        <v>2.321310906883995</v>
      </c>
      <c r="BD1011" s="12"/>
      <c r="BE1011" s="52">
        <f t="shared" si="590"/>
        <v>51903</v>
      </c>
      <c r="BF1011" s="48">
        <f t="shared" si="581"/>
        <v>4251856</v>
      </c>
      <c r="BG1011" s="48">
        <f t="shared" si="581"/>
        <v>267225</v>
      </c>
      <c r="BH1011" s="48">
        <f t="shared" si="581"/>
        <v>0</v>
      </c>
      <c r="BI1011" s="48">
        <f t="shared" si="591"/>
        <v>4519081</v>
      </c>
      <c r="BJ1011" s="51">
        <f t="shared" si="592"/>
        <v>87.067818815868065</v>
      </c>
      <c r="BK1011" s="12"/>
      <c r="BL1011" s="1">
        <f t="shared" si="593"/>
        <v>513353</v>
      </c>
      <c r="BM1011" s="53">
        <f t="shared" si="594"/>
        <v>801513</v>
      </c>
      <c r="BN1011" s="48">
        <f t="shared" si="582"/>
        <v>4251856</v>
      </c>
      <c r="BO1011" s="48">
        <f t="shared" si="582"/>
        <v>267225</v>
      </c>
      <c r="BP1011" s="48">
        <f t="shared" si="582"/>
        <v>0</v>
      </c>
      <c r="BQ1011" s="48">
        <f t="shared" si="595"/>
        <v>4519081</v>
      </c>
      <c r="BR1011" s="12">
        <f t="shared" si="596"/>
        <v>801513</v>
      </c>
      <c r="BS1011" s="54">
        <f t="shared" si="597"/>
        <v>5.6381880268941362</v>
      </c>
      <c r="BT1011" s="12"/>
      <c r="BU1011" s="48">
        <f t="shared" si="598"/>
        <v>801513</v>
      </c>
      <c r="BV1011" s="48">
        <f t="shared" si="599"/>
        <v>6405918</v>
      </c>
      <c r="BW1011" s="54">
        <f t="shared" si="600"/>
        <v>7.992282096485023</v>
      </c>
      <c r="BX1011" s="12"/>
      <c r="BY1011" s="52">
        <f t="shared" si="601"/>
        <v>51903</v>
      </c>
      <c r="BZ1011" s="48">
        <f t="shared" si="602"/>
        <v>6405918</v>
      </c>
      <c r="CA1011" s="55">
        <f t="shared" si="603"/>
        <v>123.42095832610832</v>
      </c>
      <c r="CB1011" s="12"/>
      <c r="CC1011" s="48">
        <f t="shared" si="604"/>
        <v>51903</v>
      </c>
      <c r="CD1011" s="48">
        <f t="shared" si="605"/>
        <v>29252088</v>
      </c>
      <c r="CE1011" s="55">
        <f t="shared" si="606"/>
        <v>563.59146870123118</v>
      </c>
      <c r="CF1011" s="12"/>
      <c r="CG1011" s="48">
        <f t="shared" si="607"/>
        <v>801513</v>
      </c>
      <c r="CH1011" s="48">
        <f t="shared" si="608"/>
        <v>513353</v>
      </c>
      <c r="CI1011" s="48">
        <f t="shared" si="609"/>
        <v>29252088</v>
      </c>
      <c r="CJ1011" s="55">
        <f t="shared" si="610"/>
        <v>36.496086775885104</v>
      </c>
      <c r="CK1011" s="46"/>
      <c r="CL1011" s="48">
        <f t="shared" si="583"/>
        <v>801513</v>
      </c>
      <c r="CM1011" s="48">
        <f t="shared" si="583"/>
        <v>513353</v>
      </c>
      <c r="CN1011" s="48">
        <f t="shared" si="611"/>
        <v>33420726</v>
      </c>
      <c r="CO1011" s="55">
        <f t="shared" si="612"/>
        <v>41.697047958049339</v>
      </c>
    </row>
    <row r="1012" spans="1:93" x14ac:dyDescent="0.2">
      <c r="A1012" s="30" t="s">
        <v>175</v>
      </c>
      <c r="B1012" s="30">
        <v>1181</v>
      </c>
      <c r="C1012" s="30">
        <v>2010</v>
      </c>
      <c r="D1012" s="30" t="s">
        <v>219</v>
      </c>
      <c r="E1012" s="30">
        <v>386091</v>
      </c>
      <c r="F1012" s="30" t="s">
        <v>317</v>
      </c>
      <c r="G1012" s="30">
        <v>11188466</v>
      </c>
      <c r="H1012" s="30">
        <v>0</v>
      </c>
      <c r="I1012" s="30">
        <v>40984</v>
      </c>
      <c r="J1012" s="30">
        <v>0</v>
      </c>
      <c r="K1012" s="30">
        <v>0</v>
      </c>
      <c r="L1012" s="30">
        <v>0</v>
      </c>
      <c r="M1012" s="30">
        <v>0</v>
      </c>
      <c r="N1012" s="30">
        <v>5339</v>
      </c>
      <c r="O1012" s="30">
        <v>1734025</v>
      </c>
      <c r="P1012" s="30">
        <v>889098</v>
      </c>
      <c r="Q1012" s="30">
        <v>592927</v>
      </c>
      <c r="R1012" s="30">
        <v>685276</v>
      </c>
      <c r="S1012" s="30">
        <v>225229</v>
      </c>
      <c r="T1012" s="30">
        <v>54931707</v>
      </c>
      <c r="U1012" s="30">
        <v>0</v>
      </c>
      <c r="V1012" s="30">
        <v>2419301</v>
      </c>
      <c r="W1012" s="30">
        <v>1155311</v>
      </c>
      <c r="X1012" s="30">
        <v>3574612</v>
      </c>
      <c r="Y1012" s="30">
        <v>7510630</v>
      </c>
      <c r="Z1012" s="30">
        <v>0</v>
      </c>
      <c r="AA1012" s="30">
        <v>7510630</v>
      </c>
      <c r="AB1012" s="30">
        <v>7327262</v>
      </c>
      <c r="AC1012" s="30">
        <v>4833271</v>
      </c>
      <c r="AD1012" s="30">
        <v>6355195</v>
      </c>
      <c r="AE1012" s="30">
        <v>3629214</v>
      </c>
      <c r="AF1012" s="30">
        <v>414021</v>
      </c>
      <c r="AG1012" s="30">
        <v>0</v>
      </c>
      <c r="AH1012" s="30">
        <v>12869777</v>
      </c>
      <c r="AI1012" s="30">
        <v>0</v>
      </c>
      <c r="AJ1012" s="30">
        <v>12869777</v>
      </c>
      <c r="AK1012" s="30">
        <v>388002</v>
      </c>
      <c r="AL1012" s="30">
        <v>5202102</v>
      </c>
      <c r="AM1012" s="30">
        <v>1078621</v>
      </c>
      <c r="AN1012" s="30">
        <v>267403</v>
      </c>
      <c r="AO1012" s="30">
        <v>241458</v>
      </c>
      <c r="AP1012" s="30">
        <v>283730</v>
      </c>
      <c r="AQ1012" s="30">
        <v>51851</v>
      </c>
      <c r="AR1012" s="30">
        <v>46142</v>
      </c>
      <c r="AS1012" s="30">
        <v>5522</v>
      </c>
      <c r="AT1012" s="30">
        <v>16</v>
      </c>
      <c r="AU1012" s="30" t="s">
        <v>335</v>
      </c>
      <c r="AW1012" s="48">
        <f t="shared" si="584"/>
        <v>792591</v>
      </c>
      <c r="AX1012" s="49">
        <f t="shared" si="585"/>
        <v>183368</v>
      </c>
      <c r="AY1012" s="50">
        <f t="shared" si="586"/>
        <v>0.23135261440011304</v>
      </c>
      <c r="AZ1012" s="12"/>
      <c r="BA1012" s="48">
        <f t="shared" si="587"/>
        <v>51851</v>
      </c>
      <c r="BB1012" s="48">
        <f t="shared" si="588"/>
        <v>183368</v>
      </c>
      <c r="BC1012" s="51">
        <f t="shared" si="589"/>
        <v>3.5364409558157028</v>
      </c>
      <c r="BD1012" s="12"/>
      <c r="BE1012" s="52">
        <f t="shared" si="590"/>
        <v>51851</v>
      </c>
      <c r="BF1012" s="48">
        <f t="shared" si="581"/>
        <v>3629214</v>
      </c>
      <c r="BG1012" s="48">
        <f t="shared" si="581"/>
        <v>414021</v>
      </c>
      <c r="BH1012" s="48">
        <f t="shared" si="581"/>
        <v>0</v>
      </c>
      <c r="BI1012" s="48">
        <f t="shared" si="591"/>
        <v>4043235</v>
      </c>
      <c r="BJ1012" s="51">
        <f t="shared" si="592"/>
        <v>77.977956066421086</v>
      </c>
      <c r="BK1012" s="12"/>
      <c r="BL1012" s="1">
        <f t="shared" si="593"/>
        <v>508861</v>
      </c>
      <c r="BM1012" s="53">
        <f t="shared" si="594"/>
        <v>792591</v>
      </c>
      <c r="BN1012" s="48">
        <f t="shared" si="582"/>
        <v>3629214</v>
      </c>
      <c r="BO1012" s="48">
        <f t="shared" si="582"/>
        <v>414021</v>
      </c>
      <c r="BP1012" s="48">
        <f t="shared" si="582"/>
        <v>0</v>
      </c>
      <c r="BQ1012" s="48">
        <f t="shared" si="595"/>
        <v>4043235</v>
      </c>
      <c r="BR1012" s="12">
        <f t="shared" si="596"/>
        <v>792591</v>
      </c>
      <c r="BS1012" s="54">
        <f t="shared" si="597"/>
        <v>5.1012880539900154</v>
      </c>
      <c r="BT1012" s="12"/>
      <c r="BU1012" s="48">
        <f t="shared" si="598"/>
        <v>792591</v>
      </c>
      <c r="BV1012" s="48">
        <f t="shared" si="599"/>
        <v>7279673</v>
      </c>
      <c r="BW1012" s="54">
        <f t="shared" si="600"/>
        <v>9.1846526140216085</v>
      </c>
      <c r="BX1012" s="12"/>
      <c r="BY1012" s="52">
        <f t="shared" si="601"/>
        <v>51851</v>
      </c>
      <c r="BZ1012" s="48">
        <f t="shared" si="602"/>
        <v>7279673</v>
      </c>
      <c r="CA1012" s="55">
        <f t="shared" si="603"/>
        <v>140.39600007714412</v>
      </c>
      <c r="CB1012" s="12"/>
      <c r="CC1012" s="48">
        <f t="shared" si="604"/>
        <v>51851</v>
      </c>
      <c r="CD1012" s="48">
        <f t="shared" si="605"/>
        <v>30022004</v>
      </c>
      <c r="CE1012" s="55">
        <f t="shared" si="606"/>
        <v>579.00530365856014</v>
      </c>
      <c r="CF1012" s="12"/>
      <c r="CG1012" s="48">
        <f t="shared" si="607"/>
        <v>792591</v>
      </c>
      <c r="CH1012" s="48">
        <f t="shared" si="608"/>
        <v>508861</v>
      </c>
      <c r="CI1012" s="48">
        <f t="shared" si="609"/>
        <v>30022004</v>
      </c>
      <c r="CJ1012" s="55">
        <f t="shared" si="610"/>
        <v>37.878305456408157</v>
      </c>
      <c r="CK1012" s="46"/>
      <c r="CL1012" s="48">
        <f t="shared" si="583"/>
        <v>792591</v>
      </c>
      <c r="CM1012" s="48">
        <f t="shared" si="583"/>
        <v>508861</v>
      </c>
      <c r="CN1012" s="48">
        <f t="shared" si="611"/>
        <v>32998350</v>
      </c>
      <c r="CO1012" s="55">
        <f t="shared" si="612"/>
        <v>41.633515899120731</v>
      </c>
    </row>
    <row r="1013" spans="1:93" x14ac:dyDescent="0.2">
      <c r="A1013" s="30" t="s">
        <v>175</v>
      </c>
      <c r="B1013" s="30">
        <v>1181</v>
      </c>
      <c r="C1013" s="30">
        <v>2009</v>
      </c>
      <c r="D1013" s="30" t="s">
        <v>219</v>
      </c>
      <c r="E1013" s="30">
        <v>386091</v>
      </c>
      <c r="F1013" s="30" t="s">
        <v>317</v>
      </c>
      <c r="G1013" s="30">
        <v>10969994</v>
      </c>
      <c r="H1013" s="30">
        <v>0</v>
      </c>
      <c r="I1013" s="30">
        <v>39424</v>
      </c>
      <c r="J1013" s="30">
        <v>0</v>
      </c>
      <c r="K1013" s="30">
        <v>0</v>
      </c>
      <c r="L1013" s="30">
        <v>0</v>
      </c>
      <c r="M1013" s="30">
        <v>0</v>
      </c>
      <c r="N1013" s="30">
        <v>6368</v>
      </c>
      <c r="O1013" s="30">
        <v>1977099</v>
      </c>
      <c r="P1013" s="30">
        <v>603169</v>
      </c>
      <c r="Q1013" s="30">
        <v>2416582</v>
      </c>
      <c r="R1013" s="30">
        <v>2566563</v>
      </c>
      <c r="S1013" s="30">
        <v>90001</v>
      </c>
      <c r="T1013" s="30">
        <v>58772489</v>
      </c>
      <c r="U1013" s="30">
        <v>0</v>
      </c>
      <c r="V1013" s="30">
        <v>4543662</v>
      </c>
      <c r="W1013" s="30">
        <v>732594</v>
      </c>
      <c r="X1013" s="30">
        <v>5276256</v>
      </c>
      <c r="Y1013" s="30">
        <v>7096417</v>
      </c>
      <c r="Z1013" s="30">
        <v>0</v>
      </c>
      <c r="AA1013" s="30">
        <v>7096417</v>
      </c>
      <c r="AB1013" s="30">
        <v>6900527</v>
      </c>
      <c r="AC1013" s="30">
        <v>4760574</v>
      </c>
      <c r="AD1013" s="30">
        <v>6209420</v>
      </c>
      <c r="AE1013" s="30">
        <v>3959605</v>
      </c>
      <c r="AF1013" s="30">
        <v>541798</v>
      </c>
      <c r="AG1013" s="30">
        <v>0</v>
      </c>
      <c r="AH1013" s="30">
        <v>13909658</v>
      </c>
      <c r="AI1013" s="30">
        <v>666</v>
      </c>
      <c r="AJ1013" s="30">
        <v>13910324</v>
      </c>
      <c r="AK1013" s="30">
        <v>165731</v>
      </c>
      <c r="AL1013" s="30">
        <v>6191474</v>
      </c>
      <c r="AM1013" s="30">
        <v>1190205</v>
      </c>
      <c r="AN1013" s="30">
        <v>271520</v>
      </c>
      <c r="AO1013" s="30">
        <v>239917</v>
      </c>
      <c r="AP1013" s="30">
        <v>319061</v>
      </c>
      <c r="AQ1013" s="30">
        <v>51869</v>
      </c>
      <c r="AR1013" s="30">
        <v>46120</v>
      </c>
      <c r="AS1013" s="30">
        <v>5562</v>
      </c>
      <c r="AT1013" s="30">
        <v>18</v>
      </c>
      <c r="AU1013" s="30" t="s">
        <v>335</v>
      </c>
      <c r="AW1013" s="48">
        <f t="shared" si="584"/>
        <v>830498</v>
      </c>
      <c r="AX1013" s="49">
        <f t="shared" si="585"/>
        <v>195890</v>
      </c>
      <c r="AY1013" s="50">
        <f t="shared" si="586"/>
        <v>0.23587052587724475</v>
      </c>
      <c r="AZ1013" s="12"/>
      <c r="BA1013" s="48">
        <f t="shared" si="587"/>
        <v>51869</v>
      </c>
      <c r="BB1013" s="48">
        <f t="shared" si="588"/>
        <v>195890</v>
      </c>
      <c r="BC1013" s="51">
        <f t="shared" si="589"/>
        <v>3.7766295860726058</v>
      </c>
      <c r="BD1013" s="12"/>
      <c r="BE1013" s="52">
        <f t="shared" si="590"/>
        <v>51869</v>
      </c>
      <c r="BF1013" s="48">
        <f t="shared" si="581"/>
        <v>3959605</v>
      </c>
      <c r="BG1013" s="48">
        <f t="shared" si="581"/>
        <v>541798</v>
      </c>
      <c r="BH1013" s="48">
        <f t="shared" si="581"/>
        <v>0</v>
      </c>
      <c r="BI1013" s="48">
        <f t="shared" si="591"/>
        <v>4501403</v>
      </c>
      <c r="BJ1013" s="51">
        <f t="shared" si="592"/>
        <v>86.784071410669185</v>
      </c>
      <c r="BK1013" s="12"/>
      <c r="BL1013" s="1">
        <f t="shared" si="593"/>
        <v>511437</v>
      </c>
      <c r="BM1013" s="53">
        <f t="shared" si="594"/>
        <v>830498</v>
      </c>
      <c r="BN1013" s="48">
        <f t="shared" si="582"/>
        <v>3959605</v>
      </c>
      <c r="BO1013" s="48">
        <f t="shared" si="582"/>
        <v>541798</v>
      </c>
      <c r="BP1013" s="48">
        <f t="shared" si="582"/>
        <v>0</v>
      </c>
      <c r="BQ1013" s="48">
        <f t="shared" si="595"/>
        <v>4501403</v>
      </c>
      <c r="BR1013" s="12">
        <f t="shared" si="596"/>
        <v>830498</v>
      </c>
      <c r="BS1013" s="54">
        <f t="shared" si="597"/>
        <v>5.4201250334136866</v>
      </c>
      <c r="BT1013" s="12"/>
      <c r="BU1013" s="48">
        <f t="shared" si="598"/>
        <v>830498</v>
      </c>
      <c r="BV1013" s="48">
        <f t="shared" si="599"/>
        <v>7553119</v>
      </c>
      <c r="BW1013" s="54">
        <f t="shared" si="600"/>
        <v>9.094686561557042</v>
      </c>
      <c r="BX1013" s="12"/>
      <c r="BY1013" s="52">
        <f t="shared" si="601"/>
        <v>51869</v>
      </c>
      <c r="BZ1013" s="48">
        <f t="shared" si="602"/>
        <v>7553119</v>
      </c>
      <c r="CA1013" s="55">
        <f t="shared" si="603"/>
        <v>145.61913667122946</v>
      </c>
      <c r="CB1013" s="12"/>
      <c r="CC1013" s="48">
        <f t="shared" si="604"/>
        <v>51869</v>
      </c>
      <c r="CD1013" s="48">
        <f t="shared" si="605"/>
        <v>30120933</v>
      </c>
      <c r="CE1013" s="55">
        <f t="shared" si="606"/>
        <v>580.71165821589</v>
      </c>
      <c r="CF1013" s="12"/>
      <c r="CG1013" s="48">
        <f t="shared" si="607"/>
        <v>830498</v>
      </c>
      <c r="CH1013" s="48">
        <f t="shared" si="608"/>
        <v>511437</v>
      </c>
      <c r="CI1013" s="48">
        <f t="shared" si="609"/>
        <v>30120933</v>
      </c>
      <c r="CJ1013" s="55">
        <f t="shared" si="610"/>
        <v>36.268519611124894</v>
      </c>
      <c r="CK1013" s="46"/>
      <c r="CL1013" s="48">
        <f t="shared" si="583"/>
        <v>830498</v>
      </c>
      <c r="CM1013" s="48">
        <f t="shared" si="583"/>
        <v>511437</v>
      </c>
      <c r="CN1013" s="48">
        <f t="shared" si="611"/>
        <v>32974239</v>
      </c>
      <c r="CO1013" s="55">
        <f t="shared" si="612"/>
        <v>39.70417628940708</v>
      </c>
    </row>
    <row r="1014" spans="1:93" x14ac:dyDescent="0.2">
      <c r="A1014" s="30" t="s">
        <v>175</v>
      </c>
      <c r="B1014" s="30">
        <v>1181</v>
      </c>
      <c r="C1014" s="30">
        <v>2008</v>
      </c>
      <c r="D1014" s="30" t="s">
        <v>219</v>
      </c>
      <c r="E1014" s="30">
        <v>386091</v>
      </c>
      <c r="F1014" s="30" t="s">
        <v>317</v>
      </c>
      <c r="G1014" s="30">
        <v>10338828</v>
      </c>
      <c r="H1014" s="30">
        <v>803</v>
      </c>
      <c r="I1014" s="30">
        <v>123637</v>
      </c>
      <c r="J1014" s="30">
        <v>0</v>
      </c>
      <c r="K1014" s="30">
        <v>0</v>
      </c>
      <c r="L1014" s="30">
        <v>0</v>
      </c>
      <c r="M1014" s="30">
        <v>0</v>
      </c>
      <c r="N1014" s="30">
        <v>20858</v>
      </c>
      <c r="O1014" s="30">
        <v>2502405</v>
      </c>
      <c r="P1014" s="30">
        <v>1571942</v>
      </c>
      <c r="Q1014" s="30">
        <v>2039212</v>
      </c>
      <c r="R1014" s="30">
        <v>2259988</v>
      </c>
      <c r="S1014" s="30">
        <v>127834</v>
      </c>
      <c r="T1014" s="30">
        <v>62532073</v>
      </c>
      <c r="U1014" s="30">
        <v>0</v>
      </c>
      <c r="V1014" s="30">
        <v>4763196</v>
      </c>
      <c r="W1014" s="30">
        <v>1823413</v>
      </c>
      <c r="X1014" s="30">
        <v>6586609</v>
      </c>
      <c r="Y1014" s="30">
        <v>6383617</v>
      </c>
      <c r="Z1014" s="30">
        <v>0</v>
      </c>
      <c r="AA1014" s="30">
        <v>6383617</v>
      </c>
      <c r="AB1014" s="30">
        <v>6262161</v>
      </c>
      <c r="AC1014" s="30">
        <v>4480435</v>
      </c>
      <c r="AD1014" s="30">
        <v>5858393</v>
      </c>
      <c r="AE1014" s="30">
        <v>3399417</v>
      </c>
      <c r="AF1014" s="30">
        <v>416637</v>
      </c>
      <c r="AG1014" s="30">
        <v>13</v>
      </c>
      <c r="AH1014" s="30">
        <v>13188232</v>
      </c>
      <c r="AI1014" s="30">
        <v>62</v>
      </c>
      <c r="AJ1014" s="30">
        <v>13188294</v>
      </c>
      <c r="AK1014" s="30">
        <v>143924</v>
      </c>
      <c r="AL1014" s="30">
        <v>5302446</v>
      </c>
      <c r="AM1014" s="30">
        <v>1151524</v>
      </c>
      <c r="AN1014" s="30">
        <v>269720</v>
      </c>
      <c r="AO1014" s="30">
        <v>247757</v>
      </c>
      <c r="AP1014" s="30">
        <v>324612</v>
      </c>
      <c r="AQ1014" s="30">
        <v>51826</v>
      </c>
      <c r="AR1014" s="30">
        <v>46066</v>
      </c>
      <c r="AS1014" s="30">
        <v>5570</v>
      </c>
      <c r="AT1014" s="30">
        <v>17</v>
      </c>
      <c r="AU1014" s="30" t="s">
        <v>335</v>
      </c>
      <c r="AW1014" s="48">
        <f t="shared" si="584"/>
        <v>842089</v>
      </c>
      <c r="AX1014" s="49">
        <f t="shared" si="585"/>
        <v>121456</v>
      </c>
      <c r="AY1014" s="50">
        <f t="shared" si="586"/>
        <v>0.14423178547635701</v>
      </c>
      <c r="AZ1014" s="12"/>
      <c r="BA1014" s="48">
        <f t="shared" si="587"/>
        <v>51826</v>
      </c>
      <c r="BB1014" s="48">
        <f t="shared" si="588"/>
        <v>121456</v>
      </c>
      <c r="BC1014" s="51">
        <f t="shared" si="589"/>
        <v>2.3435341334465325</v>
      </c>
      <c r="BD1014" s="12"/>
      <c r="BE1014" s="52">
        <f t="shared" si="590"/>
        <v>51826</v>
      </c>
      <c r="BF1014" s="48">
        <f t="shared" si="581"/>
        <v>3399417</v>
      </c>
      <c r="BG1014" s="48">
        <f t="shared" si="581"/>
        <v>416637</v>
      </c>
      <c r="BH1014" s="48">
        <f t="shared" si="581"/>
        <v>13</v>
      </c>
      <c r="BI1014" s="48">
        <f t="shared" si="591"/>
        <v>3816067</v>
      </c>
      <c r="BJ1014" s="51">
        <f t="shared" si="592"/>
        <v>73.632288812565122</v>
      </c>
      <c r="BK1014" s="12"/>
      <c r="BL1014" s="1">
        <f t="shared" si="593"/>
        <v>517477</v>
      </c>
      <c r="BM1014" s="53">
        <f t="shared" si="594"/>
        <v>842089</v>
      </c>
      <c r="BN1014" s="48">
        <f t="shared" si="582"/>
        <v>3399417</v>
      </c>
      <c r="BO1014" s="48">
        <f t="shared" si="582"/>
        <v>416637</v>
      </c>
      <c r="BP1014" s="48">
        <f t="shared" si="582"/>
        <v>13</v>
      </c>
      <c r="BQ1014" s="48">
        <f t="shared" si="595"/>
        <v>3816067</v>
      </c>
      <c r="BR1014" s="12">
        <f t="shared" si="596"/>
        <v>842089</v>
      </c>
      <c r="BS1014" s="54">
        <f t="shared" si="597"/>
        <v>4.5316670803204886</v>
      </c>
      <c r="BT1014" s="12"/>
      <c r="BU1014" s="48">
        <f t="shared" si="598"/>
        <v>842089</v>
      </c>
      <c r="BV1014" s="48">
        <f t="shared" si="599"/>
        <v>7741924</v>
      </c>
      <c r="BW1014" s="54">
        <f t="shared" si="600"/>
        <v>9.1937123035688622</v>
      </c>
      <c r="BX1014" s="12"/>
      <c r="BY1014" s="52">
        <f t="shared" si="601"/>
        <v>51826</v>
      </c>
      <c r="BZ1014" s="48">
        <f t="shared" si="602"/>
        <v>7741924</v>
      </c>
      <c r="CA1014" s="55">
        <f t="shared" si="603"/>
        <v>149.38301238760468</v>
      </c>
      <c r="CB1014" s="12"/>
      <c r="CC1014" s="48">
        <f t="shared" si="604"/>
        <v>51826</v>
      </c>
      <c r="CD1014" s="48">
        <f t="shared" si="605"/>
        <v>28280436</v>
      </c>
      <c r="CE1014" s="55">
        <f t="shared" si="606"/>
        <v>545.68046926253237</v>
      </c>
      <c r="CF1014" s="12"/>
      <c r="CG1014" s="48">
        <f t="shared" si="607"/>
        <v>842089</v>
      </c>
      <c r="CH1014" s="48">
        <f t="shared" si="608"/>
        <v>517477</v>
      </c>
      <c r="CI1014" s="48">
        <f t="shared" si="609"/>
        <v>28280436</v>
      </c>
      <c r="CJ1014" s="55">
        <f t="shared" si="610"/>
        <v>33.583666334556085</v>
      </c>
      <c r="CK1014" s="46"/>
      <c r="CL1014" s="48">
        <f t="shared" si="583"/>
        <v>842089</v>
      </c>
      <c r="CM1014" s="48">
        <f t="shared" si="583"/>
        <v>517477</v>
      </c>
      <c r="CN1014" s="48">
        <f t="shared" si="611"/>
        <v>32806975</v>
      </c>
      <c r="CO1014" s="55">
        <f t="shared" si="612"/>
        <v>38.959035208867469</v>
      </c>
    </row>
    <row r="1015" spans="1:93" x14ac:dyDescent="0.2">
      <c r="A1015" s="30" t="s">
        <v>175</v>
      </c>
      <c r="B1015" s="30">
        <v>1181</v>
      </c>
      <c r="C1015" s="30">
        <v>2007</v>
      </c>
      <c r="D1015" s="30" t="s">
        <v>219</v>
      </c>
      <c r="E1015" s="30">
        <v>386091</v>
      </c>
      <c r="F1015" s="30" t="s">
        <v>317</v>
      </c>
      <c r="G1015" s="30">
        <v>10900463</v>
      </c>
      <c r="H1015" s="30">
        <v>188337</v>
      </c>
      <c r="I1015" s="30">
        <v>-3401</v>
      </c>
      <c r="J1015" s="30">
        <v>2800</v>
      </c>
      <c r="K1015" s="30">
        <v>0</v>
      </c>
      <c r="L1015" s="30">
        <v>0</v>
      </c>
      <c r="M1015" s="30">
        <v>0</v>
      </c>
      <c r="N1015" s="30">
        <v>25059</v>
      </c>
      <c r="O1015" s="30">
        <v>1880675</v>
      </c>
      <c r="P1015" s="30">
        <v>665445</v>
      </c>
      <c r="Q1015" s="30">
        <v>995797</v>
      </c>
      <c r="R1015" s="30">
        <v>1148852</v>
      </c>
      <c r="S1015" s="30">
        <v>51687</v>
      </c>
      <c r="T1015" s="30">
        <v>65803662</v>
      </c>
      <c r="U1015" s="30">
        <v>0</v>
      </c>
      <c r="V1015" s="30">
        <v>3217864</v>
      </c>
      <c r="W1015" s="30">
        <v>713731</v>
      </c>
      <c r="X1015" s="30">
        <v>3931595</v>
      </c>
      <c r="Y1015" s="30">
        <v>5316967</v>
      </c>
      <c r="Z1015" s="30">
        <v>0</v>
      </c>
      <c r="AA1015" s="30">
        <v>5316967</v>
      </c>
      <c r="AB1015" s="30">
        <v>5129200</v>
      </c>
      <c r="AC1015" s="30">
        <v>4399563</v>
      </c>
      <c r="AD1015" s="30">
        <v>6500900</v>
      </c>
      <c r="AE1015" s="30">
        <v>4114527</v>
      </c>
      <c r="AF1015" s="30">
        <v>585144</v>
      </c>
      <c r="AG1015" s="30">
        <v>0</v>
      </c>
      <c r="AH1015" s="30">
        <v>13149487</v>
      </c>
      <c r="AI1015" s="30">
        <v>1682</v>
      </c>
      <c r="AJ1015" s="30">
        <v>13151169</v>
      </c>
      <c r="AK1015" s="30">
        <v>560276</v>
      </c>
      <c r="AL1015" s="30">
        <v>7183601</v>
      </c>
      <c r="AM1015" s="30">
        <v>1261220</v>
      </c>
      <c r="AN1015" s="30">
        <v>277968</v>
      </c>
      <c r="AO1015" s="30">
        <v>247987</v>
      </c>
      <c r="AP1015" s="30">
        <v>329523</v>
      </c>
      <c r="AQ1015" s="30">
        <v>51807</v>
      </c>
      <c r="AR1015" s="30">
        <v>46030</v>
      </c>
      <c r="AS1015" s="30">
        <v>5549</v>
      </c>
      <c r="AT1015" s="30">
        <v>14</v>
      </c>
      <c r="AU1015" s="30" t="s">
        <v>335</v>
      </c>
      <c r="AW1015" s="48">
        <f t="shared" si="584"/>
        <v>855478</v>
      </c>
      <c r="AX1015" s="49">
        <f t="shared" si="585"/>
        <v>187767</v>
      </c>
      <c r="AY1015" s="50">
        <f t="shared" si="586"/>
        <v>0.2194878185061451</v>
      </c>
      <c r="AZ1015" s="12"/>
      <c r="BA1015" s="48">
        <f t="shared" si="587"/>
        <v>51807</v>
      </c>
      <c r="BB1015" s="48">
        <f t="shared" si="588"/>
        <v>187767</v>
      </c>
      <c r="BC1015" s="51">
        <f t="shared" si="589"/>
        <v>3.6243557820371763</v>
      </c>
      <c r="BD1015" s="12"/>
      <c r="BE1015" s="52">
        <f t="shared" si="590"/>
        <v>51807</v>
      </c>
      <c r="BF1015" s="48">
        <f t="shared" si="581"/>
        <v>4114527</v>
      </c>
      <c r="BG1015" s="48">
        <f t="shared" si="581"/>
        <v>585144</v>
      </c>
      <c r="BH1015" s="48">
        <f t="shared" si="581"/>
        <v>0</v>
      </c>
      <c r="BI1015" s="48">
        <f t="shared" si="591"/>
        <v>4699671</v>
      </c>
      <c r="BJ1015" s="51">
        <f t="shared" si="592"/>
        <v>90.714980601077073</v>
      </c>
      <c r="BK1015" s="12"/>
      <c r="BL1015" s="1">
        <f t="shared" si="593"/>
        <v>525955</v>
      </c>
      <c r="BM1015" s="53">
        <f t="shared" si="594"/>
        <v>855478</v>
      </c>
      <c r="BN1015" s="48">
        <f t="shared" si="582"/>
        <v>4114527</v>
      </c>
      <c r="BO1015" s="48">
        <f t="shared" si="582"/>
        <v>585144</v>
      </c>
      <c r="BP1015" s="48">
        <f t="shared" si="582"/>
        <v>0</v>
      </c>
      <c r="BQ1015" s="48">
        <f t="shared" si="595"/>
        <v>4699671</v>
      </c>
      <c r="BR1015" s="12">
        <f t="shared" si="596"/>
        <v>855478</v>
      </c>
      <c r="BS1015" s="54">
        <f t="shared" si="597"/>
        <v>5.4936199411323257</v>
      </c>
      <c r="BT1015" s="12"/>
      <c r="BU1015" s="48">
        <f t="shared" si="598"/>
        <v>855478</v>
      </c>
      <c r="BV1015" s="48">
        <f t="shared" si="599"/>
        <v>5407292</v>
      </c>
      <c r="BW1015" s="54">
        <f t="shared" si="600"/>
        <v>6.3207844035732066</v>
      </c>
      <c r="BX1015" s="12"/>
      <c r="BY1015" s="52">
        <f t="shared" si="601"/>
        <v>51807</v>
      </c>
      <c r="BZ1015" s="48">
        <f t="shared" si="602"/>
        <v>5407292</v>
      </c>
      <c r="CA1015" s="55">
        <f t="shared" si="603"/>
        <v>104.37377188410832</v>
      </c>
      <c r="CB1015" s="12"/>
      <c r="CC1015" s="48">
        <f t="shared" si="604"/>
        <v>51807</v>
      </c>
      <c r="CD1015" s="48">
        <f t="shared" si="605"/>
        <v>26324393</v>
      </c>
      <c r="CE1015" s="55">
        <f t="shared" si="606"/>
        <v>508.12424961877741</v>
      </c>
      <c r="CF1015" s="12"/>
      <c r="CG1015" s="48">
        <f t="shared" si="607"/>
        <v>855478</v>
      </c>
      <c r="CH1015" s="48">
        <f t="shared" si="608"/>
        <v>525955</v>
      </c>
      <c r="CI1015" s="48">
        <f t="shared" si="609"/>
        <v>26324393</v>
      </c>
      <c r="CJ1015" s="55">
        <f t="shared" si="610"/>
        <v>30.771560460935291</v>
      </c>
      <c r="CK1015" s="46"/>
      <c r="CL1015" s="48">
        <f t="shared" si="583"/>
        <v>855478</v>
      </c>
      <c r="CM1015" s="48">
        <f t="shared" si="583"/>
        <v>525955</v>
      </c>
      <c r="CN1015" s="48">
        <f t="shared" si="611"/>
        <v>29232332</v>
      </c>
      <c r="CO1015" s="55">
        <f t="shared" si="612"/>
        <v>34.170758336275156</v>
      </c>
    </row>
    <row r="1016" spans="1:93" x14ac:dyDescent="0.2">
      <c r="A1016" s="30" t="s">
        <v>175</v>
      </c>
      <c r="B1016" s="30">
        <v>1181</v>
      </c>
      <c r="C1016" s="30">
        <v>2006</v>
      </c>
      <c r="D1016" s="30" t="s">
        <v>219</v>
      </c>
      <c r="E1016" s="30">
        <v>386091</v>
      </c>
      <c r="F1016" s="30" t="s">
        <v>317</v>
      </c>
      <c r="G1016" s="30">
        <v>9331031</v>
      </c>
      <c r="H1016" s="30">
        <v>150535</v>
      </c>
      <c r="I1016" s="30">
        <v>244284</v>
      </c>
      <c r="J1016" s="30">
        <v>5500</v>
      </c>
      <c r="K1016" s="30">
        <v>0</v>
      </c>
      <c r="L1016" s="30">
        <v>0</v>
      </c>
      <c r="M1016" s="30">
        <v>0</v>
      </c>
      <c r="N1016" s="30">
        <v>25865</v>
      </c>
      <c r="O1016" s="30">
        <v>1671056</v>
      </c>
      <c r="P1016" s="30">
        <v>852611</v>
      </c>
      <c r="Q1016" s="30">
        <v>2402733</v>
      </c>
      <c r="R1016" s="30">
        <v>2582689</v>
      </c>
      <c r="S1016" s="30">
        <v>66357</v>
      </c>
      <c r="T1016" s="30">
        <v>58710496</v>
      </c>
      <c r="U1016" s="30">
        <v>0</v>
      </c>
      <c r="V1016" s="30">
        <v>4404280</v>
      </c>
      <c r="W1016" s="30">
        <v>1163252</v>
      </c>
      <c r="X1016" s="30">
        <v>5567532</v>
      </c>
      <c r="Y1016" s="30">
        <v>4406082</v>
      </c>
      <c r="Z1016" s="30">
        <v>0</v>
      </c>
      <c r="AA1016" s="30">
        <v>4406082</v>
      </c>
      <c r="AB1016" s="30">
        <v>4126137</v>
      </c>
      <c r="AC1016" s="30">
        <v>4138754</v>
      </c>
      <c r="AD1016" s="30">
        <v>5192277</v>
      </c>
      <c r="AE1016" s="30">
        <v>4194153</v>
      </c>
      <c r="AF1016" s="30">
        <v>617788</v>
      </c>
      <c r="AG1016" s="30">
        <v>0</v>
      </c>
      <c r="AH1016" s="30">
        <v>12980150</v>
      </c>
      <c r="AI1016" s="30">
        <v>365</v>
      </c>
      <c r="AJ1016" s="30">
        <v>12980515</v>
      </c>
      <c r="AK1016" s="30">
        <v>192875</v>
      </c>
      <c r="AL1016" s="30">
        <v>8748842</v>
      </c>
      <c r="AM1016" s="30">
        <v>1474529</v>
      </c>
      <c r="AN1016" s="30">
        <v>273367</v>
      </c>
      <c r="AO1016" s="30">
        <v>249924</v>
      </c>
      <c r="AP1016" s="30">
        <v>270536</v>
      </c>
      <c r="AQ1016" s="30">
        <v>51861</v>
      </c>
      <c r="AR1016" s="30">
        <v>46074</v>
      </c>
      <c r="AS1016" s="30">
        <v>5559</v>
      </c>
      <c r="AT1016" s="30">
        <v>14</v>
      </c>
      <c r="AU1016" s="30" t="s">
        <v>335</v>
      </c>
      <c r="AW1016" s="48">
        <f t="shared" si="584"/>
        <v>793827</v>
      </c>
      <c r="AX1016" s="49">
        <f t="shared" si="585"/>
        <v>279945</v>
      </c>
      <c r="AY1016" s="50">
        <f t="shared" si="586"/>
        <v>0.35265240411323878</v>
      </c>
      <c r="AZ1016" s="12"/>
      <c r="BA1016" s="48">
        <f t="shared" si="587"/>
        <v>51861</v>
      </c>
      <c r="BB1016" s="48">
        <f t="shared" si="588"/>
        <v>279945</v>
      </c>
      <c r="BC1016" s="51">
        <f t="shared" si="589"/>
        <v>5.3979869265922371</v>
      </c>
      <c r="BD1016" s="12"/>
      <c r="BE1016" s="52">
        <f t="shared" si="590"/>
        <v>51861</v>
      </c>
      <c r="BF1016" s="48">
        <f t="shared" si="581"/>
        <v>4194153</v>
      </c>
      <c r="BG1016" s="48">
        <f t="shared" si="581"/>
        <v>617788</v>
      </c>
      <c r="BH1016" s="48">
        <f t="shared" si="581"/>
        <v>0</v>
      </c>
      <c r="BI1016" s="48">
        <f t="shared" si="591"/>
        <v>4811941</v>
      </c>
      <c r="BJ1016" s="51">
        <f t="shared" si="592"/>
        <v>92.78534929908794</v>
      </c>
      <c r="BK1016" s="12"/>
      <c r="BL1016" s="1">
        <f t="shared" si="593"/>
        <v>523291</v>
      </c>
      <c r="BM1016" s="53">
        <f t="shared" si="594"/>
        <v>793827</v>
      </c>
      <c r="BN1016" s="48">
        <f t="shared" si="582"/>
        <v>4194153</v>
      </c>
      <c r="BO1016" s="48">
        <f t="shared" si="582"/>
        <v>617788</v>
      </c>
      <c r="BP1016" s="48">
        <f t="shared" si="582"/>
        <v>0</v>
      </c>
      <c r="BQ1016" s="48">
        <f t="shared" si="595"/>
        <v>4811941</v>
      </c>
      <c r="BR1016" s="12">
        <f t="shared" si="596"/>
        <v>793827</v>
      </c>
      <c r="BS1016" s="54">
        <f t="shared" si="597"/>
        <v>6.0616998414012118</v>
      </c>
      <c r="BT1016" s="12"/>
      <c r="BU1016" s="48">
        <f t="shared" si="598"/>
        <v>793827</v>
      </c>
      <c r="BV1016" s="48">
        <f t="shared" si="599"/>
        <v>4038798</v>
      </c>
      <c r="BW1016" s="54">
        <f t="shared" si="600"/>
        <v>5.0877558964358736</v>
      </c>
      <c r="BX1016" s="12"/>
      <c r="BY1016" s="52">
        <f t="shared" si="601"/>
        <v>51861</v>
      </c>
      <c r="BZ1016" s="48">
        <f t="shared" si="602"/>
        <v>4038798</v>
      </c>
      <c r="CA1016" s="55">
        <f t="shared" si="603"/>
        <v>77.877364493550061</v>
      </c>
      <c r="CB1016" s="12"/>
      <c r="CC1016" s="48">
        <f t="shared" si="604"/>
        <v>51861</v>
      </c>
      <c r="CD1016" s="48">
        <f t="shared" si="605"/>
        <v>22587852</v>
      </c>
      <c r="CE1016" s="55">
        <f t="shared" si="606"/>
        <v>435.54601723838721</v>
      </c>
      <c r="CF1016" s="12"/>
      <c r="CG1016" s="48">
        <f t="shared" si="607"/>
        <v>793827</v>
      </c>
      <c r="CH1016" s="48">
        <f t="shared" si="608"/>
        <v>523291</v>
      </c>
      <c r="CI1016" s="48">
        <f t="shared" si="609"/>
        <v>22587852</v>
      </c>
      <c r="CJ1016" s="55">
        <f t="shared" si="610"/>
        <v>28.454376079422847</v>
      </c>
      <c r="CK1016" s="46"/>
      <c r="CL1016" s="48">
        <f t="shared" si="583"/>
        <v>793827</v>
      </c>
      <c r="CM1016" s="48">
        <f t="shared" si="583"/>
        <v>523291</v>
      </c>
      <c r="CN1016" s="48">
        <f t="shared" si="611"/>
        <v>25721286</v>
      </c>
      <c r="CO1016" s="55">
        <f t="shared" si="612"/>
        <v>32.401626550873175</v>
      </c>
    </row>
    <row r="1017" spans="1:93" x14ac:dyDescent="0.2">
      <c r="A1017" s="30" t="s">
        <v>175</v>
      </c>
      <c r="B1017" s="30">
        <v>1181</v>
      </c>
      <c r="C1017" s="30">
        <v>2005</v>
      </c>
      <c r="D1017" s="30" t="s">
        <v>219</v>
      </c>
      <c r="E1017" s="30">
        <v>386091</v>
      </c>
      <c r="F1017" s="30" t="s">
        <v>317</v>
      </c>
      <c r="G1017" s="30">
        <v>9991101</v>
      </c>
      <c r="H1017" s="30">
        <v>175172</v>
      </c>
      <c r="I1017" s="30">
        <v>203253</v>
      </c>
      <c r="J1017" s="30">
        <v>5500</v>
      </c>
      <c r="K1017" s="30">
        <v>0</v>
      </c>
      <c r="L1017" s="30">
        <v>0</v>
      </c>
      <c r="M1017" s="30">
        <v>0</v>
      </c>
      <c r="N1017" s="30">
        <v>33322</v>
      </c>
      <c r="O1017" s="30">
        <v>1726744</v>
      </c>
      <c r="P1017" s="30">
        <v>-229875</v>
      </c>
      <c r="Q1017" s="30">
        <v>4948398</v>
      </c>
      <c r="R1017" s="30">
        <v>5170419</v>
      </c>
      <c r="S1017" s="30">
        <v>488784</v>
      </c>
      <c r="T1017" s="30">
        <v>49410375</v>
      </c>
      <c r="U1017" s="30">
        <v>0</v>
      </c>
      <c r="V1017" s="30">
        <v>7072335</v>
      </c>
      <c r="W1017" s="30">
        <v>462162</v>
      </c>
      <c r="X1017" s="30">
        <v>7534497</v>
      </c>
      <c r="Y1017" s="30">
        <v>3680085</v>
      </c>
      <c r="Z1017" s="30">
        <v>0</v>
      </c>
      <c r="AA1017" s="30">
        <v>3680085</v>
      </c>
      <c r="AB1017" s="30">
        <v>3680085</v>
      </c>
      <c r="AC1017" s="30">
        <v>4673032</v>
      </c>
      <c r="AD1017" s="30">
        <v>5318069</v>
      </c>
      <c r="AE1017" s="30">
        <v>2768075</v>
      </c>
      <c r="AF1017" s="30">
        <v>637185</v>
      </c>
      <c r="AG1017" s="30">
        <v>0</v>
      </c>
      <c r="AH1017" s="30">
        <v>13460823</v>
      </c>
      <c r="AI1017" s="30">
        <v>3196</v>
      </c>
      <c r="AJ1017" s="30">
        <v>13464019</v>
      </c>
      <c r="AK1017" s="30">
        <v>1380520</v>
      </c>
      <c r="AL1017" s="30">
        <v>8299853</v>
      </c>
      <c r="AM1017" s="30">
        <v>1122244</v>
      </c>
      <c r="AN1017" s="30">
        <v>277183</v>
      </c>
      <c r="AO1017" s="30">
        <v>250114</v>
      </c>
      <c r="AP1017" s="30">
        <v>207593</v>
      </c>
      <c r="AQ1017" s="30">
        <v>52111</v>
      </c>
      <c r="AR1017" s="30">
        <v>46219</v>
      </c>
      <c r="AS1017" s="30">
        <v>5636</v>
      </c>
      <c r="AT1017" s="30">
        <v>15</v>
      </c>
      <c r="AU1017" s="30" t="s">
        <v>335</v>
      </c>
      <c r="AW1017" s="48">
        <f t="shared" si="584"/>
        <v>734890</v>
      </c>
      <c r="AX1017" s="49">
        <f t="shared" si="585"/>
        <v>0</v>
      </c>
      <c r="AY1017" s="50">
        <f t="shared" si="586"/>
        <v>0</v>
      </c>
      <c r="AZ1017" s="12"/>
      <c r="BA1017" s="48">
        <f t="shared" si="587"/>
        <v>52111</v>
      </c>
      <c r="BB1017" s="48">
        <f t="shared" si="588"/>
        <v>0</v>
      </c>
      <c r="BC1017" s="51">
        <f t="shared" si="589"/>
        <v>0</v>
      </c>
      <c r="BD1017" s="12"/>
      <c r="BE1017" s="52">
        <f t="shared" si="590"/>
        <v>52111</v>
      </c>
      <c r="BF1017" s="48">
        <f t="shared" si="581"/>
        <v>2768075</v>
      </c>
      <c r="BG1017" s="48">
        <f t="shared" si="581"/>
        <v>637185</v>
      </c>
      <c r="BH1017" s="48">
        <f t="shared" si="581"/>
        <v>0</v>
      </c>
      <c r="BI1017" s="48">
        <f t="shared" si="591"/>
        <v>3405260</v>
      </c>
      <c r="BJ1017" s="51">
        <f t="shared" si="592"/>
        <v>65.346280056034232</v>
      </c>
      <c r="BK1017" s="12"/>
      <c r="BL1017" s="1">
        <f t="shared" si="593"/>
        <v>527297</v>
      </c>
      <c r="BM1017" s="53">
        <f t="shared" si="594"/>
        <v>734890</v>
      </c>
      <c r="BN1017" s="48">
        <f t="shared" si="582"/>
        <v>2768075</v>
      </c>
      <c r="BO1017" s="48">
        <f t="shared" si="582"/>
        <v>637185</v>
      </c>
      <c r="BP1017" s="48">
        <f t="shared" si="582"/>
        <v>0</v>
      </c>
      <c r="BQ1017" s="48">
        <f t="shared" si="595"/>
        <v>3405260</v>
      </c>
      <c r="BR1017" s="12">
        <f t="shared" si="596"/>
        <v>734890</v>
      </c>
      <c r="BS1017" s="54">
        <f t="shared" si="597"/>
        <v>4.6337002816748081</v>
      </c>
      <c r="BT1017" s="12"/>
      <c r="BU1017" s="48">
        <f t="shared" si="598"/>
        <v>734890</v>
      </c>
      <c r="BV1017" s="48">
        <f t="shared" si="599"/>
        <v>3783646</v>
      </c>
      <c r="BW1017" s="54">
        <f t="shared" si="600"/>
        <v>5.148588224087959</v>
      </c>
      <c r="BX1017" s="12"/>
      <c r="BY1017" s="52">
        <f t="shared" si="601"/>
        <v>52111</v>
      </c>
      <c r="BZ1017" s="48">
        <f t="shared" si="602"/>
        <v>3783646</v>
      </c>
      <c r="CA1017" s="55">
        <f t="shared" si="603"/>
        <v>72.607434130989617</v>
      </c>
      <c r="CB1017" s="12"/>
      <c r="CC1017" s="48">
        <f t="shared" si="604"/>
        <v>52111</v>
      </c>
      <c r="CD1017" s="48">
        <f t="shared" si="605"/>
        <v>20860092</v>
      </c>
      <c r="CE1017" s="55">
        <f t="shared" si="606"/>
        <v>400.30112644163421</v>
      </c>
      <c r="CF1017" s="12"/>
      <c r="CG1017" s="48">
        <f t="shared" si="607"/>
        <v>734890</v>
      </c>
      <c r="CH1017" s="48">
        <f t="shared" si="608"/>
        <v>527297</v>
      </c>
      <c r="CI1017" s="48">
        <f t="shared" si="609"/>
        <v>20860092</v>
      </c>
      <c r="CJ1017" s="55">
        <f t="shared" si="610"/>
        <v>28.385325695001974</v>
      </c>
      <c r="CK1017" s="46"/>
      <c r="CL1017" s="48">
        <f t="shared" si="583"/>
        <v>734890</v>
      </c>
      <c r="CM1017" s="48">
        <f t="shared" si="583"/>
        <v>527297</v>
      </c>
      <c r="CN1017" s="48">
        <f t="shared" si="611"/>
        <v>23407369</v>
      </c>
      <c r="CO1017" s="55">
        <f t="shared" si="612"/>
        <v>31.851527439480737</v>
      </c>
    </row>
    <row r="1018" spans="1:93" x14ac:dyDescent="0.2">
      <c r="A1018" s="30" t="s">
        <v>176</v>
      </c>
      <c r="B1018" s="30">
        <v>1186</v>
      </c>
      <c r="C1018" s="30">
        <v>2014</v>
      </c>
      <c r="D1018" s="30" t="s">
        <v>177</v>
      </c>
      <c r="E1018" s="30">
        <v>445772</v>
      </c>
      <c r="F1018" s="30" t="s">
        <v>317</v>
      </c>
      <c r="G1018" s="30">
        <v>174004784</v>
      </c>
      <c r="H1018" s="30">
        <v>1147700982</v>
      </c>
      <c r="I1018" s="30">
        <v>322032832</v>
      </c>
      <c r="J1018" s="30">
        <v>1000153237</v>
      </c>
      <c r="K1018" s="30">
        <v>179363250</v>
      </c>
      <c r="L1018" s="30">
        <v>755082049</v>
      </c>
      <c r="M1018" s="30">
        <v>98330538</v>
      </c>
      <c r="N1018" s="30">
        <v>227494</v>
      </c>
      <c r="O1018" s="30">
        <v>7042366</v>
      </c>
      <c r="P1018" s="30">
        <v>5283151</v>
      </c>
      <c r="Q1018" s="30">
        <v>604673857</v>
      </c>
      <c r="R1018" s="30">
        <v>643768744</v>
      </c>
      <c r="S1018" s="30">
        <v>50128397</v>
      </c>
      <c r="T1018" s="30">
        <v>1025456695</v>
      </c>
      <c r="U1018" s="30">
        <v>-187814529</v>
      </c>
      <c r="V1018" s="30">
        <v>2553594141</v>
      </c>
      <c r="W1018" s="30">
        <v>475774918</v>
      </c>
      <c r="X1018" s="30">
        <v>3029369059</v>
      </c>
      <c r="Y1018" s="30">
        <v>-29372955</v>
      </c>
      <c r="Z1018" s="30">
        <v>51648048</v>
      </c>
      <c r="AA1018" s="30">
        <v>22275093</v>
      </c>
      <c r="AB1018" s="30">
        <v>-48452211</v>
      </c>
      <c r="AC1018" s="30">
        <v>71227103</v>
      </c>
      <c r="AD1018" s="30">
        <v>102777681</v>
      </c>
      <c r="AE1018" s="30">
        <v>103837997</v>
      </c>
      <c r="AF1018" s="30">
        <v>32437345</v>
      </c>
      <c r="AG1018" s="30">
        <v>0</v>
      </c>
      <c r="AH1018" s="30">
        <v>319664433</v>
      </c>
      <c r="AI1018" s="30">
        <v>11133945</v>
      </c>
      <c r="AJ1018" s="30">
        <v>330798378</v>
      </c>
      <c r="AK1018" s="30">
        <v>12969346</v>
      </c>
      <c r="AL1018" s="30">
        <v>123999814</v>
      </c>
      <c r="AM1018" s="30">
        <v>83938195</v>
      </c>
      <c r="AN1018" s="30">
        <v>31034980</v>
      </c>
      <c r="AO1018" s="30">
        <v>29626552</v>
      </c>
      <c r="AP1018" s="30">
        <v>8771626</v>
      </c>
      <c r="AQ1018" s="30">
        <v>2500543</v>
      </c>
      <c r="AR1018" s="30">
        <v>2229639</v>
      </c>
      <c r="AS1018" s="30">
        <v>237757</v>
      </c>
      <c r="AT1018" s="30">
        <v>631</v>
      </c>
      <c r="AU1018" s="30" t="s">
        <v>324</v>
      </c>
      <c r="AW1018" s="48">
        <f t="shared" ref="AW1018:AW1061" si="613">+AN1018+AO1018+AP1018</f>
        <v>69433158</v>
      </c>
      <c r="AX1018" s="49">
        <f t="shared" ref="AX1018:AX1061" si="614">+AA1018-AB1018</f>
        <v>70727304</v>
      </c>
      <c r="AY1018" s="50">
        <f t="shared" ref="AY1018:AY1061" si="615">IF(AW1018=0,0,IF(AX1018=0,0,AX1018/AW1018))</f>
        <v>1.0186387316561347</v>
      </c>
      <c r="AZ1018" s="12"/>
      <c r="BA1018" s="48">
        <f t="shared" ref="BA1018:BA1061" si="616">+AQ1018</f>
        <v>2500543</v>
      </c>
      <c r="BB1018" s="48">
        <f t="shared" ref="BB1018:BB1061" si="617">+AX1018</f>
        <v>70727304</v>
      </c>
      <c r="BC1018" s="51">
        <f t="shared" ref="BC1018:BC1061" si="618">IF(BA1018=0,0,IF(BB1018=0,0,BB1018/BA1018))</f>
        <v>28.28477814618665</v>
      </c>
      <c r="BD1018" s="12"/>
      <c r="BE1018" s="52">
        <f t="shared" ref="BE1018:BE1061" si="619">+AQ1018</f>
        <v>2500543</v>
      </c>
      <c r="BF1018" s="48">
        <f t="shared" ref="BF1018:BH1057" si="620">+AE1018</f>
        <v>103837997</v>
      </c>
      <c r="BG1018" s="48">
        <f t="shared" si="620"/>
        <v>32437345</v>
      </c>
      <c r="BH1018" s="48">
        <f t="shared" si="620"/>
        <v>0</v>
      </c>
      <c r="BI1018" s="48">
        <f t="shared" ref="BI1018:BI1061" si="621">SUM(BF1018:BH1018)</f>
        <v>136275342</v>
      </c>
      <c r="BJ1018" s="51">
        <f t="shared" ref="BJ1018:BJ1061" si="622">IF(BE1018=0,0,IF(BI1018=0,0,BI1018/BE1018))</f>
        <v>54.498299769290114</v>
      </c>
      <c r="BK1018" s="12"/>
      <c r="BL1018" s="1">
        <f t="shared" ref="BL1018:BL1061" si="623">AO1018+AN1018</f>
        <v>60661532</v>
      </c>
      <c r="BM1018" s="53">
        <f t="shared" ref="BM1018:BM1061" si="624">+AN1018+AO1018+AP1018</f>
        <v>69433158</v>
      </c>
      <c r="BN1018" s="48">
        <f t="shared" ref="BN1018:BP1057" si="625">+AE1018</f>
        <v>103837997</v>
      </c>
      <c r="BO1018" s="48">
        <f t="shared" si="625"/>
        <v>32437345</v>
      </c>
      <c r="BP1018" s="48">
        <f t="shared" si="625"/>
        <v>0</v>
      </c>
      <c r="BQ1018" s="48">
        <f t="shared" ref="BQ1018:BQ1061" si="626">SUM(BN1018:BP1018)</f>
        <v>136275342</v>
      </c>
      <c r="BR1018" s="12">
        <f t="shared" ref="BR1018:BR1061" si="627">+BM1018</f>
        <v>69433158</v>
      </c>
      <c r="BS1018" s="54">
        <f t="shared" ref="BS1018:BS1061" si="628">+IF(BQ1018=0,0,IF(BR1018=0,0,BQ1018/BR1018))</f>
        <v>1.9626839096098725</v>
      </c>
      <c r="BT1018" s="12"/>
      <c r="BU1018" s="48">
        <f t="shared" ref="BU1018:BU1061" si="629">+AN1018+AO1018+AP1018</f>
        <v>69433158</v>
      </c>
      <c r="BV1018" s="48">
        <f t="shared" ref="BV1018:BV1061" si="630">+(AJ1018)-AK1018-AL1018</f>
        <v>193829218</v>
      </c>
      <c r="BW1018" s="54">
        <f t="shared" ref="BW1018:BW1061" si="631">IF(BU1018=0,0,IF(BV1018=0,0,BV1018/BU1018))</f>
        <v>2.7915944425284529</v>
      </c>
      <c r="BX1018" s="12"/>
      <c r="BY1018" s="52">
        <f t="shared" ref="BY1018:BY1061" si="632">+AQ1018</f>
        <v>2500543</v>
      </c>
      <c r="BZ1018" s="48">
        <f t="shared" ref="BZ1018:BZ1061" si="633">+AJ1018-AK1018-AL1018</f>
        <v>193829218</v>
      </c>
      <c r="CA1018" s="55">
        <f t="shared" ref="CA1018:CA1061" si="634">IF(BY1018=0,0,IF(BZ1018=0,0,BZ1018/BY1018))</f>
        <v>77.514850974368372</v>
      </c>
      <c r="CB1018" s="12"/>
      <c r="CC1018" s="48">
        <f t="shared" ref="CC1018:CC1061" si="635">+AQ1018</f>
        <v>2500543</v>
      </c>
      <c r="CD1018" s="48">
        <f t="shared" ref="CD1018:CD1061" si="636">+(AJ1018-AK1018-AL1018)+(AC1018+AD1018)+(AA1018)+(AE1018+AF1018+AG1018)</f>
        <v>526384437</v>
      </c>
      <c r="CE1018" s="55">
        <f t="shared" ref="CE1018:CE1061" si="637">IF(CC1018=0,0,IF(CD1018=0,0,CD1018/CC1018))</f>
        <v>210.50805245100764</v>
      </c>
      <c r="CF1018" s="12"/>
      <c r="CG1018" s="48">
        <f t="shared" ref="CG1018:CG1061" si="638">+AN1018+AO1018+AP1018</f>
        <v>69433158</v>
      </c>
      <c r="CH1018" s="48">
        <f t="shared" ref="CH1018:CH1061" si="639">+AN1018+AO1018</f>
        <v>60661532</v>
      </c>
      <c r="CI1018" s="48">
        <f t="shared" ref="CI1018:CI1061" si="640">+(AJ1018-AK1018-AL1018)+(AC1018+AD1018)+(AA1018)+(AE1018+AF1018+AG1018)</f>
        <v>526384437</v>
      </c>
      <c r="CJ1018" s="55">
        <f t="shared" ref="CJ1018:CJ1061" si="641">IF(CG1018=0,0,IF(CI1018=0,0,CI1018/CG1018))</f>
        <v>7.5811680206163174</v>
      </c>
      <c r="CK1018" s="46"/>
      <c r="CL1018" s="48">
        <f t="shared" ref="CL1018:CM1057" si="642">CG1018</f>
        <v>69433158</v>
      </c>
      <c r="CM1018" s="48">
        <f t="shared" si="642"/>
        <v>60661532</v>
      </c>
      <c r="CN1018" s="48">
        <f t="shared" ref="CN1018:CN1061" si="643">(AJ1018-AK1018-AL1018)+(AC1018+AD1018)+(AA1018)+(AE1018+AF1018+AG1018)+(X1018-Q1018-N1018-K1018-J1018)</f>
        <v>1771335658</v>
      </c>
      <c r="CO1018" s="55">
        <f t="shared" ref="CO1018:CO1061" si="644">IF(CL1018=0,0,IF(CN1018=0,0,CN1018/CL1018))</f>
        <v>25.511379707084618</v>
      </c>
    </row>
    <row r="1019" spans="1:93" x14ac:dyDescent="0.2">
      <c r="A1019" s="30" t="s">
        <v>176</v>
      </c>
      <c r="B1019" s="30">
        <v>1186</v>
      </c>
      <c r="C1019" s="30">
        <v>2013</v>
      </c>
      <c r="D1019" s="30" t="s">
        <v>177</v>
      </c>
      <c r="E1019" s="30">
        <v>445772</v>
      </c>
      <c r="F1019" s="30" t="s">
        <v>317</v>
      </c>
      <c r="G1019" s="30">
        <v>185192508</v>
      </c>
      <c r="H1019" s="30">
        <v>1034970535</v>
      </c>
      <c r="I1019" s="30">
        <v>142521561</v>
      </c>
      <c r="J1019" s="30">
        <v>880818191</v>
      </c>
      <c r="K1019" s="30">
        <v>201973313</v>
      </c>
      <c r="L1019" s="30">
        <v>402919735</v>
      </c>
      <c r="M1019" s="30">
        <v>103541331</v>
      </c>
      <c r="N1019" s="30">
        <v>432042</v>
      </c>
      <c r="O1019" s="30">
        <v>6775694</v>
      </c>
      <c r="P1019" s="30">
        <v>3334302</v>
      </c>
      <c r="Q1019" s="30">
        <v>478347256</v>
      </c>
      <c r="R1019" s="30">
        <v>508190423</v>
      </c>
      <c r="S1019" s="30">
        <v>26025254</v>
      </c>
      <c r="T1019" s="30">
        <v>1141499928</v>
      </c>
      <c r="U1019" s="30">
        <v>104012295</v>
      </c>
      <c r="V1019" s="30">
        <v>1952856387</v>
      </c>
      <c r="W1019" s="30">
        <v>275422448</v>
      </c>
      <c r="X1019" s="30">
        <v>2228278835</v>
      </c>
      <c r="Y1019" s="30">
        <v>-5621016</v>
      </c>
      <c r="Z1019" s="30">
        <v>46090996</v>
      </c>
      <c r="AA1019" s="30">
        <v>40469980</v>
      </c>
      <c r="AB1019" s="30">
        <v>-21119409</v>
      </c>
      <c r="AC1019" s="30">
        <v>66534413</v>
      </c>
      <c r="AD1019" s="30">
        <v>118658095</v>
      </c>
      <c r="AE1019" s="30">
        <v>84749212</v>
      </c>
      <c r="AF1019" s="30">
        <v>24653436</v>
      </c>
      <c r="AG1019" s="30">
        <v>0</v>
      </c>
      <c r="AH1019" s="30">
        <v>378045183</v>
      </c>
      <c r="AI1019" s="30">
        <v>10596164</v>
      </c>
      <c r="AJ1019" s="30">
        <v>388641347</v>
      </c>
      <c r="AK1019" s="30">
        <v>13821698</v>
      </c>
      <c r="AL1019" s="30">
        <v>167585083</v>
      </c>
      <c r="AM1019" s="30">
        <v>82852117</v>
      </c>
      <c r="AN1019" s="30">
        <v>30379930</v>
      </c>
      <c r="AO1019" s="30">
        <v>29611192</v>
      </c>
      <c r="AP1019" s="30">
        <v>8096738</v>
      </c>
      <c r="AQ1019" s="30">
        <v>2476191</v>
      </c>
      <c r="AR1019" s="30">
        <v>2206657</v>
      </c>
      <c r="AS1019" s="30">
        <v>236596</v>
      </c>
      <c r="AT1019" s="30">
        <v>526</v>
      </c>
      <c r="AU1019" s="30" t="s">
        <v>324</v>
      </c>
      <c r="AW1019" s="48">
        <f t="shared" si="613"/>
        <v>68087860</v>
      </c>
      <c r="AX1019" s="49">
        <f t="shared" si="614"/>
        <v>61589389</v>
      </c>
      <c r="AY1019" s="50">
        <f t="shared" si="615"/>
        <v>0.90455756723739</v>
      </c>
      <c r="AZ1019" s="12"/>
      <c r="BA1019" s="48">
        <f t="shared" si="616"/>
        <v>2476191</v>
      </c>
      <c r="BB1019" s="48">
        <f t="shared" si="617"/>
        <v>61589389</v>
      </c>
      <c r="BC1019" s="51">
        <f t="shared" si="618"/>
        <v>24.87263260386618</v>
      </c>
      <c r="BD1019" s="12"/>
      <c r="BE1019" s="52">
        <f t="shared" si="619"/>
        <v>2476191</v>
      </c>
      <c r="BF1019" s="48">
        <f t="shared" si="620"/>
        <v>84749212</v>
      </c>
      <c r="BG1019" s="48">
        <f t="shared" si="620"/>
        <v>24653436</v>
      </c>
      <c r="BH1019" s="48">
        <f t="shared" si="620"/>
        <v>0</v>
      </c>
      <c r="BI1019" s="48">
        <f t="shared" si="621"/>
        <v>109402648</v>
      </c>
      <c r="BJ1019" s="51">
        <f t="shared" si="622"/>
        <v>44.181829269228423</v>
      </c>
      <c r="BK1019" s="12"/>
      <c r="BL1019" s="1">
        <f t="shared" si="623"/>
        <v>59991122</v>
      </c>
      <c r="BM1019" s="53">
        <f t="shared" si="624"/>
        <v>68087860</v>
      </c>
      <c r="BN1019" s="48">
        <f t="shared" si="625"/>
        <v>84749212</v>
      </c>
      <c r="BO1019" s="48">
        <f t="shared" si="625"/>
        <v>24653436</v>
      </c>
      <c r="BP1019" s="48">
        <f t="shared" si="625"/>
        <v>0</v>
      </c>
      <c r="BQ1019" s="48">
        <f t="shared" si="626"/>
        <v>109402648</v>
      </c>
      <c r="BR1019" s="12">
        <f t="shared" si="627"/>
        <v>68087860</v>
      </c>
      <c r="BS1019" s="54">
        <f t="shared" si="628"/>
        <v>1.6067864080322101</v>
      </c>
      <c r="BT1019" s="12"/>
      <c r="BU1019" s="48">
        <f t="shared" si="629"/>
        <v>68087860</v>
      </c>
      <c r="BV1019" s="48">
        <f t="shared" si="630"/>
        <v>207234566</v>
      </c>
      <c r="BW1019" s="54">
        <f t="shared" si="631"/>
        <v>3.0436345921284644</v>
      </c>
      <c r="BX1019" s="12"/>
      <c r="BY1019" s="52">
        <f t="shared" si="632"/>
        <v>2476191</v>
      </c>
      <c r="BZ1019" s="48">
        <f t="shared" si="633"/>
        <v>207234566</v>
      </c>
      <c r="CA1019" s="55">
        <f t="shared" si="634"/>
        <v>83.690864719240153</v>
      </c>
      <c r="CB1019" s="12"/>
      <c r="CC1019" s="48">
        <f t="shared" si="635"/>
        <v>2476191</v>
      </c>
      <c r="CD1019" s="48">
        <f t="shared" si="636"/>
        <v>542299702</v>
      </c>
      <c r="CE1019" s="55">
        <f t="shared" si="637"/>
        <v>219.00560255650714</v>
      </c>
      <c r="CF1019" s="12"/>
      <c r="CG1019" s="48">
        <f t="shared" si="638"/>
        <v>68087860</v>
      </c>
      <c r="CH1019" s="48">
        <f t="shared" si="639"/>
        <v>59991122</v>
      </c>
      <c r="CI1019" s="48">
        <f t="shared" si="640"/>
        <v>542299702</v>
      </c>
      <c r="CJ1019" s="55">
        <f t="shared" si="641"/>
        <v>7.9647047505972433</v>
      </c>
      <c r="CK1019" s="46"/>
      <c r="CL1019" s="48">
        <f t="shared" si="642"/>
        <v>68087860</v>
      </c>
      <c r="CM1019" s="48">
        <f t="shared" si="642"/>
        <v>59991122</v>
      </c>
      <c r="CN1019" s="48">
        <f t="shared" si="643"/>
        <v>1209007735</v>
      </c>
      <c r="CO1019" s="55">
        <f t="shared" si="644"/>
        <v>17.75658296501021</v>
      </c>
    </row>
    <row r="1020" spans="1:93" x14ac:dyDescent="0.2">
      <c r="A1020" s="30" t="s">
        <v>176</v>
      </c>
      <c r="B1020" s="30">
        <v>1186</v>
      </c>
      <c r="C1020" s="30">
        <v>2012</v>
      </c>
      <c r="D1020" s="30" t="s">
        <v>177</v>
      </c>
      <c r="E1020" s="30">
        <v>445772</v>
      </c>
      <c r="F1020" s="30" t="s">
        <v>317</v>
      </c>
      <c r="G1020" s="30">
        <v>228148933</v>
      </c>
      <c r="H1020" s="30">
        <v>760809389</v>
      </c>
      <c r="I1020" s="30">
        <v>121657677</v>
      </c>
      <c r="J1020" s="30">
        <v>668225304</v>
      </c>
      <c r="K1020" s="30">
        <v>157120222</v>
      </c>
      <c r="L1020" s="30">
        <v>372342243</v>
      </c>
      <c r="M1020" s="30">
        <v>105140558</v>
      </c>
      <c r="N1020" s="30">
        <v>477240</v>
      </c>
      <c r="O1020" s="30">
        <v>5542760</v>
      </c>
      <c r="P1020" s="30">
        <v>5141814</v>
      </c>
      <c r="Q1020" s="30">
        <v>411102306</v>
      </c>
      <c r="R1020" s="30">
        <v>436623703</v>
      </c>
      <c r="S1020" s="30">
        <v>36049440</v>
      </c>
      <c r="T1020" s="30">
        <v>1548570399</v>
      </c>
      <c r="U1020" s="30">
        <v>379250288</v>
      </c>
      <c r="V1020" s="30">
        <v>1575318095</v>
      </c>
      <c r="W1020" s="30">
        <v>267989489</v>
      </c>
      <c r="X1020" s="30">
        <v>1843307584</v>
      </c>
      <c r="Y1020" s="30">
        <v>103332044</v>
      </c>
      <c r="Z1020" s="30">
        <v>38735828</v>
      </c>
      <c r="AA1020" s="30">
        <v>142067872</v>
      </c>
      <c r="AB1020" s="30">
        <v>-24816460</v>
      </c>
      <c r="AC1020" s="30">
        <v>87948921</v>
      </c>
      <c r="AD1020" s="30">
        <v>140200012</v>
      </c>
      <c r="AE1020" s="30">
        <v>74239751</v>
      </c>
      <c r="AF1020" s="30">
        <v>24754955</v>
      </c>
      <c r="AG1020" s="30">
        <v>0</v>
      </c>
      <c r="AH1020" s="30">
        <v>323339619</v>
      </c>
      <c r="AI1020" s="30">
        <v>17814292</v>
      </c>
      <c r="AJ1020" s="30">
        <v>341153911</v>
      </c>
      <c r="AK1020" s="30">
        <v>14617862</v>
      </c>
      <c r="AL1020" s="30">
        <v>147379901</v>
      </c>
      <c r="AM1020" s="30">
        <v>80941687</v>
      </c>
      <c r="AN1020" s="30">
        <v>29174204</v>
      </c>
      <c r="AO1020" s="30">
        <v>28927365</v>
      </c>
      <c r="AP1020" s="30">
        <v>7849015</v>
      </c>
      <c r="AQ1020" s="30">
        <v>2455492</v>
      </c>
      <c r="AR1020" s="30">
        <v>2187670</v>
      </c>
      <c r="AS1020" s="30">
        <v>234947</v>
      </c>
      <c r="AT1020" s="30">
        <v>514</v>
      </c>
      <c r="AU1020" s="30" t="s">
        <v>324</v>
      </c>
      <c r="AW1020" s="48">
        <f t="shared" si="613"/>
        <v>65950584</v>
      </c>
      <c r="AX1020" s="49">
        <f t="shared" si="614"/>
        <v>166884332</v>
      </c>
      <c r="AY1020" s="50">
        <f t="shared" si="615"/>
        <v>2.5304450981055755</v>
      </c>
      <c r="AZ1020" s="12"/>
      <c r="BA1020" s="48">
        <f t="shared" si="616"/>
        <v>2455492</v>
      </c>
      <c r="BB1020" s="48">
        <f t="shared" si="617"/>
        <v>166884332</v>
      </c>
      <c r="BC1020" s="51">
        <f t="shared" si="618"/>
        <v>67.963704218950824</v>
      </c>
      <c r="BD1020" s="12"/>
      <c r="BE1020" s="52">
        <f t="shared" si="619"/>
        <v>2455492</v>
      </c>
      <c r="BF1020" s="48">
        <f t="shared" si="620"/>
        <v>74239751</v>
      </c>
      <c r="BG1020" s="48">
        <f t="shared" si="620"/>
        <v>24754955</v>
      </c>
      <c r="BH1020" s="48">
        <f t="shared" si="620"/>
        <v>0</v>
      </c>
      <c r="BI1020" s="48">
        <f t="shared" si="621"/>
        <v>98994706</v>
      </c>
      <c r="BJ1020" s="51">
        <f t="shared" si="622"/>
        <v>40.315629617200955</v>
      </c>
      <c r="BK1020" s="12"/>
      <c r="BL1020" s="1">
        <f t="shared" si="623"/>
        <v>58101569</v>
      </c>
      <c r="BM1020" s="53">
        <f t="shared" si="624"/>
        <v>65950584</v>
      </c>
      <c r="BN1020" s="48">
        <f t="shared" si="625"/>
        <v>74239751</v>
      </c>
      <c r="BO1020" s="48">
        <f t="shared" si="625"/>
        <v>24754955</v>
      </c>
      <c r="BP1020" s="48">
        <f t="shared" si="625"/>
        <v>0</v>
      </c>
      <c r="BQ1020" s="48">
        <f t="shared" si="626"/>
        <v>98994706</v>
      </c>
      <c r="BR1020" s="12">
        <f t="shared" si="627"/>
        <v>65950584</v>
      </c>
      <c r="BS1020" s="54">
        <f t="shared" si="628"/>
        <v>1.5010436602047375</v>
      </c>
      <c r="BT1020" s="12"/>
      <c r="BU1020" s="48">
        <f t="shared" si="629"/>
        <v>65950584</v>
      </c>
      <c r="BV1020" s="48">
        <f t="shared" si="630"/>
        <v>179156148</v>
      </c>
      <c r="BW1020" s="54">
        <f t="shared" si="631"/>
        <v>2.7165210242869113</v>
      </c>
      <c r="BX1020" s="12"/>
      <c r="BY1020" s="52">
        <f t="shared" si="632"/>
        <v>2455492</v>
      </c>
      <c r="BZ1020" s="48">
        <f t="shared" si="633"/>
        <v>179156148</v>
      </c>
      <c r="CA1020" s="55">
        <f t="shared" si="634"/>
        <v>72.961405697921236</v>
      </c>
      <c r="CB1020" s="12"/>
      <c r="CC1020" s="48">
        <f t="shared" si="635"/>
        <v>2455492</v>
      </c>
      <c r="CD1020" s="48">
        <f t="shared" si="636"/>
        <v>648367659</v>
      </c>
      <c r="CE1020" s="55">
        <f t="shared" si="637"/>
        <v>264.04796228210068</v>
      </c>
      <c r="CF1020" s="12"/>
      <c r="CG1020" s="48">
        <f t="shared" si="638"/>
        <v>65950584</v>
      </c>
      <c r="CH1020" s="48">
        <f t="shared" si="639"/>
        <v>58101569</v>
      </c>
      <c r="CI1020" s="48">
        <f t="shared" si="640"/>
        <v>648367659</v>
      </c>
      <c r="CJ1020" s="55">
        <f t="shared" si="641"/>
        <v>9.8311132316887448</v>
      </c>
      <c r="CK1020" s="46"/>
      <c r="CL1020" s="48">
        <f t="shared" si="642"/>
        <v>65950584</v>
      </c>
      <c r="CM1020" s="48">
        <f t="shared" si="642"/>
        <v>58101569</v>
      </c>
      <c r="CN1020" s="48">
        <f t="shared" si="643"/>
        <v>1254750171</v>
      </c>
      <c r="CO1020" s="55">
        <f t="shared" si="644"/>
        <v>19.025611221274403</v>
      </c>
    </row>
    <row r="1021" spans="1:93" x14ac:dyDescent="0.2">
      <c r="A1021" s="30" t="s">
        <v>176</v>
      </c>
      <c r="B1021" s="30">
        <v>1186</v>
      </c>
      <c r="C1021" s="30">
        <v>2011</v>
      </c>
      <c r="D1021" s="30" t="s">
        <v>177</v>
      </c>
      <c r="E1021" s="30">
        <v>445772</v>
      </c>
      <c r="F1021" s="30" t="s">
        <v>317</v>
      </c>
      <c r="G1021" s="30">
        <v>249113170</v>
      </c>
      <c r="H1021" s="30">
        <v>923403410</v>
      </c>
      <c r="I1021" s="30">
        <v>143497873</v>
      </c>
      <c r="J1021" s="30">
        <v>820132860</v>
      </c>
      <c r="K1021" s="30">
        <v>84698624</v>
      </c>
      <c r="L1021" s="30">
        <v>274175807</v>
      </c>
      <c r="M1021" s="30">
        <v>94389013</v>
      </c>
      <c r="N1021" s="30">
        <v>658835</v>
      </c>
      <c r="O1021" s="30">
        <v>6923860</v>
      </c>
      <c r="P1021" s="30">
        <v>4856395</v>
      </c>
      <c r="Q1021" s="30">
        <v>403739943</v>
      </c>
      <c r="R1021" s="30">
        <v>427553371</v>
      </c>
      <c r="S1021" s="30">
        <v>27376086</v>
      </c>
      <c r="T1021" s="30">
        <v>1643022246</v>
      </c>
      <c r="U1021" s="30">
        <v>12795912</v>
      </c>
      <c r="V1021" s="30">
        <v>1632056448</v>
      </c>
      <c r="W1021" s="30">
        <v>270119367</v>
      </c>
      <c r="X1021" s="30">
        <v>1902175815</v>
      </c>
      <c r="Y1021" s="30">
        <v>77898730</v>
      </c>
      <c r="Z1021" s="30">
        <v>39866126</v>
      </c>
      <c r="AA1021" s="30">
        <v>117764856</v>
      </c>
      <c r="AB1021" s="30">
        <v>-15265535</v>
      </c>
      <c r="AC1021" s="30">
        <v>83123015</v>
      </c>
      <c r="AD1021" s="30">
        <v>165990155</v>
      </c>
      <c r="AE1021" s="30">
        <v>73868742</v>
      </c>
      <c r="AF1021" s="30">
        <v>18449975</v>
      </c>
      <c r="AG1021" s="30">
        <v>0</v>
      </c>
      <c r="AH1021" s="30">
        <v>396566370</v>
      </c>
      <c r="AI1021" s="30">
        <v>19519303</v>
      </c>
      <c r="AJ1021" s="30">
        <v>416085673</v>
      </c>
      <c r="AK1021" s="30">
        <v>14019211</v>
      </c>
      <c r="AL1021" s="30">
        <v>135517624</v>
      </c>
      <c r="AM1021" s="30">
        <v>82325220</v>
      </c>
      <c r="AN1021" s="30">
        <v>30768782</v>
      </c>
      <c r="AO1021" s="30">
        <v>28948628</v>
      </c>
      <c r="AP1021" s="30">
        <v>7959840</v>
      </c>
      <c r="AQ1021" s="30">
        <v>2438226</v>
      </c>
      <c r="AR1021" s="30">
        <v>2171795</v>
      </c>
      <c r="AS1021" s="30">
        <v>233760</v>
      </c>
      <c r="AT1021" s="30">
        <v>535</v>
      </c>
      <c r="AU1021" s="30" t="s">
        <v>324</v>
      </c>
      <c r="AW1021" s="48">
        <f t="shared" si="613"/>
        <v>67677250</v>
      </c>
      <c r="AX1021" s="49">
        <f t="shared" si="614"/>
        <v>133030391</v>
      </c>
      <c r="AY1021" s="50">
        <f t="shared" si="615"/>
        <v>1.9656589326546217</v>
      </c>
      <c r="AZ1021" s="12"/>
      <c r="BA1021" s="48">
        <f t="shared" si="616"/>
        <v>2438226</v>
      </c>
      <c r="BB1021" s="48">
        <f t="shared" si="617"/>
        <v>133030391</v>
      </c>
      <c r="BC1021" s="51">
        <f t="shared" si="618"/>
        <v>54.560320085176684</v>
      </c>
      <c r="BD1021" s="12"/>
      <c r="BE1021" s="52">
        <f t="shared" si="619"/>
        <v>2438226</v>
      </c>
      <c r="BF1021" s="48">
        <f t="shared" si="620"/>
        <v>73868742</v>
      </c>
      <c r="BG1021" s="48">
        <f t="shared" si="620"/>
        <v>18449975</v>
      </c>
      <c r="BH1021" s="48">
        <f t="shared" si="620"/>
        <v>0</v>
      </c>
      <c r="BI1021" s="48">
        <f t="shared" si="621"/>
        <v>92318717</v>
      </c>
      <c r="BJ1021" s="51">
        <f t="shared" si="622"/>
        <v>37.863068066700954</v>
      </c>
      <c r="BK1021" s="12"/>
      <c r="BL1021" s="1">
        <f t="shared" si="623"/>
        <v>59717410</v>
      </c>
      <c r="BM1021" s="53">
        <f t="shared" si="624"/>
        <v>67677250</v>
      </c>
      <c r="BN1021" s="48">
        <f t="shared" si="625"/>
        <v>73868742</v>
      </c>
      <c r="BO1021" s="48">
        <f t="shared" si="625"/>
        <v>18449975</v>
      </c>
      <c r="BP1021" s="48">
        <f t="shared" si="625"/>
        <v>0</v>
      </c>
      <c r="BQ1021" s="48">
        <f t="shared" si="626"/>
        <v>92318717</v>
      </c>
      <c r="BR1021" s="12">
        <f t="shared" si="627"/>
        <v>67677250</v>
      </c>
      <c r="BS1021" s="54">
        <f t="shared" si="628"/>
        <v>1.3641026637459412</v>
      </c>
      <c r="BT1021" s="12"/>
      <c r="BU1021" s="48">
        <f t="shared" si="629"/>
        <v>67677250</v>
      </c>
      <c r="BV1021" s="48">
        <f t="shared" si="630"/>
        <v>266548838</v>
      </c>
      <c r="BW1021" s="54">
        <f t="shared" si="631"/>
        <v>3.938529387645036</v>
      </c>
      <c r="BX1021" s="12"/>
      <c r="BY1021" s="52">
        <f t="shared" si="632"/>
        <v>2438226</v>
      </c>
      <c r="BZ1021" s="48">
        <f t="shared" si="633"/>
        <v>266548838</v>
      </c>
      <c r="CA1021" s="55">
        <f t="shared" si="634"/>
        <v>109.32080865350464</v>
      </c>
      <c r="CB1021" s="12"/>
      <c r="CC1021" s="48">
        <f t="shared" si="635"/>
        <v>2438226</v>
      </c>
      <c r="CD1021" s="48">
        <f t="shared" si="636"/>
        <v>725745581</v>
      </c>
      <c r="CE1021" s="55">
        <f t="shared" si="637"/>
        <v>297.65312198294993</v>
      </c>
      <c r="CF1021" s="12"/>
      <c r="CG1021" s="48">
        <f t="shared" si="638"/>
        <v>67677250</v>
      </c>
      <c r="CH1021" s="48">
        <f t="shared" si="639"/>
        <v>59717410</v>
      </c>
      <c r="CI1021" s="48">
        <f t="shared" si="640"/>
        <v>725745581</v>
      </c>
      <c r="CJ1021" s="55">
        <f t="shared" si="641"/>
        <v>10.723626935196096</v>
      </c>
      <c r="CK1021" s="46"/>
      <c r="CL1021" s="48">
        <f t="shared" si="642"/>
        <v>67677250</v>
      </c>
      <c r="CM1021" s="48">
        <f t="shared" si="642"/>
        <v>59717410</v>
      </c>
      <c r="CN1021" s="48">
        <f t="shared" si="643"/>
        <v>1318691134</v>
      </c>
      <c r="CO1021" s="55">
        <f t="shared" si="644"/>
        <v>19.48499878467284</v>
      </c>
    </row>
    <row r="1022" spans="1:93" x14ac:dyDescent="0.2">
      <c r="A1022" s="30" t="s">
        <v>176</v>
      </c>
      <c r="B1022" s="30">
        <v>1186</v>
      </c>
      <c r="C1022" s="30">
        <v>2010</v>
      </c>
      <c r="D1022" s="30" t="s">
        <v>177</v>
      </c>
      <c r="E1022" s="30">
        <v>445772</v>
      </c>
      <c r="F1022" s="30" t="s">
        <v>317</v>
      </c>
      <c r="G1022" s="30">
        <v>202856413</v>
      </c>
      <c r="H1022" s="30">
        <v>1130804703</v>
      </c>
      <c r="I1022" s="30">
        <v>172592006</v>
      </c>
      <c r="J1022" s="30">
        <v>1015710921</v>
      </c>
      <c r="K1022" s="30">
        <v>142151266</v>
      </c>
      <c r="L1022" s="30">
        <v>340863708</v>
      </c>
      <c r="M1022" s="30">
        <v>95773115</v>
      </c>
      <c r="N1022" s="30">
        <v>318297</v>
      </c>
      <c r="O1022" s="30">
        <v>6173061</v>
      </c>
      <c r="P1022" s="30">
        <v>4264260</v>
      </c>
      <c r="Q1022" s="30">
        <v>432722381</v>
      </c>
      <c r="R1022" s="30">
        <v>453245105</v>
      </c>
      <c r="S1022" s="30">
        <v>40455151</v>
      </c>
      <c r="T1022" s="30">
        <v>1386017032</v>
      </c>
      <c r="U1022" s="30">
        <v>-210692179</v>
      </c>
      <c r="V1022" s="30">
        <v>1931086577</v>
      </c>
      <c r="W1022" s="30">
        <v>313084532</v>
      </c>
      <c r="X1022" s="30">
        <v>2244171109</v>
      </c>
      <c r="Y1022" s="30">
        <v>50868894</v>
      </c>
      <c r="Z1022" s="30">
        <v>40071724</v>
      </c>
      <c r="AA1022" s="30">
        <v>90940618</v>
      </c>
      <c r="AB1022" s="30">
        <v>10351553</v>
      </c>
      <c r="AC1022" s="30">
        <v>72193160</v>
      </c>
      <c r="AD1022" s="30">
        <v>130663253</v>
      </c>
      <c r="AE1022" s="30">
        <v>71491765</v>
      </c>
      <c r="AF1022" s="30">
        <v>19521589</v>
      </c>
      <c r="AG1022" s="30">
        <v>0</v>
      </c>
      <c r="AH1022" s="30">
        <v>632267787</v>
      </c>
      <c r="AI1022" s="30">
        <v>21120813</v>
      </c>
      <c r="AJ1022" s="30">
        <v>653388600</v>
      </c>
      <c r="AK1022" s="30">
        <v>12851837</v>
      </c>
      <c r="AL1022" s="30">
        <v>217149254</v>
      </c>
      <c r="AM1022" s="30">
        <v>84605016</v>
      </c>
      <c r="AN1022" s="30">
        <v>32538497</v>
      </c>
      <c r="AO1022" s="30">
        <v>29224363</v>
      </c>
      <c r="AP1022" s="30">
        <v>8512201</v>
      </c>
      <c r="AQ1022" s="30">
        <v>2422970</v>
      </c>
      <c r="AR1022" s="30">
        <v>2157581</v>
      </c>
      <c r="AS1022" s="30">
        <v>232988</v>
      </c>
      <c r="AT1022" s="30">
        <v>561</v>
      </c>
      <c r="AU1022" s="30" t="s">
        <v>324</v>
      </c>
      <c r="AW1022" s="48">
        <f t="shared" si="613"/>
        <v>70275061</v>
      </c>
      <c r="AX1022" s="49">
        <f t="shared" si="614"/>
        <v>80589065</v>
      </c>
      <c r="AY1022" s="50">
        <f t="shared" si="615"/>
        <v>1.1467662048703167</v>
      </c>
      <c r="AZ1022" s="12"/>
      <c r="BA1022" s="48">
        <f t="shared" si="616"/>
        <v>2422970</v>
      </c>
      <c r="BB1022" s="48">
        <f t="shared" si="617"/>
        <v>80589065</v>
      </c>
      <c r="BC1022" s="51">
        <f t="shared" si="618"/>
        <v>33.260446889561159</v>
      </c>
      <c r="BD1022" s="12"/>
      <c r="BE1022" s="52">
        <f t="shared" si="619"/>
        <v>2422970</v>
      </c>
      <c r="BF1022" s="48">
        <f t="shared" si="620"/>
        <v>71491765</v>
      </c>
      <c r="BG1022" s="48">
        <f t="shared" si="620"/>
        <v>19521589</v>
      </c>
      <c r="BH1022" s="48">
        <f t="shared" si="620"/>
        <v>0</v>
      </c>
      <c r="BI1022" s="48">
        <f t="shared" si="621"/>
        <v>91013354</v>
      </c>
      <c r="BJ1022" s="51">
        <f t="shared" si="622"/>
        <v>37.562724259895916</v>
      </c>
      <c r="BK1022" s="12"/>
      <c r="BL1022" s="1">
        <f t="shared" si="623"/>
        <v>61762860</v>
      </c>
      <c r="BM1022" s="53">
        <f t="shared" si="624"/>
        <v>70275061</v>
      </c>
      <c r="BN1022" s="48">
        <f t="shared" si="625"/>
        <v>71491765</v>
      </c>
      <c r="BO1022" s="48">
        <f t="shared" si="625"/>
        <v>19521589</v>
      </c>
      <c r="BP1022" s="48">
        <f t="shared" si="625"/>
        <v>0</v>
      </c>
      <c r="BQ1022" s="48">
        <f t="shared" si="626"/>
        <v>91013354</v>
      </c>
      <c r="BR1022" s="12">
        <f t="shared" si="627"/>
        <v>70275061</v>
      </c>
      <c r="BS1022" s="54">
        <f t="shared" si="628"/>
        <v>1.2951017431347374</v>
      </c>
      <c r="BT1022" s="12"/>
      <c r="BU1022" s="48">
        <f t="shared" si="629"/>
        <v>70275061</v>
      </c>
      <c r="BV1022" s="48">
        <f t="shared" si="630"/>
        <v>423387509</v>
      </c>
      <c r="BW1022" s="54">
        <f t="shared" si="631"/>
        <v>6.0247191959036508</v>
      </c>
      <c r="BX1022" s="12"/>
      <c r="BY1022" s="52">
        <f t="shared" si="632"/>
        <v>2422970</v>
      </c>
      <c r="BZ1022" s="48">
        <f t="shared" si="633"/>
        <v>423387509</v>
      </c>
      <c r="CA1022" s="55">
        <f t="shared" si="634"/>
        <v>174.73906362852202</v>
      </c>
      <c r="CB1022" s="12"/>
      <c r="CC1022" s="48">
        <f t="shared" si="635"/>
        <v>2422970</v>
      </c>
      <c r="CD1022" s="48">
        <f t="shared" si="636"/>
        <v>808197894</v>
      </c>
      <c r="CE1022" s="55">
        <f t="shared" si="637"/>
        <v>333.55670685150869</v>
      </c>
      <c r="CF1022" s="12"/>
      <c r="CG1022" s="48">
        <f t="shared" si="638"/>
        <v>70275061</v>
      </c>
      <c r="CH1022" s="48">
        <f t="shared" si="639"/>
        <v>61762860</v>
      </c>
      <c r="CI1022" s="48">
        <f t="shared" si="640"/>
        <v>808197894</v>
      </c>
      <c r="CJ1022" s="55">
        <f t="shared" si="641"/>
        <v>11.50049366730539</v>
      </c>
      <c r="CK1022" s="46"/>
      <c r="CL1022" s="48">
        <f t="shared" si="642"/>
        <v>70275061</v>
      </c>
      <c r="CM1022" s="48">
        <f t="shared" si="642"/>
        <v>61762860</v>
      </c>
      <c r="CN1022" s="48">
        <f t="shared" si="643"/>
        <v>1461466138</v>
      </c>
      <c r="CO1022" s="55">
        <f t="shared" si="644"/>
        <v>20.796369539970943</v>
      </c>
    </row>
    <row r="1023" spans="1:93" x14ac:dyDescent="0.2">
      <c r="A1023" s="30" t="s">
        <v>176</v>
      </c>
      <c r="B1023" s="30">
        <v>1186</v>
      </c>
      <c r="C1023" s="30">
        <v>2009</v>
      </c>
      <c r="D1023" s="30" t="s">
        <v>177</v>
      </c>
      <c r="E1023" s="30">
        <v>445772</v>
      </c>
      <c r="F1023" s="30" t="s">
        <v>317</v>
      </c>
      <c r="G1023" s="30">
        <v>187890243</v>
      </c>
      <c r="H1023" s="30">
        <v>1035232021</v>
      </c>
      <c r="I1023" s="30">
        <v>177848516</v>
      </c>
      <c r="J1023" s="30">
        <v>928549706</v>
      </c>
      <c r="K1023" s="30">
        <v>145929794</v>
      </c>
      <c r="L1023" s="30">
        <v>339140679</v>
      </c>
      <c r="M1023" s="30">
        <v>102748448</v>
      </c>
      <c r="N1023" s="30">
        <v>356352</v>
      </c>
      <c r="O1023" s="30">
        <v>7655630</v>
      </c>
      <c r="P1023" s="30">
        <v>4260395</v>
      </c>
      <c r="Q1023" s="30">
        <v>346989671</v>
      </c>
      <c r="R1023" s="30">
        <v>367031208</v>
      </c>
      <c r="S1023" s="30">
        <v>35021281</v>
      </c>
      <c r="T1023" s="30">
        <v>2011857475</v>
      </c>
      <c r="U1023" s="30">
        <v>768083408</v>
      </c>
      <c r="V1023" s="30">
        <v>1749059538</v>
      </c>
      <c r="W1023" s="30">
        <v>319878640</v>
      </c>
      <c r="X1023" s="30">
        <v>2068938178</v>
      </c>
      <c r="Y1023" s="30">
        <v>120361701</v>
      </c>
      <c r="Z1023" s="30">
        <v>47453147</v>
      </c>
      <c r="AA1023" s="30">
        <v>167814848</v>
      </c>
      <c r="AB1023" s="30">
        <v>8522056</v>
      </c>
      <c r="AC1023" s="30">
        <v>66043195</v>
      </c>
      <c r="AD1023" s="30">
        <v>121847048</v>
      </c>
      <c r="AE1023" s="30">
        <v>90104248</v>
      </c>
      <c r="AF1023" s="30">
        <v>2037559</v>
      </c>
      <c r="AG1023" s="30">
        <v>0</v>
      </c>
      <c r="AH1023" s="30">
        <v>449678738</v>
      </c>
      <c r="AI1023" s="30">
        <v>22639891</v>
      </c>
      <c r="AJ1023" s="30">
        <v>472318629</v>
      </c>
      <c r="AK1023" s="30">
        <v>12483871</v>
      </c>
      <c r="AL1023" s="30">
        <v>167027121</v>
      </c>
      <c r="AM1023" s="30">
        <v>81512853</v>
      </c>
      <c r="AN1023" s="30">
        <v>29919081</v>
      </c>
      <c r="AO1023" s="30">
        <v>28463222</v>
      </c>
      <c r="AP1023" s="30">
        <v>8643840</v>
      </c>
      <c r="AQ1023" s="30">
        <v>2403558</v>
      </c>
      <c r="AR1023" s="30">
        <v>2139113</v>
      </c>
      <c r="AS1023" s="30">
        <v>232101</v>
      </c>
      <c r="AT1023" s="30">
        <v>581</v>
      </c>
      <c r="AU1023" s="30" t="s">
        <v>324</v>
      </c>
      <c r="AW1023" s="48">
        <f t="shared" si="613"/>
        <v>67026143</v>
      </c>
      <c r="AX1023" s="49">
        <f t="shared" si="614"/>
        <v>159292792</v>
      </c>
      <c r="AY1023" s="50">
        <f t="shared" si="615"/>
        <v>2.3765770320395729</v>
      </c>
      <c r="AZ1023" s="12"/>
      <c r="BA1023" s="48">
        <f t="shared" si="616"/>
        <v>2403558</v>
      </c>
      <c r="BB1023" s="48">
        <f t="shared" si="617"/>
        <v>159292792</v>
      </c>
      <c r="BC1023" s="51">
        <f t="shared" si="618"/>
        <v>66.273745838461153</v>
      </c>
      <c r="BD1023" s="12"/>
      <c r="BE1023" s="52">
        <f t="shared" si="619"/>
        <v>2403558</v>
      </c>
      <c r="BF1023" s="48">
        <f t="shared" si="620"/>
        <v>90104248</v>
      </c>
      <c r="BG1023" s="48">
        <f t="shared" si="620"/>
        <v>2037559</v>
      </c>
      <c r="BH1023" s="48">
        <f t="shared" si="620"/>
        <v>0</v>
      </c>
      <c r="BI1023" s="48">
        <f t="shared" si="621"/>
        <v>92141807</v>
      </c>
      <c r="BJ1023" s="51">
        <f t="shared" si="622"/>
        <v>38.335587075493912</v>
      </c>
      <c r="BK1023" s="12"/>
      <c r="BL1023" s="1">
        <f t="shared" si="623"/>
        <v>58382303</v>
      </c>
      <c r="BM1023" s="53">
        <f t="shared" si="624"/>
        <v>67026143</v>
      </c>
      <c r="BN1023" s="48">
        <f t="shared" si="625"/>
        <v>90104248</v>
      </c>
      <c r="BO1023" s="48">
        <f t="shared" si="625"/>
        <v>2037559</v>
      </c>
      <c r="BP1023" s="48">
        <f t="shared" si="625"/>
        <v>0</v>
      </c>
      <c r="BQ1023" s="48">
        <f t="shared" si="626"/>
        <v>92141807</v>
      </c>
      <c r="BR1023" s="12">
        <f t="shared" si="627"/>
        <v>67026143</v>
      </c>
      <c r="BS1023" s="54">
        <f t="shared" si="628"/>
        <v>1.3747144453769331</v>
      </c>
      <c r="BT1023" s="12"/>
      <c r="BU1023" s="48">
        <f t="shared" si="629"/>
        <v>67026143</v>
      </c>
      <c r="BV1023" s="48">
        <f t="shared" si="630"/>
        <v>292807637</v>
      </c>
      <c r="BW1023" s="54">
        <f t="shared" si="631"/>
        <v>4.3685586533003997</v>
      </c>
      <c r="BX1023" s="12"/>
      <c r="BY1023" s="52">
        <f t="shared" si="632"/>
        <v>2403558</v>
      </c>
      <c r="BZ1023" s="48">
        <f t="shared" si="633"/>
        <v>292807637</v>
      </c>
      <c r="CA1023" s="55">
        <f t="shared" si="634"/>
        <v>121.82258010832274</v>
      </c>
      <c r="CB1023" s="12"/>
      <c r="CC1023" s="48">
        <f t="shared" si="635"/>
        <v>2403558</v>
      </c>
      <c r="CD1023" s="48">
        <f t="shared" si="636"/>
        <v>740654535</v>
      </c>
      <c r="CE1023" s="55">
        <f t="shared" si="637"/>
        <v>308.14922502390209</v>
      </c>
      <c r="CF1023" s="12"/>
      <c r="CG1023" s="48">
        <f t="shared" si="638"/>
        <v>67026143</v>
      </c>
      <c r="CH1023" s="48">
        <f t="shared" si="639"/>
        <v>58382303</v>
      </c>
      <c r="CI1023" s="48">
        <f t="shared" si="640"/>
        <v>740654535</v>
      </c>
      <c r="CJ1023" s="55">
        <f t="shared" si="641"/>
        <v>11.050233563342591</v>
      </c>
      <c r="CK1023" s="46"/>
      <c r="CL1023" s="48">
        <f t="shared" si="642"/>
        <v>67026143</v>
      </c>
      <c r="CM1023" s="48">
        <f t="shared" si="642"/>
        <v>58382303</v>
      </c>
      <c r="CN1023" s="48">
        <f t="shared" si="643"/>
        <v>1387767190</v>
      </c>
      <c r="CO1023" s="55">
        <f t="shared" si="644"/>
        <v>20.704864219920875</v>
      </c>
    </row>
    <row r="1024" spans="1:93" x14ac:dyDescent="0.2">
      <c r="A1024" s="30" t="s">
        <v>176</v>
      </c>
      <c r="B1024" s="30">
        <v>1186</v>
      </c>
      <c r="C1024" s="30">
        <v>2008</v>
      </c>
      <c r="D1024" s="30" t="s">
        <v>177</v>
      </c>
      <c r="E1024" s="30">
        <v>445772</v>
      </c>
      <c r="F1024" s="30" t="s">
        <v>317</v>
      </c>
      <c r="G1024" s="30">
        <v>198589571</v>
      </c>
      <c r="H1024" s="30">
        <v>1005041227</v>
      </c>
      <c r="I1024" s="30">
        <v>150736891</v>
      </c>
      <c r="J1024" s="30">
        <v>891581896</v>
      </c>
      <c r="K1024" s="30">
        <v>136100673</v>
      </c>
      <c r="L1024" s="30">
        <v>341572047</v>
      </c>
      <c r="M1024" s="30">
        <v>92549622</v>
      </c>
      <c r="N1024" s="30">
        <v>266358</v>
      </c>
      <c r="O1024" s="30">
        <v>7671448</v>
      </c>
      <c r="P1024" s="30">
        <v>4780024</v>
      </c>
      <c r="Q1024" s="30">
        <v>508975898</v>
      </c>
      <c r="R1024" s="30">
        <v>526877426</v>
      </c>
      <c r="S1024" s="30">
        <v>24239076</v>
      </c>
      <c r="T1024" s="30">
        <v>1711071439</v>
      </c>
      <c r="U1024" s="30">
        <v>-422662398</v>
      </c>
      <c r="V1024" s="30">
        <v>1881162148</v>
      </c>
      <c r="W1024" s="30">
        <v>272305613</v>
      </c>
      <c r="X1024" s="30">
        <v>2153467761</v>
      </c>
      <c r="Y1024" s="30">
        <v>23559660</v>
      </c>
      <c r="Z1024" s="30">
        <v>22224128</v>
      </c>
      <c r="AA1024" s="30">
        <v>45783788</v>
      </c>
      <c r="AB1024" s="30">
        <v>54193</v>
      </c>
      <c r="AC1024" s="30">
        <v>66788314</v>
      </c>
      <c r="AD1024" s="30">
        <v>131801257</v>
      </c>
      <c r="AE1024" s="30">
        <v>66031784</v>
      </c>
      <c r="AF1024" s="30">
        <v>14055300</v>
      </c>
      <c r="AG1024" s="30">
        <v>0</v>
      </c>
      <c r="AH1024" s="30">
        <v>401340963</v>
      </c>
      <c r="AI1024" s="30">
        <v>24310448</v>
      </c>
      <c r="AJ1024" s="30">
        <v>425651411</v>
      </c>
      <c r="AK1024" s="30">
        <v>11938097</v>
      </c>
      <c r="AL1024" s="30">
        <v>124252946</v>
      </c>
      <c r="AM1024" s="30">
        <v>84025897</v>
      </c>
      <c r="AN1024" s="30">
        <v>29628031</v>
      </c>
      <c r="AO1024" s="30">
        <v>28449988</v>
      </c>
      <c r="AP1024" s="30">
        <v>9779244</v>
      </c>
      <c r="AQ1024" s="30">
        <v>2386208</v>
      </c>
      <c r="AR1024" s="30">
        <v>2123480</v>
      </c>
      <c r="AS1024" s="30">
        <v>230620</v>
      </c>
      <c r="AT1024" s="30">
        <v>599</v>
      </c>
      <c r="AU1024" s="30" t="s">
        <v>324</v>
      </c>
      <c r="AW1024" s="48">
        <f t="shared" si="613"/>
        <v>67857263</v>
      </c>
      <c r="AX1024" s="49">
        <f t="shared" si="614"/>
        <v>45729595</v>
      </c>
      <c r="AY1024" s="50">
        <f t="shared" si="615"/>
        <v>0.67390862787967143</v>
      </c>
      <c r="AZ1024" s="12"/>
      <c r="BA1024" s="48">
        <f t="shared" si="616"/>
        <v>2386208</v>
      </c>
      <c r="BB1024" s="48">
        <f t="shared" si="617"/>
        <v>45729595</v>
      </c>
      <c r="BC1024" s="51">
        <f t="shared" si="618"/>
        <v>19.164127770923574</v>
      </c>
      <c r="BD1024" s="12"/>
      <c r="BE1024" s="52">
        <f t="shared" si="619"/>
        <v>2386208</v>
      </c>
      <c r="BF1024" s="48">
        <f t="shared" si="620"/>
        <v>66031784</v>
      </c>
      <c r="BG1024" s="48">
        <f t="shared" si="620"/>
        <v>14055300</v>
      </c>
      <c r="BH1024" s="48">
        <f t="shared" si="620"/>
        <v>0</v>
      </c>
      <c r="BI1024" s="48">
        <f t="shared" si="621"/>
        <v>80087084</v>
      </c>
      <c r="BJ1024" s="51">
        <f t="shared" si="622"/>
        <v>33.562490780351084</v>
      </c>
      <c r="BK1024" s="12"/>
      <c r="BL1024" s="1">
        <f t="shared" si="623"/>
        <v>58078019</v>
      </c>
      <c r="BM1024" s="53">
        <f t="shared" si="624"/>
        <v>67857263</v>
      </c>
      <c r="BN1024" s="48">
        <f t="shared" si="625"/>
        <v>66031784</v>
      </c>
      <c r="BO1024" s="48">
        <f t="shared" si="625"/>
        <v>14055300</v>
      </c>
      <c r="BP1024" s="48">
        <f t="shared" si="625"/>
        <v>0</v>
      </c>
      <c r="BQ1024" s="48">
        <f t="shared" si="626"/>
        <v>80087084</v>
      </c>
      <c r="BR1024" s="12">
        <f t="shared" si="627"/>
        <v>67857263</v>
      </c>
      <c r="BS1024" s="54">
        <f t="shared" si="628"/>
        <v>1.1802286219531135</v>
      </c>
      <c r="BT1024" s="12"/>
      <c r="BU1024" s="48">
        <f t="shared" si="629"/>
        <v>67857263</v>
      </c>
      <c r="BV1024" s="48">
        <f t="shared" si="630"/>
        <v>289460368</v>
      </c>
      <c r="BW1024" s="54">
        <f t="shared" si="631"/>
        <v>4.2657241863704405</v>
      </c>
      <c r="BX1024" s="12"/>
      <c r="BY1024" s="52">
        <f t="shared" si="632"/>
        <v>2386208</v>
      </c>
      <c r="BZ1024" s="48">
        <f t="shared" si="633"/>
        <v>289460368</v>
      </c>
      <c r="CA1024" s="55">
        <f t="shared" si="634"/>
        <v>121.30558945406268</v>
      </c>
      <c r="CB1024" s="12"/>
      <c r="CC1024" s="48">
        <f t="shared" si="635"/>
        <v>2386208</v>
      </c>
      <c r="CD1024" s="48">
        <f t="shared" si="636"/>
        <v>613920811</v>
      </c>
      <c r="CE1024" s="55">
        <f t="shared" si="637"/>
        <v>257.27883361383419</v>
      </c>
      <c r="CF1024" s="12"/>
      <c r="CG1024" s="48">
        <f t="shared" si="638"/>
        <v>67857263</v>
      </c>
      <c r="CH1024" s="48">
        <f t="shared" si="639"/>
        <v>58078019</v>
      </c>
      <c r="CI1024" s="48">
        <f t="shared" si="640"/>
        <v>613920811</v>
      </c>
      <c r="CJ1024" s="55">
        <f t="shared" si="641"/>
        <v>9.0472380384690734</v>
      </c>
      <c r="CK1024" s="46"/>
      <c r="CL1024" s="48">
        <f t="shared" si="642"/>
        <v>67857263</v>
      </c>
      <c r="CM1024" s="48">
        <f t="shared" si="642"/>
        <v>58078019</v>
      </c>
      <c r="CN1024" s="48">
        <f t="shared" si="643"/>
        <v>1230463747</v>
      </c>
      <c r="CO1024" s="55">
        <f t="shared" si="644"/>
        <v>18.133117850627134</v>
      </c>
    </row>
    <row r="1025" spans="1:93" x14ac:dyDescent="0.2">
      <c r="A1025" s="30" t="s">
        <v>176</v>
      </c>
      <c r="B1025" s="30">
        <v>1186</v>
      </c>
      <c r="C1025" s="30">
        <v>2007</v>
      </c>
      <c r="D1025" s="30" t="s">
        <v>177</v>
      </c>
      <c r="E1025" s="30">
        <v>445772</v>
      </c>
      <c r="F1025" s="30" t="s">
        <v>317</v>
      </c>
      <c r="G1025" s="30">
        <v>179201700</v>
      </c>
      <c r="H1025" s="30">
        <v>1031576602</v>
      </c>
      <c r="I1025" s="30">
        <v>172344969</v>
      </c>
      <c r="J1025" s="30">
        <v>920724900</v>
      </c>
      <c r="K1025" s="30">
        <v>140223176</v>
      </c>
      <c r="L1025" s="30">
        <v>331556444</v>
      </c>
      <c r="M1025" s="30">
        <v>117147365</v>
      </c>
      <c r="N1025" s="30">
        <v>148361</v>
      </c>
      <c r="O1025" s="30">
        <v>6234322</v>
      </c>
      <c r="P1025" s="30">
        <v>4867158</v>
      </c>
      <c r="Q1025" s="30">
        <v>388549151</v>
      </c>
      <c r="R1025" s="30">
        <v>420690138</v>
      </c>
      <c r="S1025" s="30">
        <v>32227662</v>
      </c>
      <c r="T1025" s="30">
        <v>1452173789</v>
      </c>
      <c r="U1025" s="30">
        <v>-303549540</v>
      </c>
      <c r="V1025" s="30">
        <v>1790057506</v>
      </c>
      <c r="W1025" s="30">
        <v>326587154</v>
      </c>
      <c r="X1025" s="30">
        <v>2116644660</v>
      </c>
      <c r="Y1025" s="30">
        <v>35777196</v>
      </c>
      <c r="Z1025" s="30">
        <v>19533269</v>
      </c>
      <c r="AA1025" s="30">
        <v>55310465</v>
      </c>
      <c r="AB1025" s="30">
        <v>170901</v>
      </c>
      <c r="AC1025" s="30">
        <v>60147700</v>
      </c>
      <c r="AD1025" s="30">
        <v>119054000</v>
      </c>
      <c r="AE1025" s="30">
        <v>64521674</v>
      </c>
      <c r="AF1025" s="30">
        <v>2277019</v>
      </c>
      <c r="AG1025" s="30">
        <v>0</v>
      </c>
      <c r="AH1025" s="30">
        <v>372781310</v>
      </c>
      <c r="AI1025" s="30">
        <v>22238299</v>
      </c>
      <c r="AJ1025" s="30">
        <v>395019609</v>
      </c>
      <c r="AK1025" s="30">
        <v>12749929</v>
      </c>
      <c r="AL1025" s="30">
        <v>120865073</v>
      </c>
      <c r="AM1025" s="30">
        <v>84880792</v>
      </c>
      <c r="AN1025" s="30">
        <v>30452069</v>
      </c>
      <c r="AO1025" s="30">
        <v>28420468</v>
      </c>
      <c r="AP1025" s="30">
        <v>10073436</v>
      </c>
      <c r="AQ1025" s="30">
        <v>2362318</v>
      </c>
      <c r="AR1025" s="30">
        <v>2102751</v>
      </c>
      <c r="AS1025" s="30">
        <v>227829</v>
      </c>
      <c r="AT1025" s="30">
        <v>620</v>
      </c>
      <c r="AU1025" s="30" t="s">
        <v>324</v>
      </c>
      <c r="AW1025" s="48">
        <f t="shared" si="613"/>
        <v>68945973</v>
      </c>
      <c r="AX1025" s="49">
        <f t="shared" si="614"/>
        <v>55139564</v>
      </c>
      <c r="AY1025" s="50">
        <f t="shared" si="615"/>
        <v>0.79975032044293581</v>
      </c>
      <c r="AZ1025" s="12"/>
      <c r="BA1025" s="48">
        <f t="shared" si="616"/>
        <v>2362318</v>
      </c>
      <c r="BB1025" s="48">
        <f t="shared" si="617"/>
        <v>55139564</v>
      </c>
      <c r="BC1025" s="51">
        <f t="shared" si="618"/>
        <v>23.341296133712735</v>
      </c>
      <c r="BD1025" s="12"/>
      <c r="BE1025" s="52">
        <f t="shared" si="619"/>
        <v>2362318</v>
      </c>
      <c r="BF1025" s="48">
        <f t="shared" si="620"/>
        <v>64521674</v>
      </c>
      <c r="BG1025" s="48">
        <f t="shared" si="620"/>
        <v>2277019</v>
      </c>
      <c r="BH1025" s="48">
        <f t="shared" si="620"/>
        <v>0</v>
      </c>
      <c r="BI1025" s="48">
        <f t="shared" si="621"/>
        <v>66798693</v>
      </c>
      <c r="BJ1025" s="51">
        <f t="shared" si="622"/>
        <v>28.276757405226562</v>
      </c>
      <c r="BK1025" s="12"/>
      <c r="BL1025" s="1">
        <f t="shared" si="623"/>
        <v>58872537</v>
      </c>
      <c r="BM1025" s="53">
        <f t="shared" si="624"/>
        <v>68945973</v>
      </c>
      <c r="BN1025" s="48">
        <f t="shared" si="625"/>
        <v>64521674</v>
      </c>
      <c r="BO1025" s="48">
        <f t="shared" si="625"/>
        <v>2277019</v>
      </c>
      <c r="BP1025" s="48">
        <f t="shared" si="625"/>
        <v>0</v>
      </c>
      <c r="BQ1025" s="48">
        <f t="shared" si="626"/>
        <v>66798693</v>
      </c>
      <c r="BR1025" s="12">
        <f t="shared" si="627"/>
        <v>68945973</v>
      </c>
      <c r="BS1025" s="54">
        <f t="shared" si="628"/>
        <v>0.96885561394571951</v>
      </c>
      <c r="BT1025" s="12"/>
      <c r="BU1025" s="48">
        <f t="shared" si="629"/>
        <v>68945973</v>
      </c>
      <c r="BV1025" s="48">
        <f t="shared" si="630"/>
        <v>261404607</v>
      </c>
      <c r="BW1025" s="54">
        <f t="shared" si="631"/>
        <v>3.7914412637268895</v>
      </c>
      <c r="BX1025" s="12"/>
      <c r="BY1025" s="52">
        <f t="shared" si="632"/>
        <v>2362318</v>
      </c>
      <c r="BZ1025" s="48">
        <f t="shared" si="633"/>
        <v>261404607</v>
      </c>
      <c r="CA1025" s="55">
        <f t="shared" si="634"/>
        <v>110.65597730703487</v>
      </c>
      <c r="CB1025" s="12"/>
      <c r="CC1025" s="48">
        <f t="shared" si="635"/>
        <v>2362318</v>
      </c>
      <c r="CD1025" s="48">
        <f t="shared" si="636"/>
        <v>562715465</v>
      </c>
      <c r="CE1025" s="55">
        <f t="shared" si="637"/>
        <v>238.20479080293168</v>
      </c>
      <c r="CF1025" s="12"/>
      <c r="CG1025" s="48">
        <f t="shared" si="638"/>
        <v>68945973</v>
      </c>
      <c r="CH1025" s="48">
        <f t="shared" si="639"/>
        <v>58872537</v>
      </c>
      <c r="CI1025" s="48">
        <f t="shared" si="640"/>
        <v>562715465</v>
      </c>
      <c r="CJ1025" s="55">
        <f t="shared" si="641"/>
        <v>8.1616871952767998</v>
      </c>
      <c r="CK1025" s="46"/>
      <c r="CL1025" s="48">
        <f t="shared" si="642"/>
        <v>68945973</v>
      </c>
      <c r="CM1025" s="48">
        <f t="shared" si="642"/>
        <v>58872537</v>
      </c>
      <c r="CN1025" s="48">
        <f t="shared" si="643"/>
        <v>1229714537</v>
      </c>
      <c r="CO1025" s="55">
        <f t="shared" si="644"/>
        <v>17.835915333300179</v>
      </c>
    </row>
    <row r="1026" spans="1:93" x14ac:dyDescent="0.2">
      <c r="A1026" s="30" t="s">
        <v>176</v>
      </c>
      <c r="B1026" s="30">
        <v>1186</v>
      </c>
      <c r="C1026" s="30">
        <v>2006</v>
      </c>
      <c r="D1026" s="30" t="s">
        <v>177</v>
      </c>
      <c r="E1026" s="30">
        <v>445772</v>
      </c>
      <c r="F1026" s="30" t="s">
        <v>317</v>
      </c>
      <c r="G1026" s="30">
        <v>160176415</v>
      </c>
      <c r="H1026" s="30">
        <v>881231330</v>
      </c>
      <c r="I1026" s="30">
        <v>118178057</v>
      </c>
      <c r="J1026" s="30">
        <v>796826890</v>
      </c>
      <c r="K1026" s="30">
        <v>142316183</v>
      </c>
      <c r="L1026" s="30">
        <v>312629658</v>
      </c>
      <c r="M1026" s="30">
        <v>95974237</v>
      </c>
      <c r="N1026" s="30">
        <v>241991</v>
      </c>
      <c r="O1026" s="30">
        <v>4347369</v>
      </c>
      <c r="P1026" s="30">
        <v>5044496</v>
      </c>
      <c r="Q1026" s="30">
        <v>245151157</v>
      </c>
      <c r="R1026" s="30">
        <v>284618367</v>
      </c>
      <c r="S1026" s="30">
        <v>19670058</v>
      </c>
      <c r="T1026" s="30">
        <v>1585718643</v>
      </c>
      <c r="U1026" s="30">
        <v>98863307</v>
      </c>
      <c r="V1026" s="30">
        <v>1482826724</v>
      </c>
      <c r="W1026" s="30">
        <v>238866848</v>
      </c>
      <c r="X1026" s="30">
        <v>1721693572</v>
      </c>
      <c r="Y1026" s="30">
        <v>23315108</v>
      </c>
      <c r="Z1026" s="30">
        <v>14574314</v>
      </c>
      <c r="AA1026" s="30">
        <v>37889422</v>
      </c>
      <c r="AB1026" s="30">
        <v>184705</v>
      </c>
      <c r="AC1026" s="30">
        <v>56682922</v>
      </c>
      <c r="AD1026" s="30">
        <v>103493493</v>
      </c>
      <c r="AE1026" s="30">
        <v>57255423</v>
      </c>
      <c r="AF1026" s="30">
        <v>885931</v>
      </c>
      <c r="AG1026" s="30">
        <v>0</v>
      </c>
      <c r="AH1026" s="30">
        <v>338189527</v>
      </c>
      <c r="AI1026" s="30">
        <v>19010348</v>
      </c>
      <c r="AJ1026" s="30">
        <v>357199875</v>
      </c>
      <c r="AK1026" s="30">
        <v>16024064</v>
      </c>
      <c r="AL1026" s="30">
        <v>151939229</v>
      </c>
      <c r="AM1026" s="30">
        <v>79907013</v>
      </c>
      <c r="AN1026" s="30">
        <v>28525598</v>
      </c>
      <c r="AO1026" s="30">
        <v>27107913</v>
      </c>
      <c r="AP1026" s="30">
        <v>10188442</v>
      </c>
      <c r="AQ1026" s="30">
        <v>2328219</v>
      </c>
      <c r="AR1026" s="30">
        <v>2072726</v>
      </c>
      <c r="AS1026" s="30">
        <v>223961</v>
      </c>
      <c r="AT1026" s="30">
        <v>635</v>
      </c>
      <c r="AU1026" s="30" t="s">
        <v>324</v>
      </c>
      <c r="AW1026" s="48">
        <f t="shared" si="613"/>
        <v>65821953</v>
      </c>
      <c r="AX1026" s="49">
        <f t="shared" si="614"/>
        <v>37704717</v>
      </c>
      <c r="AY1026" s="50">
        <f t="shared" si="615"/>
        <v>0.57282890102030248</v>
      </c>
      <c r="AZ1026" s="12"/>
      <c r="BA1026" s="48">
        <f t="shared" si="616"/>
        <v>2328219</v>
      </c>
      <c r="BB1026" s="48">
        <f t="shared" si="617"/>
        <v>37704717</v>
      </c>
      <c r="BC1026" s="51">
        <f t="shared" si="618"/>
        <v>16.194660811547369</v>
      </c>
      <c r="BD1026" s="12"/>
      <c r="BE1026" s="52">
        <f t="shared" si="619"/>
        <v>2328219</v>
      </c>
      <c r="BF1026" s="48">
        <f t="shared" si="620"/>
        <v>57255423</v>
      </c>
      <c r="BG1026" s="48">
        <f t="shared" si="620"/>
        <v>885931</v>
      </c>
      <c r="BH1026" s="48">
        <f t="shared" si="620"/>
        <v>0</v>
      </c>
      <c r="BI1026" s="48">
        <f t="shared" si="621"/>
        <v>58141354</v>
      </c>
      <c r="BJ1026" s="51">
        <f t="shared" si="622"/>
        <v>24.972459205942396</v>
      </c>
      <c r="BK1026" s="12"/>
      <c r="BL1026" s="1">
        <f t="shared" si="623"/>
        <v>55633511</v>
      </c>
      <c r="BM1026" s="53">
        <f t="shared" si="624"/>
        <v>65821953</v>
      </c>
      <c r="BN1026" s="48">
        <f t="shared" si="625"/>
        <v>57255423</v>
      </c>
      <c r="BO1026" s="48">
        <f t="shared" si="625"/>
        <v>885931</v>
      </c>
      <c r="BP1026" s="48">
        <f t="shared" si="625"/>
        <v>0</v>
      </c>
      <c r="BQ1026" s="48">
        <f t="shared" si="626"/>
        <v>58141354</v>
      </c>
      <c r="BR1026" s="12">
        <f t="shared" si="627"/>
        <v>65821953</v>
      </c>
      <c r="BS1026" s="54">
        <f t="shared" si="628"/>
        <v>0.88331250213739476</v>
      </c>
      <c r="BT1026" s="12"/>
      <c r="BU1026" s="48">
        <f t="shared" si="629"/>
        <v>65821953</v>
      </c>
      <c r="BV1026" s="48">
        <f t="shared" si="630"/>
        <v>189236582</v>
      </c>
      <c r="BW1026" s="54">
        <f t="shared" si="631"/>
        <v>2.8749767117970504</v>
      </c>
      <c r="BX1026" s="12"/>
      <c r="BY1026" s="52">
        <f t="shared" si="632"/>
        <v>2328219</v>
      </c>
      <c r="BZ1026" s="48">
        <f t="shared" si="633"/>
        <v>189236582</v>
      </c>
      <c r="CA1026" s="55">
        <f t="shared" si="634"/>
        <v>81.279545437950645</v>
      </c>
      <c r="CB1026" s="12"/>
      <c r="CC1026" s="48">
        <f t="shared" si="635"/>
        <v>2328219</v>
      </c>
      <c r="CD1026" s="48">
        <f t="shared" si="636"/>
        <v>445443773</v>
      </c>
      <c r="CE1026" s="55">
        <f t="shared" si="637"/>
        <v>191.32382864326766</v>
      </c>
      <c r="CF1026" s="12"/>
      <c r="CG1026" s="48">
        <f t="shared" si="638"/>
        <v>65821953</v>
      </c>
      <c r="CH1026" s="48">
        <f t="shared" si="639"/>
        <v>55633511</v>
      </c>
      <c r="CI1026" s="48">
        <f t="shared" si="640"/>
        <v>445443773</v>
      </c>
      <c r="CJ1026" s="55">
        <f t="shared" si="641"/>
        <v>6.7674043795084593</v>
      </c>
      <c r="CK1026" s="46"/>
      <c r="CL1026" s="48">
        <f t="shared" si="642"/>
        <v>65821953</v>
      </c>
      <c r="CM1026" s="48">
        <f t="shared" si="642"/>
        <v>55633511</v>
      </c>
      <c r="CN1026" s="48">
        <f t="shared" si="643"/>
        <v>982601124</v>
      </c>
      <c r="CO1026" s="55">
        <f t="shared" si="644"/>
        <v>14.928167263587575</v>
      </c>
    </row>
    <row r="1027" spans="1:93" x14ac:dyDescent="0.2">
      <c r="A1027" s="30" t="s">
        <v>176</v>
      </c>
      <c r="B1027" s="30">
        <v>1186</v>
      </c>
      <c r="C1027" s="30">
        <v>2005</v>
      </c>
      <c r="D1027" s="30" t="s">
        <v>177</v>
      </c>
      <c r="E1027" s="30">
        <v>445772</v>
      </c>
      <c r="F1027" s="30" t="s">
        <v>317</v>
      </c>
      <c r="G1027" s="30">
        <v>126167611</v>
      </c>
      <c r="H1027" s="30">
        <v>1001544946</v>
      </c>
      <c r="I1027" s="30">
        <v>127753819</v>
      </c>
      <c r="J1027" s="30">
        <v>926677959</v>
      </c>
      <c r="K1027" s="30">
        <v>121010285</v>
      </c>
      <c r="L1027" s="30">
        <v>264309383</v>
      </c>
      <c r="M1027" s="30">
        <v>76326616</v>
      </c>
      <c r="N1027" s="30">
        <v>-21309</v>
      </c>
      <c r="O1027" s="30">
        <v>3202064</v>
      </c>
      <c r="P1027" s="30">
        <v>5119320</v>
      </c>
      <c r="Q1027" s="30">
        <v>366096410</v>
      </c>
      <c r="R1027" s="30">
        <v>398909464</v>
      </c>
      <c r="S1027" s="30">
        <v>22806569</v>
      </c>
      <c r="T1027" s="30">
        <v>1602813282</v>
      </c>
      <c r="U1027" s="30">
        <v>151319455</v>
      </c>
      <c r="V1027" s="30">
        <v>1667965857</v>
      </c>
      <c r="W1027" s="30">
        <v>232006324</v>
      </c>
      <c r="X1027" s="30">
        <v>1899972181</v>
      </c>
      <c r="Y1027" s="30">
        <v>13947004</v>
      </c>
      <c r="Z1027" s="30">
        <v>12645069</v>
      </c>
      <c r="AA1027" s="30">
        <v>26592073</v>
      </c>
      <c r="AB1027" s="30">
        <v>1427153</v>
      </c>
      <c r="AC1027" s="30">
        <v>43695193</v>
      </c>
      <c r="AD1027" s="30">
        <v>82472418</v>
      </c>
      <c r="AE1027" s="30">
        <v>62667590</v>
      </c>
      <c r="AF1027" s="30">
        <v>797863</v>
      </c>
      <c r="AG1027" s="30">
        <v>0</v>
      </c>
      <c r="AH1027" s="30">
        <v>317892355</v>
      </c>
      <c r="AI1027" s="30">
        <v>18389111</v>
      </c>
      <c r="AJ1027" s="30">
        <v>336281466</v>
      </c>
      <c r="AK1027" s="30">
        <v>13542294</v>
      </c>
      <c r="AL1027" s="30">
        <v>130305500</v>
      </c>
      <c r="AM1027" s="30">
        <v>81282410</v>
      </c>
      <c r="AN1027" s="30">
        <v>29842976</v>
      </c>
      <c r="AO1027" s="30">
        <v>27007793</v>
      </c>
      <c r="AP1027" s="30">
        <v>10330566</v>
      </c>
      <c r="AQ1027" s="30">
        <v>2287193</v>
      </c>
      <c r="AR1027" s="30">
        <v>2036041</v>
      </c>
      <c r="AS1027" s="30">
        <v>219837</v>
      </c>
      <c r="AT1027" s="30">
        <v>655</v>
      </c>
      <c r="AU1027" s="30" t="s">
        <v>324</v>
      </c>
      <c r="AW1027" s="48">
        <f t="shared" si="613"/>
        <v>67181335</v>
      </c>
      <c r="AX1027" s="49">
        <f t="shared" si="614"/>
        <v>25164920</v>
      </c>
      <c r="AY1027" s="50">
        <f t="shared" si="615"/>
        <v>0.37458201746065334</v>
      </c>
      <c r="AZ1027" s="12"/>
      <c r="BA1027" s="48">
        <f t="shared" si="616"/>
        <v>2287193</v>
      </c>
      <c r="BB1027" s="48">
        <f t="shared" si="617"/>
        <v>25164920</v>
      </c>
      <c r="BC1027" s="51">
        <f t="shared" si="618"/>
        <v>11.002534547805979</v>
      </c>
      <c r="BD1027" s="12"/>
      <c r="BE1027" s="52">
        <f t="shared" si="619"/>
        <v>2287193</v>
      </c>
      <c r="BF1027" s="48">
        <f t="shared" si="620"/>
        <v>62667590</v>
      </c>
      <c r="BG1027" s="48">
        <f t="shared" si="620"/>
        <v>797863</v>
      </c>
      <c r="BH1027" s="48">
        <f t="shared" si="620"/>
        <v>0</v>
      </c>
      <c r="BI1027" s="48">
        <f t="shared" si="621"/>
        <v>63465453</v>
      </c>
      <c r="BJ1027" s="51">
        <f t="shared" si="622"/>
        <v>27.748184346489342</v>
      </c>
      <c r="BK1027" s="12"/>
      <c r="BL1027" s="1">
        <f t="shared" si="623"/>
        <v>56850769</v>
      </c>
      <c r="BM1027" s="53">
        <f t="shared" si="624"/>
        <v>67181335</v>
      </c>
      <c r="BN1027" s="48">
        <f t="shared" si="625"/>
        <v>62667590</v>
      </c>
      <c r="BO1027" s="48">
        <f t="shared" si="625"/>
        <v>797863</v>
      </c>
      <c r="BP1027" s="48">
        <f t="shared" si="625"/>
        <v>0</v>
      </c>
      <c r="BQ1027" s="48">
        <f t="shared" si="626"/>
        <v>63465453</v>
      </c>
      <c r="BR1027" s="12">
        <f t="shared" si="627"/>
        <v>67181335</v>
      </c>
      <c r="BS1027" s="54">
        <f t="shared" si="628"/>
        <v>0.9446887740471368</v>
      </c>
      <c r="BT1027" s="12"/>
      <c r="BU1027" s="48">
        <f t="shared" si="629"/>
        <v>67181335</v>
      </c>
      <c r="BV1027" s="48">
        <f t="shared" si="630"/>
        <v>192433672</v>
      </c>
      <c r="BW1027" s="54">
        <f t="shared" si="631"/>
        <v>2.8643919028998157</v>
      </c>
      <c r="BX1027" s="12"/>
      <c r="BY1027" s="52">
        <f t="shared" si="632"/>
        <v>2287193</v>
      </c>
      <c r="BZ1027" s="48">
        <f t="shared" si="633"/>
        <v>192433672</v>
      </c>
      <c r="CA1027" s="55">
        <f t="shared" si="634"/>
        <v>84.135301218567918</v>
      </c>
      <c r="CB1027" s="12"/>
      <c r="CC1027" s="48">
        <f t="shared" si="635"/>
        <v>2287193</v>
      </c>
      <c r="CD1027" s="48">
        <f t="shared" si="636"/>
        <v>408658809</v>
      </c>
      <c r="CE1027" s="55">
        <f t="shared" si="637"/>
        <v>178.672638907167</v>
      </c>
      <c r="CF1027" s="12"/>
      <c r="CG1027" s="48">
        <f t="shared" si="638"/>
        <v>67181335</v>
      </c>
      <c r="CH1027" s="48">
        <f t="shared" si="639"/>
        <v>56850769</v>
      </c>
      <c r="CI1027" s="48">
        <f t="shared" si="640"/>
        <v>408658809</v>
      </c>
      <c r="CJ1027" s="55">
        <f t="shared" si="641"/>
        <v>6.0829218264269382</v>
      </c>
      <c r="CK1027" s="46"/>
      <c r="CL1027" s="48">
        <f t="shared" si="642"/>
        <v>67181335</v>
      </c>
      <c r="CM1027" s="48">
        <f t="shared" si="642"/>
        <v>56850769</v>
      </c>
      <c r="CN1027" s="48">
        <f t="shared" si="643"/>
        <v>894867645</v>
      </c>
      <c r="CO1027" s="55">
        <f t="shared" si="644"/>
        <v>13.320182532841898</v>
      </c>
    </row>
    <row r="1028" spans="1:93" x14ac:dyDescent="0.2">
      <c r="A1028" s="30" t="s">
        <v>178</v>
      </c>
      <c r="B1028" s="30">
        <v>1188</v>
      </c>
      <c r="C1028" s="30">
        <v>2014</v>
      </c>
      <c r="D1028" s="30" t="s">
        <v>76</v>
      </c>
      <c r="E1028" s="30">
        <v>442971</v>
      </c>
      <c r="F1028" s="30" t="s">
        <v>317</v>
      </c>
      <c r="G1028" s="30">
        <v>38563911</v>
      </c>
      <c r="H1028" s="30">
        <v>0</v>
      </c>
      <c r="I1028" s="30">
        <v>0</v>
      </c>
      <c r="J1028" s="30">
        <v>0</v>
      </c>
      <c r="K1028" s="30">
        <v>0</v>
      </c>
      <c r="L1028" s="30">
        <v>0</v>
      </c>
      <c r="M1028" s="30">
        <v>0</v>
      </c>
      <c r="N1028" s="30">
        <v>0</v>
      </c>
      <c r="O1028" s="30">
        <v>0</v>
      </c>
      <c r="P1028" s="30">
        <v>0</v>
      </c>
      <c r="Q1028" s="30">
        <v>0</v>
      </c>
      <c r="R1028" s="30">
        <v>0</v>
      </c>
      <c r="S1028" s="30">
        <v>0</v>
      </c>
      <c r="T1028" s="30">
        <v>436948011</v>
      </c>
      <c r="U1028" s="30">
        <v>53849</v>
      </c>
      <c r="V1028" s="30">
        <v>0</v>
      </c>
      <c r="W1028" s="30">
        <v>0</v>
      </c>
      <c r="X1028" s="30">
        <v>0</v>
      </c>
      <c r="Y1028" s="30">
        <v>32894102</v>
      </c>
      <c r="Z1028" s="30">
        <v>11572849</v>
      </c>
      <c r="AA1028" s="30">
        <v>44466951</v>
      </c>
      <c r="AB1028" s="30">
        <v>31564150</v>
      </c>
      <c r="AC1028" s="30">
        <v>15558103</v>
      </c>
      <c r="AD1028" s="30">
        <v>23005808</v>
      </c>
      <c r="AE1028" s="30">
        <v>33516858</v>
      </c>
      <c r="AF1028" s="30">
        <v>15590314</v>
      </c>
      <c r="AG1028" s="30">
        <v>0</v>
      </c>
      <c r="AH1028" s="30">
        <v>90762468</v>
      </c>
      <c r="AI1028" s="30">
        <v>838966</v>
      </c>
      <c r="AJ1028" s="30">
        <v>91601434</v>
      </c>
      <c r="AK1028" s="30">
        <v>1075485</v>
      </c>
      <c r="AL1028" s="30">
        <v>44354791</v>
      </c>
      <c r="AM1028" s="30">
        <v>20291236</v>
      </c>
      <c r="AN1028" s="30">
        <v>7281289</v>
      </c>
      <c r="AO1028" s="30">
        <v>4955687</v>
      </c>
      <c r="AP1028" s="30">
        <v>7972139</v>
      </c>
      <c r="AQ1028" s="30">
        <v>719944</v>
      </c>
      <c r="AR1028" s="30">
        <v>621020</v>
      </c>
      <c r="AS1028" s="30">
        <v>85494</v>
      </c>
      <c r="AT1028" s="30">
        <v>12880</v>
      </c>
      <c r="AU1028" s="30" t="s">
        <v>339</v>
      </c>
      <c r="AW1028" s="48">
        <f t="shared" si="613"/>
        <v>20209115</v>
      </c>
      <c r="AX1028" s="49">
        <f t="shared" si="614"/>
        <v>12902801</v>
      </c>
      <c r="AY1028" s="50">
        <f t="shared" si="615"/>
        <v>0.63846442558221872</v>
      </c>
      <c r="AZ1028" s="12"/>
      <c r="BA1028" s="48">
        <f t="shared" si="616"/>
        <v>719944</v>
      </c>
      <c r="BB1028" s="48">
        <f t="shared" si="617"/>
        <v>12902801</v>
      </c>
      <c r="BC1028" s="51">
        <f t="shared" si="618"/>
        <v>17.921950873956863</v>
      </c>
      <c r="BD1028" s="12"/>
      <c r="BE1028" s="52">
        <f t="shared" si="619"/>
        <v>719944</v>
      </c>
      <c r="BF1028" s="48">
        <f t="shared" si="620"/>
        <v>33516858</v>
      </c>
      <c r="BG1028" s="48">
        <f t="shared" si="620"/>
        <v>15590314</v>
      </c>
      <c r="BH1028" s="48">
        <f t="shared" si="620"/>
        <v>0</v>
      </c>
      <c r="BI1028" s="48">
        <f t="shared" si="621"/>
        <v>49107172</v>
      </c>
      <c r="BJ1028" s="51">
        <f t="shared" si="622"/>
        <v>68.209710755280966</v>
      </c>
      <c r="BK1028" s="12"/>
      <c r="BL1028" s="1">
        <f t="shared" si="623"/>
        <v>12236976</v>
      </c>
      <c r="BM1028" s="53">
        <f t="shared" si="624"/>
        <v>20209115</v>
      </c>
      <c r="BN1028" s="48">
        <f t="shared" si="625"/>
        <v>33516858</v>
      </c>
      <c r="BO1028" s="48">
        <f t="shared" si="625"/>
        <v>15590314</v>
      </c>
      <c r="BP1028" s="48">
        <f t="shared" si="625"/>
        <v>0</v>
      </c>
      <c r="BQ1028" s="48">
        <f t="shared" si="626"/>
        <v>49107172</v>
      </c>
      <c r="BR1028" s="12">
        <f t="shared" si="627"/>
        <v>20209115</v>
      </c>
      <c r="BS1028" s="54">
        <f t="shared" si="628"/>
        <v>2.4299516332110533</v>
      </c>
      <c r="BT1028" s="12"/>
      <c r="BU1028" s="48">
        <f t="shared" si="629"/>
        <v>20209115</v>
      </c>
      <c r="BV1028" s="48">
        <f t="shared" si="630"/>
        <v>46171158</v>
      </c>
      <c r="BW1028" s="54">
        <f t="shared" si="631"/>
        <v>2.2846699620443549</v>
      </c>
      <c r="BX1028" s="12"/>
      <c r="BY1028" s="52">
        <f t="shared" si="632"/>
        <v>719944</v>
      </c>
      <c r="BZ1028" s="48">
        <f t="shared" si="633"/>
        <v>46171158</v>
      </c>
      <c r="CA1028" s="55">
        <f t="shared" si="634"/>
        <v>64.131596346382494</v>
      </c>
      <c r="CB1028" s="12"/>
      <c r="CC1028" s="48">
        <f t="shared" si="635"/>
        <v>719944</v>
      </c>
      <c r="CD1028" s="48">
        <f t="shared" si="636"/>
        <v>178309192</v>
      </c>
      <c r="CE1028" s="55">
        <f t="shared" si="637"/>
        <v>247.67091884924383</v>
      </c>
      <c r="CF1028" s="12"/>
      <c r="CG1028" s="48">
        <f t="shared" si="638"/>
        <v>20209115</v>
      </c>
      <c r="CH1028" s="48">
        <f t="shared" si="639"/>
        <v>12236976</v>
      </c>
      <c r="CI1028" s="48">
        <f t="shared" si="640"/>
        <v>178309192</v>
      </c>
      <c r="CJ1028" s="55">
        <f t="shared" si="641"/>
        <v>8.8232063601003805</v>
      </c>
      <c r="CK1028" s="46"/>
      <c r="CL1028" s="48">
        <f t="shared" si="642"/>
        <v>20209115</v>
      </c>
      <c r="CM1028" s="48">
        <f t="shared" si="642"/>
        <v>12236976</v>
      </c>
      <c r="CN1028" s="48">
        <f t="shared" si="643"/>
        <v>178309192</v>
      </c>
      <c r="CO1028" s="55">
        <f t="shared" si="644"/>
        <v>8.8232063601003805</v>
      </c>
    </row>
    <row r="1029" spans="1:93" x14ac:dyDescent="0.2">
      <c r="A1029" s="30" t="s">
        <v>178</v>
      </c>
      <c r="B1029" s="30">
        <v>1188</v>
      </c>
      <c r="C1029" s="30">
        <v>2013</v>
      </c>
      <c r="D1029" s="30" t="s">
        <v>76</v>
      </c>
      <c r="E1029" s="30">
        <v>442971</v>
      </c>
      <c r="F1029" s="30" t="s">
        <v>317</v>
      </c>
      <c r="G1029" s="30">
        <v>37858731</v>
      </c>
      <c r="H1029" s="30">
        <v>0</v>
      </c>
      <c r="I1029" s="30">
        <v>0</v>
      </c>
      <c r="J1029" s="30">
        <v>0</v>
      </c>
      <c r="K1029" s="30">
        <v>0</v>
      </c>
      <c r="L1029" s="30">
        <v>0</v>
      </c>
      <c r="M1029" s="30">
        <v>0</v>
      </c>
      <c r="N1029" s="30">
        <v>0</v>
      </c>
      <c r="O1029" s="30">
        <v>0</v>
      </c>
      <c r="P1029" s="30">
        <v>0</v>
      </c>
      <c r="Q1029" s="30">
        <v>0</v>
      </c>
      <c r="R1029" s="30">
        <v>0</v>
      </c>
      <c r="S1029" s="30">
        <v>0</v>
      </c>
      <c r="T1029" s="30">
        <v>369663323</v>
      </c>
      <c r="U1029" s="30">
        <v>-4518129</v>
      </c>
      <c r="V1029" s="30">
        <v>0</v>
      </c>
      <c r="W1029" s="30">
        <v>0</v>
      </c>
      <c r="X1029" s="30">
        <v>0</v>
      </c>
      <c r="Y1029" s="30">
        <v>26040949</v>
      </c>
      <c r="Z1029" s="30">
        <v>10662295</v>
      </c>
      <c r="AA1029" s="30">
        <v>36703244</v>
      </c>
      <c r="AB1029" s="30">
        <v>24993079</v>
      </c>
      <c r="AC1029" s="30">
        <v>15296857</v>
      </c>
      <c r="AD1029" s="30">
        <v>22561874</v>
      </c>
      <c r="AE1029" s="30">
        <v>27286805</v>
      </c>
      <c r="AF1029" s="30">
        <v>21121369</v>
      </c>
      <c r="AG1029" s="30">
        <v>0</v>
      </c>
      <c r="AH1029" s="30">
        <v>25260855</v>
      </c>
      <c r="AI1029" s="30">
        <v>1861298</v>
      </c>
      <c r="AJ1029" s="30">
        <v>27122153</v>
      </c>
      <c r="AK1029" s="30">
        <v>-994659</v>
      </c>
      <c r="AL1029" s="30">
        <v>-14565008</v>
      </c>
      <c r="AM1029" s="30">
        <v>20052177</v>
      </c>
      <c r="AN1029" s="30">
        <v>7318190</v>
      </c>
      <c r="AO1029" s="30">
        <v>4878138</v>
      </c>
      <c r="AP1029" s="30">
        <v>7776666</v>
      </c>
      <c r="AQ1029" s="30">
        <v>717894</v>
      </c>
      <c r="AR1029" s="30">
        <v>619531</v>
      </c>
      <c r="AS1029" s="30">
        <v>84654</v>
      </c>
      <c r="AT1029" s="30">
        <v>13150</v>
      </c>
      <c r="AU1029" s="30" t="s">
        <v>339</v>
      </c>
      <c r="AW1029" s="48">
        <f t="shared" si="613"/>
        <v>19972994</v>
      </c>
      <c r="AX1029" s="49">
        <f t="shared" si="614"/>
        <v>11710165</v>
      </c>
      <c r="AY1029" s="50">
        <f t="shared" si="615"/>
        <v>0.58629993079655462</v>
      </c>
      <c r="AZ1029" s="12"/>
      <c r="BA1029" s="48">
        <f t="shared" si="616"/>
        <v>717894</v>
      </c>
      <c r="BB1029" s="48">
        <f t="shared" si="617"/>
        <v>11710165</v>
      </c>
      <c r="BC1029" s="51">
        <f t="shared" si="618"/>
        <v>16.311830158769958</v>
      </c>
      <c r="BD1029" s="12"/>
      <c r="BE1029" s="52">
        <f t="shared" si="619"/>
        <v>717894</v>
      </c>
      <c r="BF1029" s="48">
        <f t="shared" si="620"/>
        <v>27286805</v>
      </c>
      <c r="BG1029" s="48">
        <f t="shared" si="620"/>
        <v>21121369</v>
      </c>
      <c r="BH1029" s="48">
        <f t="shared" si="620"/>
        <v>0</v>
      </c>
      <c r="BI1029" s="48">
        <f t="shared" si="621"/>
        <v>48408174</v>
      </c>
      <c r="BJ1029" s="51">
        <f t="shared" si="622"/>
        <v>67.430810119599826</v>
      </c>
      <c r="BK1029" s="12"/>
      <c r="BL1029" s="1">
        <f t="shared" si="623"/>
        <v>12196328</v>
      </c>
      <c r="BM1029" s="53">
        <f t="shared" si="624"/>
        <v>19972994</v>
      </c>
      <c r="BN1029" s="48">
        <f t="shared" si="625"/>
        <v>27286805</v>
      </c>
      <c r="BO1029" s="48">
        <f t="shared" si="625"/>
        <v>21121369</v>
      </c>
      <c r="BP1029" s="48">
        <f t="shared" si="625"/>
        <v>0</v>
      </c>
      <c r="BQ1029" s="48">
        <f t="shared" si="626"/>
        <v>48408174</v>
      </c>
      <c r="BR1029" s="12">
        <f t="shared" si="627"/>
        <v>19972994</v>
      </c>
      <c r="BS1029" s="54">
        <f t="shared" si="628"/>
        <v>2.4236813969903559</v>
      </c>
      <c r="BT1029" s="12"/>
      <c r="BU1029" s="48">
        <f t="shared" si="629"/>
        <v>19972994</v>
      </c>
      <c r="BV1029" s="48">
        <f t="shared" si="630"/>
        <v>42681820</v>
      </c>
      <c r="BW1029" s="54">
        <f t="shared" si="631"/>
        <v>2.1369765594482231</v>
      </c>
      <c r="BX1029" s="12"/>
      <c r="BY1029" s="52">
        <f t="shared" si="632"/>
        <v>717894</v>
      </c>
      <c r="BZ1029" s="48">
        <f t="shared" si="633"/>
        <v>42681820</v>
      </c>
      <c r="CA1029" s="55">
        <f t="shared" si="634"/>
        <v>59.454209117223435</v>
      </c>
      <c r="CB1029" s="12"/>
      <c r="CC1029" s="48">
        <f t="shared" si="635"/>
        <v>717894</v>
      </c>
      <c r="CD1029" s="48">
        <f t="shared" si="636"/>
        <v>165651969</v>
      </c>
      <c r="CE1029" s="55">
        <f t="shared" si="637"/>
        <v>230.74711447651046</v>
      </c>
      <c r="CF1029" s="12"/>
      <c r="CG1029" s="48">
        <f t="shared" si="638"/>
        <v>19972994</v>
      </c>
      <c r="CH1029" s="48">
        <f t="shared" si="639"/>
        <v>12196328</v>
      </c>
      <c r="CI1029" s="48">
        <f t="shared" si="640"/>
        <v>165651969</v>
      </c>
      <c r="CJ1029" s="55">
        <f t="shared" si="641"/>
        <v>8.2937975648518201</v>
      </c>
      <c r="CK1029" s="46"/>
      <c r="CL1029" s="48">
        <f t="shared" si="642"/>
        <v>19972994</v>
      </c>
      <c r="CM1029" s="48">
        <f t="shared" si="642"/>
        <v>12196328</v>
      </c>
      <c r="CN1029" s="48">
        <f t="shared" si="643"/>
        <v>165651969</v>
      </c>
      <c r="CO1029" s="55">
        <f t="shared" si="644"/>
        <v>8.2937975648518201</v>
      </c>
    </row>
    <row r="1030" spans="1:93" x14ac:dyDescent="0.2">
      <c r="A1030" s="30" t="s">
        <v>178</v>
      </c>
      <c r="B1030" s="30">
        <v>1188</v>
      </c>
      <c r="C1030" s="30">
        <v>2012</v>
      </c>
      <c r="D1030" s="30" t="s">
        <v>76</v>
      </c>
      <c r="E1030" s="30">
        <v>442971</v>
      </c>
      <c r="F1030" s="30" t="s">
        <v>317</v>
      </c>
      <c r="G1030" s="30">
        <v>18850978</v>
      </c>
      <c r="H1030" s="30">
        <v>0</v>
      </c>
      <c r="I1030" s="30">
        <v>0</v>
      </c>
      <c r="J1030" s="30">
        <v>0</v>
      </c>
      <c r="K1030" s="30">
        <v>0</v>
      </c>
      <c r="L1030" s="30">
        <v>0</v>
      </c>
      <c r="M1030" s="30">
        <v>0</v>
      </c>
      <c r="N1030" s="30">
        <v>0</v>
      </c>
      <c r="O1030" s="30">
        <v>0</v>
      </c>
      <c r="P1030" s="30">
        <v>0</v>
      </c>
      <c r="Q1030" s="30">
        <v>0</v>
      </c>
      <c r="R1030" s="30">
        <v>0</v>
      </c>
      <c r="S1030" s="30">
        <v>0</v>
      </c>
      <c r="T1030" s="30">
        <v>469125598</v>
      </c>
      <c r="U1030" s="30">
        <v>-3272589</v>
      </c>
      <c r="V1030" s="30">
        <v>0</v>
      </c>
      <c r="W1030" s="30">
        <v>0</v>
      </c>
      <c r="X1030" s="30">
        <v>0</v>
      </c>
      <c r="Y1030" s="30">
        <v>25522196</v>
      </c>
      <c r="Z1030" s="30">
        <v>5223817</v>
      </c>
      <c r="AA1030" s="30">
        <v>30746013</v>
      </c>
      <c r="AB1030" s="30">
        <v>22793411</v>
      </c>
      <c r="AC1030" s="30">
        <v>14397498</v>
      </c>
      <c r="AD1030" s="30">
        <v>4453480</v>
      </c>
      <c r="AE1030" s="30">
        <v>23866265</v>
      </c>
      <c r="AF1030" s="30">
        <v>25712060</v>
      </c>
      <c r="AG1030" s="30">
        <v>40145</v>
      </c>
      <c r="AH1030" s="30">
        <v>77956433</v>
      </c>
      <c r="AI1030" s="30">
        <v>2180475</v>
      </c>
      <c r="AJ1030" s="30">
        <v>80136908</v>
      </c>
      <c r="AK1030" s="30">
        <v>1696599</v>
      </c>
      <c r="AL1030" s="30">
        <v>32837623</v>
      </c>
      <c r="AM1030" s="30">
        <v>20691278</v>
      </c>
      <c r="AN1030" s="30">
        <v>7091985</v>
      </c>
      <c r="AO1030" s="30">
        <v>4848912</v>
      </c>
      <c r="AP1030" s="30">
        <v>7684495</v>
      </c>
      <c r="AQ1030" s="30">
        <v>716955</v>
      </c>
      <c r="AR1030" s="30">
        <v>619117</v>
      </c>
      <c r="AS1030" s="30">
        <v>83808</v>
      </c>
      <c r="AT1030" s="30">
        <v>13466</v>
      </c>
      <c r="AU1030" s="30" t="s">
        <v>339</v>
      </c>
      <c r="AW1030" s="48">
        <f t="shared" si="613"/>
        <v>19625392</v>
      </c>
      <c r="AX1030" s="49">
        <f t="shared" si="614"/>
        <v>7952602</v>
      </c>
      <c r="AY1030" s="50">
        <f t="shared" si="615"/>
        <v>0.40522003331194606</v>
      </c>
      <c r="AZ1030" s="12"/>
      <c r="BA1030" s="48">
        <f t="shared" si="616"/>
        <v>716955</v>
      </c>
      <c r="BB1030" s="48">
        <f t="shared" si="617"/>
        <v>7952602</v>
      </c>
      <c r="BC1030" s="51">
        <f t="shared" si="618"/>
        <v>11.092191281182222</v>
      </c>
      <c r="BD1030" s="12"/>
      <c r="BE1030" s="52">
        <f t="shared" si="619"/>
        <v>716955</v>
      </c>
      <c r="BF1030" s="48">
        <f t="shared" si="620"/>
        <v>23866265</v>
      </c>
      <c r="BG1030" s="48">
        <f t="shared" si="620"/>
        <v>25712060</v>
      </c>
      <c r="BH1030" s="48">
        <f t="shared" si="620"/>
        <v>40145</v>
      </c>
      <c r="BI1030" s="48">
        <f t="shared" si="621"/>
        <v>49618470</v>
      </c>
      <c r="BJ1030" s="51">
        <f t="shared" si="622"/>
        <v>69.207230579325056</v>
      </c>
      <c r="BK1030" s="12"/>
      <c r="BL1030" s="1">
        <f t="shared" si="623"/>
        <v>11940897</v>
      </c>
      <c r="BM1030" s="53">
        <f t="shared" si="624"/>
        <v>19625392</v>
      </c>
      <c r="BN1030" s="48">
        <f t="shared" si="625"/>
        <v>23866265</v>
      </c>
      <c r="BO1030" s="48">
        <f t="shared" si="625"/>
        <v>25712060</v>
      </c>
      <c r="BP1030" s="48">
        <f t="shared" si="625"/>
        <v>40145</v>
      </c>
      <c r="BQ1030" s="48">
        <f t="shared" si="626"/>
        <v>49618470</v>
      </c>
      <c r="BR1030" s="12">
        <f t="shared" si="627"/>
        <v>19625392</v>
      </c>
      <c r="BS1030" s="54">
        <f t="shared" si="628"/>
        <v>2.5282791803598115</v>
      </c>
      <c r="BT1030" s="12"/>
      <c r="BU1030" s="48">
        <f t="shared" si="629"/>
        <v>19625392</v>
      </c>
      <c r="BV1030" s="48">
        <f t="shared" si="630"/>
        <v>45602686</v>
      </c>
      <c r="BW1030" s="54">
        <f t="shared" si="631"/>
        <v>2.3236573312777651</v>
      </c>
      <c r="BX1030" s="12"/>
      <c r="BY1030" s="52">
        <f t="shared" si="632"/>
        <v>716955</v>
      </c>
      <c r="BZ1030" s="48">
        <f t="shared" si="633"/>
        <v>45602686</v>
      </c>
      <c r="CA1030" s="55">
        <f t="shared" si="634"/>
        <v>63.606064536825883</v>
      </c>
      <c r="CB1030" s="12"/>
      <c r="CC1030" s="48">
        <f t="shared" si="635"/>
        <v>716955</v>
      </c>
      <c r="CD1030" s="48">
        <f t="shared" si="636"/>
        <v>144818147</v>
      </c>
      <c r="CE1030" s="55">
        <f t="shared" si="637"/>
        <v>201.99056705093068</v>
      </c>
      <c r="CF1030" s="12"/>
      <c r="CG1030" s="48">
        <f t="shared" si="638"/>
        <v>19625392</v>
      </c>
      <c r="CH1030" s="48">
        <f t="shared" si="639"/>
        <v>11940897</v>
      </c>
      <c r="CI1030" s="48">
        <f t="shared" si="640"/>
        <v>144818147</v>
      </c>
      <c r="CJ1030" s="55">
        <f t="shared" si="641"/>
        <v>7.3791212425209141</v>
      </c>
      <c r="CK1030" s="46"/>
      <c r="CL1030" s="48">
        <f t="shared" si="642"/>
        <v>19625392</v>
      </c>
      <c r="CM1030" s="48">
        <f t="shared" si="642"/>
        <v>11940897</v>
      </c>
      <c r="CN1030" s="48">
        <f t="shared" si="643"/>
        <v>144818147</v>
      </c>
      <c r="CO1030" s="55">
        <f t="shared" si="644"/>
        <v>7.3791212425209141</v>
      </c>
    </row>
    <row r="1031" spans="1:93" x14ac:dyDescent="0.2">
      <c r="A1031" s="30" t="s">
        <v>178</v>
      </c>
      <c r="B1031" s="30">
        <v>1188</v>
      </c>
      <c r="C1031" s="30">
        <v>2011</v>
      </c>
      <c r="D1031" s="30" t="s">
        <v>76</v>
      </c>
      <c r="E1031" s="30">
        <v>442971</v>
      </c>
      <c r="F1031" s="30" t="s">
        <v>317</v>
      </c>
      <c r="G1031" s="30">
        <v>38585348</v>
      </c>
      <c r="H1031" s="30">
        <v>0</v>
      </c>
      <c r="I1031" s="30">
        <v>0</v>
      </c>
      <c r="J1031" s="30">
        <v>0</v>
      </c>
      <c r="K1031" s="30">
        <v>0</v>
      </c>
      <c r="L1031" s="30">
        <v>0</v>
      </c>
      <c r="M1031" s="30">
        <v>0</v>
      </c>
      <c r="N1031" s="30">
        <v>0</v>
      </c>
      <c r="O1031" s="30">
        <v>0</v>
      </c>
      <c r="P1031" s="30">
        <v>0</v>
      </c>
      <c r="Q1031" s="30">
        <v>0</v>
      </c>
      <c r="R1031" s="30">
        <v>0</v>
      </c>
      <c r="S1031" s="30">
        <v>0</v>
      </c>
      <c r="T1031" s="30">
        <v>694853553</v>
      </c>
      <c r="U1031" s="30">
        <v>468370</v>
      </c>
      <c r="V1031" s="30">
        <v>0</v>
      </c>
      <c r="W1031" s="30">
        <v>0</v>
      </c>
      <c r="X1031" s="30">
        <v>0</v>
      </c>
      <c r="Y1031" s="30">
        <v>24971729</v>
      </c>
      <c r="Z1031" s="30">
        <v>5826262</v>
      </c>
      <c r="AA1031" s="30">
        <v>30797991</v>
      </c>
      <c r="AB1031" s="30">
        <v>22463781</v>
      </c>
      <c r="AC1031" s="30">
        <v>10897593</v>
      </c>
      <c r="AD1031" s="30">
        <v>27687755</v>
      </c>
      <c r="AE1031" s="30">
        <v>22346366</v>
      </c>
      <c r="AF1031" s="30">
        <v>31031173</v>
      </c>
      <c r="AG1031" s="30">
        <v>0</v>
      </c>
      <c r="AH1031" s="30">
        <v>65726101</v>
      </c>
      <c r="AI1031" s="30">
        <v>115560</v>
      </c>
      <c r="AJ1031" s="30">
        <v>65841661</v>
      </c>
      <c r="AK1031" s="30">
        <v>2098216</v>
      </c>
      <c r="AL1031" s="30">
        <v>29057464</v>
      </c>
      <c r="AM1031" s="30">
        <v>21033628</v>
      </c>
      <c r="AN1031" s="30">
        <v>7348698</v>
      </c>
      <c r="AO1031" s="30">
        <v>4889111</v>
      </c>
      <c r="AP1031" s="30">
        <v>7817716</v>
      </c>
      <c r="AQ1031" s="30">
        <v>717269</v>
      </c>
      <c r="AR1031" s="30">
        <v>620151</v>
      </c>
      <c r="AS1031" s="30">
        <v>83042</v>
      </c>
      <c r="AT1031" s="30">
        <v>13521</v>
      </c>
      <c r="AU1031" s="30" t="s">
        <v>339</v>
      </c>
      <c r="AW1031" s="48">
        <f t="shared" si="613"/>
        <v>20055525</v>
      </c>
      <c r="AX1031" s="49">
        <f t="shared" si="614"/>
        <v>8334210</v>
      </c>
      <c r="AY1031" s="50">
        <f t="shared" si="615"/>
        <v>0.41555681040511283</v>
      </c>
      <c r="AZ1031" s="12"/>
      <c r="BA1031" s="48">
        <f t="shared" si="616"/>
        <v>717269</v>
      </c>
      <c r="BB1031" s="48">
        <f t="shared" si="617"/>
        <v>8334210</v>
      </c>
      <c r="BC1031" s="51">
        <f t="shared" si="618"/>
        <v>11.619364561970475</v>
      </c>
      <c r="BD1031" s="12"/>
      <c r="BE1031" s="52">
        <f t="shared" si="619"/>
        <v>717269</v>
      </c>
      <c r="BF1031" s="48">
        <f t="shared" si="620"/>
        <v>22346366</v>
      </c>
      <c r="BG1031" s="48">
        <f t="shared" si="620"/>
        <v>31031173</v>
      </c>
      <c r="BH1031" s="48">
        <f t="shared" si="620"/>
        <v>0</v>
      </c>
      <c r="BI1031" s="48">
        <f t="shared" si="621"/>
        <v>53377539</v>
      </c>
      <c r="BJ1031" s="51">
        <f t="shared" si="622"/>
        <v>74.417741461013932</v>
      </c>
      <c r="BK1031" s="12"/>
      <c r="BL1031" s="1">
        <f t="shared" si="623"/>
        <v>12237809</v>
      </c>
      <c r="BM1031" s="53">
        <f t="shared" si="624"/>
        <v>20055525</v>
      </c>
      <c r="BN1031" s="48">
        <f t="shared" si="625"/>
        <v>22346366</v>
      </c>
      <c r="BO1031" s="48">
        <f t="shared" si="625"/>
        <v>31031173</v>
      </c>
      <c r="BP1031" s="48">
        <f t="shared" si="625"/>
        <v>0</v>
      </c>
      <c r="BQ1031" s="48">
        <f t="shared" si="626"/>
        <v>53377539</v>
      </c>
      <c r="BR1031" s="12">
        <f t="shared" si="627"/>
        <v>20055525</v>
      </c>
      <c r="BS1031" s="54">
        <f t="shared" si="628"/>
        <v>2.6614879939567775</v>
      </c>
      <c r="BT1031" s="12"/>
      <c r="BU1031" s="48">
        <f t="shared" si="629"/>
        <v>20055525</v>
      </c>
      <c r="BV1031" s="48">
        <f t="shared" si="630"/>
        <v>34685981</v>
      </c>
      <c r="BW1031" s="54">
        <f t="shared" si="631"/>
        <v>1.7294975324754649</v>
      </c>
      <c r="BX1031" s="12"/>
      <c r="BY1031" s="52">
        <f t="shared" si="632"/>
        <v>717269</v>
      </c>
      <c r="BZ1031" s="48">
        <f t="shared" si="633"/>
        <v>34685981</v>
      </c>
      <c r="CA1031" s="55">
        <f t="shared" si="634"/>
        <v>48.358399707780485</v>
      </c>
      <c r="CB1031" s="12"/>
      <c r="CC1031" s="48">
        <f t="shared" si="635"/>
        <v>717269</v>
      </c>
      <c r="CD1031" s="48">
        <f t="shared" si="636"/>
        <v>157446859</v>
      </c>
      <c r="CE1031" s="55">
        <f t="shared" si="637"/>
        <v>219.50880213699463</v>
      </c>
      <c r="CF1031" s="12"/>
      <c r="CG1031" s="48">
        <f t="shared" si="638"/>
        <v>20055525</v>
      </c>
      <c r="CH1031" s="48">
        <f t="shared" si="639"/>
        <v>12237809</v>
      </c>
      <c r="CI1031" s="48">
        <f t="shared" si="640"/>
        <v>157446859</v>
      </c>
      <c r="CJ1031" s="55">
        <f t="shared" si="641"/>
        <v>7.8505478664856696</v>
      </c>
      <c r="CK1031" s="46"/>
      <c r="CL1031" s="48">
        <f t="shared" si="642"/>
        <v>20055525</v>
      </c>
      <c r="CM1031" s="48">
        <f t="shared" si="642"/>
        <v>12237809</v>
      </c>
      <c r="CN1031" s="48">
        <f t="shared" si="643"/>
        <v>157446859</v>
      </c>
      <c r="CO1031" s="55">
        <f t="shared" si="644"/>
        <v>7.8505478664856696</v>
      </c>
    </row>
    <row r="1032" spans="1:93" x14ac:dyDescent="0.2">
      <c r="A1032" s="30" t="s">
        <v>178</v>
      </c>
      <c r="B1032" s="30">
        <v>1188</v>
      </c>
      <c r="C1032" s="30">
        <v>2010</v>
      </c>
      <c r="D1032" s="30" t="s">
        <v>76</v>
      </c>
      <c r="E1032" s="30">
        <v>442971</v>
      </c>
      <c r="F1032" s="30" t="s">
        <v>317</v>
      </c>
      <c r="G1032" s="30">
        <v>56826596</v>
      </c>
      <c r="H1032" s="30">
        <v>0</v>
      </c>
      <c r="I1032" s="30">
        <v>0</v>
      </c>
      <c r="J1032" s="30">
        <v>0</v>
      </c>
      <c r="K1032" s="30">
        <v>0</v>
      </c>
      <c r="L1032" s="30">
        <v>0</v>
      </c>
      <c r="M1032" s="30">
        <v>0</v>
      </c>
      <c r="N1032" s="30">
        <v>0</v>
      </c>
      <c r="O1032" s="30">
        <v>0</v>
      </c>
      <c r="P1032" s="30">
        <v>0</v>
      </c>
      <c r="Q1032" s="30">
        <v>0</v>
      </c>
      <c r="R1032" s="30">
        <v>0</v>
      </c>
      <c r="S1032" s="30">
        <v>0</v>
      </c>
      <c r="T1032" s="30">
        <v>1076314576</v>
      </c>
      <c r="U1032" s="30">
        <v>185469</v>
      </c>
      <c r="V1032" s="30">
        <v>0</v>
      </c>
      <c r="W1032" s="30">
        <v>0</v>
      </c>
      <c r="X1032" s="30">
        <v>0</v>
      </c>
      <c r="Y1032" s="30">
        <v>49426228</v>
      </c>
      <c r="Z1032" s="30">
        <v>5315834</v>
      </c>
      <c r="AA1032" s="30">
        <v>54742062</v>
      </c>
      <c r="AB1032" s="30">
        <v>43331280</v>
      </c>
      <c r="AC1032" s="30">
        <v>11968555</v>
      </c>
      <c r="AD1032" s="30">
        <v>44858041</v>
      </c>
      <c r="AE1032" s="30">
        <v>25267224</v>
      </c>
      <c r="AF1032" s="30">
        <v>13079203</v>
      </c>
      <c r="AG1032" s="30">
        <v>0</v>
      </c>
      <c r="AH1032" s="30">
        <v>60900312</v>
      </c>
      <c r="AI1032" s="30">
        <v>1684656</v>
      </c>
      <c r="AJ1032" s="30">
        <v>62584968</v>
      </c>
      <c r="AK1032" s="30">
        <v>739368</v>
      </c>
      <c r="AL1032" s="30">
        <v>19719782</v>
      </c>
      <c r="AM1032" s="30">
        <v>20074441</v>
      </c>
      <c r="AN1032" s="30">
        <v>7407911</v>
      </c>
      <c r="AO1032" s="30">
        <v>4955723</v>
      </c>
      <c r="AP1032" s="30">
        <v>7627826</v>
      </c>
      <c r="AQ1032" s="30">
        <v>716108</v>
      </c>
      <c r="AR1032" s="30">
        <v>619584</v>
      </c>
      <c r="AS1032" s="30">
        <v>82551</v>
      </c>
      <c r="AT1032" s="30">
        <v>13415</v>
      </c>
      <c r="AU1032" s="30" t="s">
        <v>339</v>
      </c>
      <c r="AW1032" s="48">
        <f t="shared" si="613"/>
        <v>19991460</v>
      </c>
      <c r="AX1032" s="49">
        <f t="shared" si="614"/>
        <v>11410782</v>
      </c>
      <c r="AY1032" s="50">
        <f t="shared" si="615"/>
        <v>0.57078282426596161</v>
      </c>
      <c r="AZ1032" s="12"/>
      <c r="BA1032" s="48">
        <f t="shared" si="616"/>
        <v>716108</v>
      </c>
      <c r="BB1032" s="48">
        <f t="shared" si="617"/>
        <v>11410782</v>
      </c>
      <c r="BC1032" s="51">
        <f t="shared" si="618"/>
        <v>15.934442849402604</v>
      </c>
      <c r="BD1032" s="12"/>
      <c r="BE1032" s="52">
        <f t="shared" si="619"/>
        <v>716108</v>
      </c>
      <c r="BF1032" s="48">
        <f t="shared" si="620"/>
        <v>25267224</v>
      </c>
      <c r="BG1032" s="48">
        <f t="shared" si="620"/>
        <v>13079203</v>
      </c>
      <c r="BH1032" s="48">
        <f t="shared" si="620"/>
        <v>0</v>
      </c>
      <c r="BI1032" s="48">
        <f t="shared" si="621"/>
        <v>38346427</v>
      </c>
      <c r="BJ1032" s="51">
        <f t="shared" si="622"/>
        <v>53.548385159780366</v>
      </c>
      <c r="BK1032" s="12"/>
      <c r="BL1032" s="1">
        <f t="shared" si="623"/>
        <v>12363634</v>
      </c>
      <c r="BM1032" s="53">
        <f t="shared" si="624"/>
        <v>19991460</v>
      </c>
      <c r="BN1032" s="48">
        <f t="shared" si="625"/>
        <v>25267224</v>
      </c>
      <c r="BO1032" s="48">
        <f t="shared" si="625"/>
        <v>13079203</v>
      </c>
      <c r="BP1032" s="48">
        <f t="shared" si="625"/>
        <v>0</v>
      </c>
      <c r="BQ1032" s="48">
        <f t="shared" si="626"/>
        <v>38346427</v>
      </c>
      <c r="BR1032" s="12">
        <f t="shared" si="627"/>
        <v>19991460</v>
      </c>
      <c r="BS1032" s="54">
        <f t="shared" si="628"/>
        <v>1.9181403959490702</v>
      </c>
      <c r="BT1032" s="12"/>
      <c r="BU1032" s="48">
        <f t="shared" si="629"/>
        <v>19991460</v>
      </c>
      <c r="BV1032" s="48">
        <f t="shared" si="630"/>
        <v>42125818</v>
      </c>
      <c r="BW1032" s="54">
        <f t="shared" si="631"/>
        <v>2.107190670416268</v>
      </c>
      <c r="BX1032" s="12"/>
      <c r="BY1032" s="52">
        <f t="shared" si="632"/>
        <v>716108</v>
      </c>
      <c r="BZ1032" s="48">
        <f t="shared" si="633"/>
        <v>42125818</v>
      </c>
      <c r="CA1032" s="55">
        <f t="shared" si="634"/>
        <v>58.826068134974051</v>
      </c>
      <c r="CB1032" s="12"/>
      <c r="CC1032" s="48">
        <f t="shared" si="635"/>
        <v>716108</v>
      </c>
      <c r="CD1032" s="48">
        <f t="shared" si="636"/>
        <v>192040903</v>
      </c>
      <c r="CE1032" s="55">
        <f t="shared" si="637"/>
        <v>268.17310098476764</v>
      </c>
      <c r="CF1032" s="12"/>
      <c r="CG1032" s="48">
        <f t="shared" si="638"/>
        <v>19991460</v>
      </c>
      <c r="CH1032" s="48">
        <f t="shared" si="639"/>
        <v>12363634</v>
      </c>
      <c r="CI1032" s="48">
        <f t="shared" si="640"/>
        <v>192040903</v>
      </c>
      <c r="CJ1032" s="55">
        <f t="shared" si="641"/>
        <v>9.6061469747582215</v>
      </c>
      <c r="CK1032" s="46"/>
      <c r="CL1032" s="48">
        <f t="shared" si="642"/>
        <v>19991460</v>
      </c>
      <c r="CM1032" s="48">
        <f t="shared" si="642"/>
        <v>12363634</v>
      </c>
      <c r="CN1032" s="48">
        <f t="shared" si="643"/>
        <v>192040903</v>
      </c>
      <c r="CO1032" s="55">
        <f t="shared" si="644"/>
        <v>9.6061469747582215</v>
      </c>
    </row>
    <row r="1033" spans="1:93" x14ac:dyDescent="0.2">
      <c r="A1033" s="30" t="s">
        <v>178</v>
      </c>
      <c r="B1033" s="30">
        <v>1188</v>
      </c>
      <c r="C1033" s="30">
        <v>2009</v>
      </c>
      <c r="D1033" s="30" t="s">
        <v>76</v>
      </c>
      <c r="E1033" s="30">
        <v>442971</v>
      </c>
      <c r="F1033" s="30" t="s">
        <v>317</v>
      </c>
      <c r="G1033" s="30">
        <v>40755371</v>
      </c>
      <c r="H1033" s="30">
        <v>0</v>
      </c>
      <c r="I1033" s="30">
        <v>0</v>
      </c>
      <c r="J1033" s="30">
        <v>0</v>
      </c>
      <c r="K1033" s="30">
        <v>0</v>
      </c>
      <c r="L1033" s="30">
        <v>0</v>
      </c>
      <c r="M1033" s="30">
        <v>0</v>
      </c>
      <c r="N1033" s="30">
        <v>0</v>
      </c>
      <c r="O1033" s="30">
        <v>0</v>
      </c>
      <c r="P1033" s="30">
        <v>0</v>
      </c>
      <c r="Q1033" s="30">
        <v>0</v>
      </c>
      <c r="R1033" s="30">
        <v>0</v>
      </c>
      <c r="S1033" s="30">
        <v>0</v>
      </c>
      <c r="T1033" s="30">
        <v>918476695</v>
      </c>
      <c r="U1033" s="30">
        <v>86580</v>
      </c>
      <c r="V1033" s="30">
        <v>0</v>
      </c>
      <c r="W1033" s="30">
        <v>0</v>
      </c>
      <c r="X1033" s="30">
        <v>0</v>
      </c>
      <c r="Y1033" s="30">
        <v>43554398</v>
      </c>
      <c r="Z1033" s="30">
        <v>5833372</v>
      </c>
      <c r="AA1033" s="30">
        <v>49387770</v>
      </c>
      <c r="AB1033" s="30">
        <v>38052525</v>
      </c>
      <c r="AC1033" s="30">
        <v>10558418</v>
      </c>
      <c r="AD1033" s="30">
        <v>30196953</v>
      </c>
      <c r="AE1033" s="30">
        <v>20470101</v>
      </c>
      <c r="AF1033" s="30">
        <v>10018162</v>
      </c>
      <c r="AG1033" s="30">
        <v>16330</v>
      </c>
      <c r="AH1033" s="30">
        <v>55965193</v>
      </c>
      <c r="AI1033" s="30">
        <v>1568125</v>
      </c>
      <c r="AJ1033" s="30">
        <v>57533318</v>
      </c>
      <c r="AK1033" s="30">
        <v>3458122</v>
      </c>
      <c r="AL1033" s="30">
        <v>17716168</v>
      </c>
      <c r="AM1033" s="30">
        <v>19231105</v>
      </c>
      <c r="AN1033" s="30">
        <v>7089630</v>
      </c>
      <c r="AO1033" s="30">
        <v>4920434</v>
      </c>
      <c r="AP1033" s="30">
        <v>7142173</v>
      </c>
      <c r="AQ1033" s="30">
        <v>714966</v>
      </c>
      <c r="AR1033" s="30">
        <v>618849</v>
      </c>
      <c r="AS1033" s="30">
        <v>82165</v>
      </c>
      <c r="AT1033" s="30">
        <v>13395</v>
      </c>
      <c r="AU1033" s="30" t="s">
        <v>339</v>
      </c>
      <c r="AW1033" s="48">
        <f t="shared" si="613"/>
        <v>19152237</v>
      </c>
      <c r="AX1033" s="49">
        <f t="shared" si="614"/>
        <v>11335245</v>
      </c>
      <c r="AY1033" s="50">
        <f t="shared" si="615"/>
        <v>0.59184966226138491</v>
      </c>
      <c r="AZ1033" s="12"/>
      <c r="BA1033" s="48">
        <f t="shared" si="616"/>
        <v>714966</v>
      </c>
      <c r="BB1033" s="48">
        <f t="shared" si="617"/>
        <v>11335245</v>
      </c>
      <c r="BC1033" s="51">
        <f t="shared" si="618"/>
        <v>15.854243418568156</v>
      </c>
      <c r="BD1033" s="12"/>
      <c r="BE1033" s="52">
        <f t="shared" si="619"/>
        <v>714966</v>
      </c>
      <c r="BF1033" s="48">
        <f t="shared" si="620"/>
        <v>20470101</v>
      </c>
      <c r="BG1033" s="48">
        <f t="shared" si="620"/>
        <v>10018162</v>
      </c>
      <c r="BH1033" s="48">
        <f t="shared" si="620"/>
        <v>16330</v>
      </c>
      <c r="BI1033" s="48">
        <f t="shared" si="621"/>
        <v>30504593</v>
      </c>
      <c r="BJ1033" s="51">
        <f t="shared" si="622"/>
        <v>42.665795296559558</v>
      </c>
      <c r="BK1033" s="12"/>
      <c r="BL1033" s="1">
        <f t="shared" si="623"/>
        <v>12010064</v>
      </c>
      <c r="BM1033" s="53">
        <f t="shared" si="624"/>
        <v>19152237</v>
      </c>
      <c r="BN1033" s="48">
        <f t="shared" si="625"/>
        <v>20470101</v>
      </c>
      <c r="BO1033" s="48">
        <f t="shared" si="625"/>
        <v>10018162</v>
      </c>
      <c r="BP1033" s="48">
        <f t="shared" si="625"/>
        <v>16330</v>
      </c>
      <c r="BQ1033" s="48">
        <f t="shared" si="626"/>
        <v>30504593</v>
      </c>
      <c r="BR1033" s="12">
        <f t="shared" si="627"/>
        <v>19152237</v>
      </c>
      <c r="BS1033" s="54">
        <f t="shared" si="628"/>
        <v>1.5927430827009921</v>
      </c>
      <c r="BT1033" s="12"/>
      <c r="BU1033" s="48">
        <f t="shared" si="629"/>
        <v>19152237</v>
      </c>
      <c r="BV1033" s="48">
        <f t="shared" si="630"/>
        <v>36359028</v>
      </c>
      <c r="BW1033" s="54">
        <f t="shared" si="631"/>
        <v>1.8984219963443434</v>
      </c>
      <c r="BX1033" s="12"/>
      <c r="BY1033" s="52">
        <f t="shared" si="632"/>
        <v>714966</v>
      </c>
      <c r="BZ1033" s="48">
        <f t="shared" si="633"/>
        <v>36359028</v>
      </c>
      <c r="CA1033" s="55">
        <f t="shared" si="634"/>
        <v>50.854205654534624</v>
      </c>
      <c r="CB1033" s="12"/>
      <c r="CC1033" s="48">
        <f t="shared" si="635"/>
        <v>714966</v>
      </c>
      <c r="CD1033" s="48">
        <f t="shared" si="636"/>
        <v>157006762</v>
      </c>
      <c r="CE1033" s="55">
        <f t="shared" si="637"/>
        <v>219.60031945575034</v>
      </c>
      <c r="CF1033" s="12"/>
      <c r="CG1033" s="48">
        <f t="shared" si="638"/>
        <v>19152237</v>
      </c>
      <c r="CH1033" s="48">
        <f t="shared" si="639"/>
        <v>12010064</v>
      </c>
      <c r="CI1033" s="48">
        <f t="shared" si="640"/>
        <v>157006762</v>
      </c>
      <c r="CJ1033" s="55">
        <f t="shared" si="641"/>
        <v>8.197828901135674</v>
      </c>
      <c r="CK1033" s="46"/>
      <c r="CL1033" s="48">
        <f t="shared" si="642"/>
        <v>19152237</v>
      </c>
      <c r="CM1033" s="48">
        <f t="shared" si="642"/>
        <v>12010064</v>
      </c>
      <c r="CN1033" s="48">
        <f t="shared" si="643"/>
        <v>157006762</v>
      </c>
      <c r="CO1033" s="55">
        <f t="shared" si="644"/>
        <v>8.197828901135674</v>
      </c>
    </row>
    <row r="1034" spans="1:93" x14ac:dyDescent="0.2">
      <c r="A1034" s="30" t="s">
        <v>178</v>
      </c>
      <c r="B1034" s="30">
        <v>1188</v>
      </c>
      <c r="C1034" s="30">
        <v>2008</v>
      </c>
      <c r="D1034" s="30" t="s">
        <v>76</v>
      </c>
      <c r="E1034" s="30">
        <v>442971</v>
      </c>
      <c r="F1034" s="30" t="s">
        <v>317</v>
      </c>
      <c r="G1034" s="30">
        <v>45555001</v>
      </c>
      <c r="H1034" s="30">
        <v>0</v>
      </c>
      <c r="I1034" s="30">
        <v>0</v>
      </c>
      <c r="J1034" s="30">
        <v>0</v>
      </c>
      <c r="K1034" s="30">
        <v>0</v>
      </c>
      <c r="L1034" s="30">
        <v>0</v>
      </c>
      <c r="M1034" s="30">
        <v>0</v>
      </c>
      <c r="N1034" s="30">
        <v>0</v>
      </c>
      <c r="O1034" s="30">
        <v>0</v>
      </c>
      <c r="P1034" s="30">
        <v>0</v>
      </c>
      <c r="Q1034" s="30">
        <v>0</v>
      </c>
      <c r="R1034" s="30">
        <v>0</v>
      </c>
      <c r="S1034" s="30">
        <v>0</v>
      </c>
      <c r="T1034" s="30">
        <v>868801767</v>
      </c>
      <c r="U1034" s="30">
        <v>252617</v>
      </c>
      <c r="V1034" s="30">
        <v>0</v>
      </c>
      <c r="W1034" s="30">
        <v>0</v>
      </c>
      <c r="X1034" s="30">
        <v>0</v>
      </c>
      <c r="Y1034" s="30">
        <v>46445715</v>
      </c>
      <c r="Z1034" s="30">
        <v>4321180</v>
      </c>
      <c r="AA1034" s="30">
        <v>50766895</v>
      </c>
      <c r="AB1034" s="30">
        <v>40995124</v>
      </c>
      <c r="AC1034" s="30">
        <v>11498780</v>
      </c>
      <c r="AD1034" s="30">
        <v>34056221</v>
      </c>
      <c r="AE1034" s="30">
        <v>24826468</v>
      </c>
      <c r="AF1034" s="30">
        <v>4284362</v>
      </c>
      <c r="AG1034" s="30">
        <v>112788</v>
      </c>
      <c r="AH1034" s="30">
        <v>57588814</v>
      </c>
      <c r="AI1034" s="30">
        <v>2137586</v>
      </c>
      <c r="AJ1034" s="30">
        <v>59726400</v>
      </c>
      <c r="AK1034" s="30">
        <v>3647248</v>
      </c>
      <c r="AL1034" s="30">
        <v>16475935</v>
      </c>
      <c r="AM1034" s="30">
        <v>20385934</v>
      </c>
      <c r="AN1034" s="30">
        <v>7209113</v>
      </c>
      <c r="AO1034" s="30">
        <v>4943367</v>
      </c>
      <c r="AP1034" s="30">
        <v>8149162</v>
      </c>
      <c r="AQ1034" s="30">
        <v>713401</v>
      </c>
      <c r="AR1034" s="30">
        <v>617772</v>
      </c>
      <c r="AS1034" s="30">
        <v>81690</v>
      </c>
      <c r="AT1034" s="30">
        <v>13383</v>
      </c>
      <c r="AU1034" s="30" t="s">
        <v>339</v>
      </c>
      <c r="AW1034" s="48">
        <f t="shared" si="613"/>
        <v>20301642</v>
      </c>
      <c r="AX1034" s="49">
        <f t="shared" si="614"/>
        <v>9771771</v>
      </c>
      <c r="AY1034" s="50">
        <f t="shared" si="615"/>
        <v>0.48132909643466276</v>
      </c>
      <c r="AZ1034" s="12"/>
      <c r="BA1034" s="48">
        <f t="shared" si="616"/>
        <v>713401</v>
      </c>
      <c r="BB1034" s="48">
        <f t="shared" si="617"/>
        <v>9771771</v>
      </c>
      <c r="BC1034" s="51">
        <f t="shared" si="618"/>
        <v>13.697445055445675</v>
      </c>
      <c r="BD1034" s="12"/>
      <c r="BE1034" s="52">
        <f t="shared" si="619"/>
        <v>713401</v>
      </c>
      <c r="BF1034" s="48">
        <f t="shared" si="620"/>
        <v>24826468</v>
      </c>
      <c r="BG1034" s="48">
        <f t="shared" si="620"/>
        <v>4284362</v>
      </c>
      <c r="BH1034" s="48">
        <f t="shared" si="620"/>
        <v>112788</v>
      </c>
      <c r="BI1034" s="48">
        <f t="shared" si="621"/>
        <v>29223618</v>
      </c>
      <c r="BJ1034" s="51">
        <f t="shared" si="622"/>
        <v>40.963802966354123</v>
      </c>
      <c r="BK1034" s="12"/>
      <c r="BL1034" s="1">
        <f t="shared" si="623"/>
        <v>12152480</v>
      </c>
      <c r="BM1034" s="53">
        <f t="shared" si="624"/>
        <v>20301642</v>
      </c>
      <c r="BN1034" s="48">
        <f t="shared" si="625"/>
        <v>24826468</v>
      </c>
      <c r="BO1034" s="48">
        <f t="shared" si="625"/>
        <v>4284362</v>
      </c>
      <c r="BP1034" s="48">
        <f t="shared" si="625"/>
        <v>112788</v>
      </c>
      <c r="BQ1034" s="48">
        <f t="shared" si="626"/>
        <v>29223618</v>
      </c>
      <c r="BR1034" s="12">
        <f t="shared" si="627"/>
        <v>20301642</v>
      </c>
      <c r="BS1034" s="54">
        <f t="shared" si="628"/>
        <v>1.4394706595653692</v>
      </c>
      <c r="BT1034" s="12"/>
      <c r="BU1034" s="48">
        <f t="shared" si="629"/>
        <v>20301642</v>
      </c>
      <c r="BV1034" s="48">
        <f t="shared" si="630"/>
        <v>39603217</v>
      </c>
      <c r="BW1034" s="54">
        <f t="shared" si="631"/>
        <v>1.9507396002746971</v>
      </c>
      <c r="BX1034" s="12"/>
      <c r="BY1034" s="52">
        <f t="shared" si="632"/>
        <v>713401</v>
      </c>
      <c r="BZ1034" s="48">
        <f t="shared" si="633"/>
        <v>39603217</v>
      </c>
      <c r="CA1034" s="55">
        <f t="shared" si="634"/>
        <v>55.513262526965903</v>
      </c>
      <c r="CB1034" s="12"/>
      <c r="CC1034" s="48">
        <f t="shared" si="635"/>
        <v>713401</v>
      </c>
      <c r="CD1034" s="48">
        <f t="shared" si="636"/>
        <v>165148731</v>
      </c>
      <c r="CE1034" s="55">
        <f t="shared" si="637"/>
        <v>231.4949530488463</v>
      </c>
      <c r="CF1034" s="12"/>
      <c r="CG1034" s="48">
        <f t="shared" si="638"/>
        <v>20301642</v>
      </c>
      <c r="CH1034" s="48">
        <f t="shared" si="639"/>
        <v>12152480</v>
      </c>
      <c r="CI1034" s="48">
        <f t="shared" si="640"/>
        <v>165148731</v>
      </c>
      <c r="CJ1034" s="55">
        <f t="shared" si="641"/>
        <v>8.1347474751057085</v>
      </c>
      <c r="CK1034" s="46"/>
      <c r="CL1034" s="48">
        <f t="shared" si="642"/>
        <v>20301642</v>
      </c>
      <c r="CM1034" s="48">
        <f t="shared" si="642"/>
        <v>12152480</v>
      </c>
      <c r="CN1034" s="48">
        <f t="shared" si="643"/>
        <v>165148731</v>
      </c>
      <c r="CO1034" s="55">
        <f t="shared" si="644"/>
        <v>8.1347474751057085</v>
      </c>
    </row>
    <row r="1035" spans="1:93" x14ac:dyDescent="0.2">
      <c r="A1035" s="30" t="s">
        <v>178</v>
      </c>
      <c r="B1035" s="30">
        <v>1188</v>
      </c>
      <c r="C1035" s="30">
        <v>2007</v>
      </c>
      <c r="D1035" s="30" t="s">
        <v>76</v>
      </c>
      <c r="E1035" s="30">
        <v>442971</v>
      </c>
      <c r="F1035" s="30" t="s">
        <v>317</v>
      </c>
      <c r="G1035" s="30">
        <v>44631001</v>
      </c>
      <c r="H1035" s="30">
        <v>0</v>
      </c>
      <c r="I1035" s="30">
        <v>0</v>
      </c>
      <c r="J1035" s="30">
        <v>0</v>
      </c>
      <c r="K1035" s="30">
        <v>0</v>
      </c>
      <c r="L1035" s="30">
        <v>0</v>
      </c>
      <c r="M1035" s="30">
        <v>0</v>
      </c>
      <c r="N1035" s="30">
        <v>0</v>
      </c>
      <c r="O1035" s="30">
        <v>0</v>
      </c>
      <c r="P1035" s="30">
        <v>0</v>
      </c>
      <c r="Q1035" s="30">
        <v>0</v>
      </c>
      <c r="R1035" s="30">
        <v>0</v>
      </c>
      <c r="S1035" s="30">
        <v>0</v>
      </c>
      <c r="T1035" s="30">
        <v>823227237</v>
      </c>
      <c r="U1035" s="30">
        <v>106258</v>
      </c>
      <c r="V1035" s="30">
        <v>0</v>
      </c>
      <c r="W1035" s="30">
        <v>0</v>
      </c>
      <c r="X1035" s="30">
        <v>0</v>
      </c>
      <c r="Y1035" s="30">
        <v>45168937</v>
      </c>
      <c r="Z1035" s="30">
        <v>5347286</v>
      </c>
      <c r="AA1035" s="30">
        <v>50516223</v>
      </c>
      <c r="AB1035" s="30">
        <v>38244991</v>
      </c>
      <c r="AC1035" s="30">
        <v>11134141</v>
      </c>
      <c r="AD1035" s="30">
        <v>33496860</v>
      </c>
      <c r="AE1035" s="30">
        <v>24578721</v>
      </c>
      <c r="AF1035" s="30">
        <v>4300334</v>
      </c>
      <c r="AG1035" s="30">
        <v>134296</v>
      </c>
      <c r="AH1035" s="30">
        <v>56925818</v>
      </c>
      <c r="AI1035" s="30">
        <v>1648521</v>
      </c>
      <c r="AJ1035" s="30">
        <v>58574339</v>
      </c>
      <c r="AK1035" s="30">
        <v>3797518</v>
      </c>
      <c r="AL1035" s="30">
        <v>16946481</v>
      </c>
      <c r="AM1035" s="30">
        <v>20577487</v>
      </c>
      <c r="AN1035" s="30">
        <v>7301824</v>
      </c>
      <c r="AO1035" s="30">
        <v>5014354</v>
      </c>
      <c r="AP1035" s="30">
        <v>8179593</v>
      </c>
      <c r="AQ1035" s="30">
        <v>711050</v>
      </c>
      <c r="AR1035" s="30">
        <v>616184</v>
      </c>
      <c r="AS1035" s="30">
        <v>80919</v>
      </c>
      <c r="AT1035" s="30">
        <v>13386</v>
      </c>
      <c r="AU1035" s="30" t="s">
        <v>339</v>
      </c>
      <c r="AW1035" s="48">
        <f t="shared" si="613"/>
        <v>20495771</v>
      </c>
      <c r="AX1035" s="49">
        <f t="shared" si="614"/>
        <v>12271232</v>
      </c>
      <c r="AY1035" s="50">
        <f t="shared" si="615"/>
        <v>0.5987201945220797</v>
      </c>
      <c r="AZ1035" s="12"/>
      <c r="BA1035" s="48">
        <f t="shared" si="616"/>
        <v>711050</v>
      </c>
      <c r="BB1035" s="48">
        <f t="shared" si="617"/>
        <v>12271232</v>
      </c>
      <c r="BC1035" s="51">
        <f t="shared" si="618"/>
        <v>17.257903101047745</v>
      </c>
      <c r="BD1035" s="12"/>
      <c r="BE1035" s="52">
        <f t="shared" si="619"/>
        <v>711050</v>
      </c>
      <c r="BF1035" s="48">
        <f t="shared" si="620"/>
        <v>24578721</v>
      </c>
      <c r="BG1035" s="48">
        <f t="shared" si="620"/>
        <v>4300334</v>
      </c>
      <c r="BH1035" s="48">
        <f t="shared" si="620"/>
        <v>134296</v>
      </c>
      <c r="BI1035" s="48">
        <f t="shared" si="621"/>
        <v>29013351</v>
      </c>
      <c r="BJ1035" s="51">
        <f t="shared" si="622"/>
        <v>40.803531397229449</v>
      </c>
      <c r="BK1035" s="12"/>
      <c r="BL1035" s="1">
        <f t="shared" si="623"/>
        <v>12316178</v>
      </c>
      <c r="BM1035" s="53">
        <f t="shared" si="624"/>
        <v>20495771</v>
      </c>
      <c r="BN1035" s="48">
        <f t="shared" si="625"/>
        <v>24578721</v>
      </c>
      <c r="BO1035" s="48">
        <f t="shared" si="625"/>
        <v>4300334</v>
      </c>
      <c r="BP1035" s="48">
        <f t="shared" si="625"/>
        <v>134296</v>
      </c>
      <c r="BQ1035" s="48">
        <f t="shared" si="626"/>
        <v>29013351</v>
      </c>
      <c r="BR1035" s="12">
        <f t="shared" si="627"/>
        <v>20495771</v>
      </c>
      <c r="BS1035" s="54">
        <f t="shared" si="628"/>
        <v>1.4155774379017019</v>
      </c>
      <c r="BT1035" s="12"/>
      <c r="BU1035" s="48">
        <f t="shared" si="629"/>
        <v>20495771</v>
      </c>
      <c r="BV1035" s="48">
        <f t="shared" si="630"/>
        <v>37830340</v>
      </c>
      <c r="BW1035" s="54">
        <f t="shared" si="631"/>
        <v>1.8457632064683003</v>
      </c>
      <c r="BX1035" s="12"/>
      <c r="BY1035" s="52">
        <f t="shared" si="632"/>
        <v>711050</v>
      </c>
      <c r="BZ1035" s="48">
        <f t="shared" si="633"/>
        <v>37830340</v>
      </c>
      <c r="CA1035" s="55">
        <f t="shared" si="634"/>
        <v>53.203487799732791</v>
      </c>
      <c r="CB1035" s="12"/>
      <c r="CC1035" s="48">
        <f t="shared" si="635"/>
        <v>711050</v>
      </c>
      <c r="CD1035" s="48">
        <f t="shared" si="636"/>
        <v>161990915</v>
      </c>
      <c r="CE1035" s="55">
        <f t="shared" si="637"/>
        <v>227.81930244005343</v>
      </c>
      <c r="CF1035" s="12"/>
      <c r="CG1035" s="48">
        <f t="shared" si="638"/>
        <v>20495771</v>
      </c>
      <c r="CH1035" s="48">
        <f t="shared" si="639"/>
        <v>12316178</v>
      </c>
      <c r="CI1035" s="48">
        <f t="shared" si="640"/>
        <v>161990915</v>
      </c>
      <c r="CJ1035" s="55">
        <f t="shared" si="641"/>
        <v>7.903626313935689</v>
      </c>
      <c r="CK1035" s="46"/>
      <c r="CL1035" s="48">
        <f t="shared" si="642"/>
        <v>20495771</v>
      </c>
      <c r="CM1035" s="48">
        <f t="shared" si="642"/>
        <v>12316178</v>
      </c>
      <c r="CN1035" s="48">
        <f t="shared" si="643"/>
        <v>161990915</v>
      </c>
      <c r="CO1035" s="55">
        <f t="shared" si="644"/>
        <v>7.903626313935689</v>
      </c>
    </row>
    <row r="1036" spans="1:93" x14ac:dyDescent="0.2">
      <c r="A1036" s="30" t="s">
        <v>178</v>
      </c>
      <c r="B1036" s="30">
        <v>1188</v>
      </c>
      <c r="C1036" s="30">
        <v>2006</v>
      </c>
      <c r="D1036" s="30" t="s">
        <v>76</v>
      </c>
      <c r="E1036" s="30">
        <v>442971</v>
      </c>
      <c r="F1036" s="30" t="s">
        <v>317</v>
      </c>
      <c r="G1036" s="30">
        <v>47929916</v>
      </c>
      <c r="H1036" s="30">
        <v>0</v>
      </c>
      <c r="I1036" s="30">
        <v>0</v>
      </c>
      <c r="J1036" s="30">
        <v>0</v>
      </c>
      <c r="K1036" s="30">
        <v>0</v>
      </c>
      <c r="L1036" s="30">
        <v>0</v>
      </c>
      <c r="M1036" s="30">
        <v>0</v>
      </c>
      <c r="N1036" s="30">
        <v>0</v>
      </c>
      <c r="O1036" s="30">
        <v>0</v>
      </c>
      <c r="P1036" s="30">
        <v>0</v>
      </c>
      <c r="Q1036" s="30">
        <v>0</v>
      </c>
      <c r="R1036" s="30">
        <v>0</v>
      </c>
      <c r="S1036" s="30">
        <v>0</v>
      </c>
      <c r="T1036" s="30">
        <v>765891818</v>
      </c>
      <c r="U1036" s="30">
        <v>430832</v>
      </c>
      <c r="V1036" s="30">
        <v>0</v>
      </c>
      <c r="W1036" s="30">
        <v>0</v>
      </c>
      <c r="X1036" s="30">
        <v>0</v>
      </c>
      <c r="Y1036" s="30">
        <v>31605736</v>
      </c>
      <c r="Z1036" s="30">
        <v>4830671</v>
      </c>
      <c r="AA1036" s="30">
        <v>36436407</v>
      </c>
      <c r="AB1036" s="30">
        <v>25905791</v>
      </c>
      <c r="AC1036" s="30">
        <v>11543647</v>
      </c>
      <c r="AD1036" s="30">
        <v>36386269</v>
      </c>
      <c r="AE1036" s="30">
        <v>23498322</v>
      </c>
      <c r="AF1036" s="30">
        <v>4155405</v>
      </c>
      <c r="AG1036" s="30">
        <v>61629</v>
      </c>
      <c r="AH1036" s="30">
        <v>59188328</v>
      </c>
      <c r="AI1036" s="30">
        <v>2292228</v>
      </c>
      <c r="AJ1036" s="30">
        <v>61480556</v>
      </c>
      <c r="AK1036" s="30">
        <v>6531849</v>
      </c>
      <c r="AL1036" s="30">
        <v>16519390</v>
      </c>
      <c r="AM1036" s="30">
        <v>19960450</v>
      </c>
      <c r="AN1036" s="30">
        <v>6903375</v>
      </c>
      <c r="AO1036" s="30">
        <v>4870610</v>
      </c>
      <c r="AP1036" s="30">
        <v>8102172</v>
      </c>
      <c r="AQ1036" s="30">
        <v>707058</v>
      </c>
      <c r="AR1036" s="30">
        <v>613022</v>
      </c>
      <c r="AS1036" s="30">
        <v>80173</v>
      </c>
      <c r="AT1036" s="30">
        <v>13303</v>
      </c>
      <c r="AU1036" s="30" t="s">
        <v>339</v>
      </c>
      <c r="AW1036" s="48">
        <f t="shared" si="613"/>
        <v>19876157</v>
      </c>
      <c r="AX1036" s="49">
        <f t="shared" si="614"/>
        <v>10530616</v>
      </c>
      <c r="AY1036" s="50">
        <f t="shared" si="615"/>
        <v>0.52981147210700741</v>
      </c>
      <c r="AZ1036" s="12"/>
      <c r="BA1036" s="48">
        <f t="shared" si="616"/>
        <v>707058</v>
      </c>
      <c r="BB1036" s="48">
        <f t="shared" si="617"/>
        <v>10530616</v>
      </c>
      <c r="BC1036" s="51">
        <f t="shared" si="618"/>
        <v>14.893567430111815</v>
      </c>
      <c r="BD1036" s="12"/>
      <c r="BE1036" s="52">
        <f t="shared" si="619"/>
        <v>707058</v>
      </c>
      <c r="BF1036" s="48">
        <f t="shared" si="620"/>
        <v>23498322</v>
      </c>
      <c r="BG1036" s="48">
        <f t="shared" si="620"/>
        <v>4155405</v>
      </c>
      <c r="BH1036" s="48">
        <f t="shared" si="620"/>
        <v>61629</v>
      </c>
      <c r="BI1036" s="48">
        <f t="shared" si="621"/>
        <v>27715356</v>
      </c>
      <c r="BJ1036" s="51">
        <f t="shared" si="622"/>
        <v>39.198136503653167</v>
      </c>
      <c r="BK1036" s="12"/>
      <c r="BL1036" s="1">
        <f t="shared" si="623"/>
        <v>11773985</v>
      </c>
      <c r="BM1036" s="53">
        <f t="shared" si="624"/>
        <v>19876157</v>
      </c>
      <c r="BN1036" s="48">
        <f t="shared" si="625"/>
        <v>23498322</v>
      </c>
      <c r="BO1036" s="48">
        <f t="shared" si="625"/>
        <v>4155405</v>
      </c>
      <c r="BP1036" s="48">
        <f t="shared" si="625"/>
        <v>61629</v>
      </c>
      <c r="BQ1036" s="48">
        <f t="shared" si="626"/>
        <v>27715356</v>
      </c>
      <c r="BR1036" s="12">
        <f t="shared" si="627"/>
        <v>19876157</v>
      </c>
      <c r="BS1036" s="54">
        <f t="shared" si="628"/>
        <v>1.3944021472561321</v>
      </c>
      <c r="BT1036" s="12"/>
      <c r="BU1036" s="48">
        <f t="shared" si="629"/>
        <v>19876157</v>
      </c>
      <c r="BV1036" s="48">
        <f t="shared" si="630"/>
        <v>38429317</v>
      </c>
      <c r="BW1036" s="54">
        <f t="shared" si="631"/>
        <v>1.9334379880376271</v>
      </c>
      <c r="BX1036" s="12"/>
      <c r="BY1036" s="52">
        <f t="shared" si="632"/>
        <v>707058</v>
      </c>
      <c r="BZ1036" s="48">
        <f t="shared" si="633"/>
        <v>38429317</v>
      </c>
      <c r="CA1036" s="55">
        <f t="shared" si="634"/>
        <v>54.351010808165668</v>
      </c>
      <c r="CB1036" s="12"/>
      <c r="CC1036" s="48">
        <f t="shared" si="635"/>
        <v>707058</v>
      </c>
      <c r="CD1036" s="48">
        <f t="shared" si="636"/>
        <v>150510996</v>
      </c>
      <c r="CE1036" s="55">
        <f t="shared" si="637"/>
        <v>212.86937705251904</v>
      </c>
      <c r="CF1036" s="12"/>
      <c r="CG1036" s="48">
        <f t="shared" si="638"/>
        <v>19876157</v>
      </c>
      <c r="CH1036" s="48">
        <f t="shared" si="639"/>
        <v>11773985</v>
      </c>
      <c r="CI1036" s="48">
        <f t="shared" si="640"/>
        <v>150510996</v>
      </c>
      <c r="CJ1036" s="55">
        <f t="shared" si="641"/>
        <v>7.5724394811330979</v>
      </c>
      <c r="CK1036" s="46"/>
      <c r="CL1036" s="48">
        <f t="shared" si="642"/>
        <v>19876157</v>
      </c>
      <c r="CM1036" s="48">
        <f t="shared" si="642"/>
        <v>11773985</v>
      </c>
      <c r="CN1036" s="48">
        <f t="shared" si="643"/>
        <v>150510996</v>
      </c>
      <c r="CO1036" s="55">
        <f t="shared" si="644"/>
        <v>7.5724394811330979</v>
      </c>
    </row>
    <row r="1037" spans="1:93" x14ac:dyDescent="0.2">
      <c r="A1037" s="30" t="s">
        <v>178</v>
      </c>
      <c r="B1037" s="30">
        <v>1188</v>
      </c>
      <c r="C1037" s="30">
        <v>2005</v>
      </c>
      <c r="D1037" s="30" t="s">
        <v>76</v>
      </c>
      <c r="E1037" s="30">
        <v>442971</v>
      </c>
      <c r="F1037" s="30" t="s">
        <v>317</v>
      </c>
      <c r="G1037" s="30">
        <v>47221178</v>
      </c>
      <c r="H1037" s="30">
        <v>0</v>
      </c>
      <c r="I1037" s="30">
        <v>0</v>
      </c>
      <c r="J1037" s="30">
        <v>0</v>
      </c>
      <c r="K1037" s="30">
        <v>0</v>
      </c>
      <c r="L1037" s="30">
        <v>0</v>
      </c>
      <c r="M1037" s="30">
        <v>0</v>
      </c>
      <c r="N1037" s="30">
        <v>0</v>
      </c>
      <c r="O1037" s="30">
        <v>0</v>
      </c>
      <c r="P1037" s="30">
        <v>0</v>
      </c>
      <c r="Q1037" s="30">
        <v>0</v>
      </c>
      <c r="R1037" s="30">
        <v>0</v>
      </c>
      <c r="S1037" s="30">
        <v>0</v>
      </c>
      <c r="T1037" s="30">
        <v>802824380</v>
      </c>
      <c r="U1037" s="30">
        <v>297136</v>
      </c>
      <c r="V1037" s="30">
        <v>0</v>
      </c>
      <c r="W1037" s="30">
        <v>0</v>
      </c>
      <c r="X1037" s="30">
        <v>0</v>
      </c>
      <c r="Y1037" s="30">
        <v>33827439</v>
      </c>
      <c r="Z1037" s="30">
        <v>4463940</v>
      </c>
      <c r="AA1037" s="30">
        <v>38291379</v>
      </c>
      <c r="AB1037" s="30">
        <v>31984348</v>
      </c>
      <c r="AC1037" s="30">
        <v>10425284</v>
      </c>
      <c r="AD1037" s="30">
        <v>36795894</v>
      </c>
      <c r="AE1037" s="30">
        <v>23738992</v>
      </c>
      <c r="AF1037" s="30">
        <v>3807877</v>
      </c>
      <c r="AG1037" s="30">
        <v>234318</v>
      </c>
      <c r="AH1037" s="30">
        <v>55373786</v>
      </c>
      <c r="AI1037" s="30">
        <v>2558148</v>
      </c>
      <c r="AJ1037" s="30">
        <v>57931934</v>
      </c>
      <c r="AK1037" s="30">
        <v>3069739</v>
      </c>
      <c r="AL1037" s="30">
        <v>17383598</v>
      </c>
      <c r="AM1037" s="30">
        <v>21616984</v>
      </c>
      <c r="AN1037" s="30">
        <v>7089164</v>
      </c>
      <c r="AO1037" s="30">
        <v>4889309</v>
      </c>
      <c r="AP1037" s="30">
        <v>8040022</v>
      </c>
      <c r="AQ1037" s="30">
        <v>702792</v>
      </c>
      <c r="AR1037" s="30">
        <v>609737</v>
      </c>
      <c r="AS1037" s="30">
        <v>79224</v>
      </c>
      <c r="AT1037" s="30">
        <v>13278</v>
      </c>
      <c r="AU1037" s="30" t="s">
        <v>339</v>
      </c>
      <c r="AW1037" s="48">
        <f t="shared" si="613"/>
        <v>20018495</v>
      </c>
      <c r="AX1037" s="49">
        <f t="shared" si="614"/>
        <v>6307031</v>
      </c>
      <c r="AY1037" s="50">
        <f t="shared" si="615"/>
        <v>0.31506019808182384</v>
      </c>
      <c r="AZ1037" s="12"/>
      <c r="BA1037" s="48">
        <f t="shared" si="616"/>
        <v>702792</v>
      </c>
      <c r="BB1037" s="48">
        <f t="shared" si="617"/>
        <v>6307031</v>
      </c>
      <c r="BC1037" s="51">
        <f t="shared" si="618"/>
        <v>8.9742498491730132</v>
      </c>
      <c r="BD1037" s="12"/>
      <c r="BE1037" s="52">
        <f t="shared" si="619"/>
        <v>702792</v>
      </c>
      <c r="BF1037" s="48">
        <f t="shared" si="620"/>
        <v>23738992</v>
      </c>
      <c r="BG1037" s="48">
        <f t="shared" si="620"/>
        <v>3807877</v>
      </c>
      <c r="BH1037" s="48">
        <f t="shared" si="620"/>
        <v>234318</v>
      </c>
      <c r="BI1037" s="48">
        <f t="shared" si="621"/>
        <v>27781187</v>
      </c>
      <c r="BJ1037" s="51">
        <f t="shared" si="622"/>
        <v>39.52974279729991</v>
      </c>
      <c r="BK1037" s="12"/>
      <c r="BL1037" s="1">
        <f t="shared" si="623"/>
        <v>11978473</v>
      </c>
      <c r="BM1037" s="53">
        <f t="shared" si="624"/>
        <v>20018495</v>
      </c>
      <c r="BN1037" s="48">
        <f t="shared" si="625"/>
        <v>23738992</v>
      </c>
      <c r="BO1037" s="48">
        <f t="shared" si="625"/>
        <v>3807877</v>
      </c>
      <c r="BP1037" s="48">
        <f t="shared" si="625"/>
        <v>234318</v>
      </c>
      <c r="BQ1037" s="48">
        <f t="shared" si="626"/>
        <v>27781187</v>
      </c>
      <c r="BR1037" s="12">
        <f t="shared" si="627"/>
        <v>20018495</v>
      </c>
      <c r="BS1037" s="54">
        <f t="shared" si="628"/>
        <v>1.3877760041401714</v>
      </c>
      <c r="BT1037" s="12"/>
      <c r="BU1037" s="48">
        <f t="shared" si="629"/>
        <v>20018495</v>
      </c>
      <c r="BV1037" s="48">
        <f t="shared" si="630"/>
        <v>37478597</v>
      </c>
      <c r="BW1037" s="54">
        <f t="shared" si="631"/>
        <v>1.8721985344053087</v>
      </c>
      <c r="BX1037" s="12"/>
      <c r="BY1037" s="52">
        <f t="shared" si="632"/>
        <v>702792</v>
      </c>
      <c r="BZ1037" s="48">
        <f t="shared" si="633"/>
        <v>37478597</v>
      </c>
      <c r="CA1037" s="55">
        <f t="shared" si="634"/>
        <v>53.328149722819838</v>
      </c>
      <c r="CB1037" s="12"/>
      <c r="CC1037" s="48">
        <f t="shared" si="635"/>
        <v>702792</v>
      </c>
      <c r="CD1037" s="48">
        <f t="shared" si="636"/>
        <v>150772341</v>
      </c>
      <c r="CE1037" s="55">
        <f t="shared" si="637"/>
        <v>214.53337687395418</v>
      </c>
      <c r="CF1037" s="12"/>
      <c r="CG1037" s="48">
        <f t="shared" si="638"/>
        <v>20018495</v>
      </c>
      <c r="CH1037" s="48">
        <f t="shared" si="639"/>
        <v>11978473</v>
      </c>
      <c r="CI1037" s="48">
        <f t="shared" si="640"/>
        <v>150772341</v>
      </c>
      <c r="CJ1037" s="55">
        <f t="shared" si="641"/>
        <v>7.5316521546699686</v>
      </c>
      <c r="CK1037" s="46"/>
      <c r="CL1037" s="48">
        <f t="shared" si="642"/>
        <v>20018495</v>
      </c>
      <c r="CM1037" s="48">
        <f t="shared" si="642"/>
        <v>11978473</v>
      </c>
      <c r="CN1037" s="48">
        <f t="shared" si="643"/>
        <v>150772341</v>
      </c>
      <c r="CO1037" s="55">
        <f t="shared" si="644"/>
        <v>7.5316521546699686</v>
      </c>
    </row>
    <row r="1038" spans="1:93" x14ac:dyDescent="0.2">
      <c r="A1038" s="30" t="s">
        <v>116</v>
      </c>
      <c r="B1038" s="30">
        <v>1191</v>
      </c>
      <c r="C1038" s="30">
        <v>2014</v>
      </c>
      <c r="D1038" s="30" t="s">
        <v>116</v>
      </c>
      <c r="E1038" s="30">
        <v>582921</v>
      </c>
      <c r="F1038" s="30" t="s">
        <v>317</v>
      </c>
      <c r="G1038" s="30">
        <v>49268704</v>
      </c>
      <c r="H1038" s="30">
        <v>303144649</v>
      </c>
      <c r="I1038" s="30">
        <v>46577436</v>
      </c>
      <c r="J1038" s="30">
        <v>266980304</v>
      </c>
      <c r="K1038" s="30">
        <v>0</v>
      </c>
      <c r="L1038" s="30">
        <v>0</v>
      </c>
      <c r="M1038" s="30">
        <v>0</v>
      </c>
      <c r="N1038" s="30">
        <v>0</v>
      </c>
      <c r="O1038" s="30">
        <v>0</v>
      </c>
      <c r="P1038" s="30">
        <v>0</v>
      </c>
      <c r="Q1038" s="30">
        <v>33127828</v>
      </c>
      <c r="R1038" s="30">
        <v>37627557</v>
      </c>
      <c r="S1038" s="30">
        <v>7037297</v>
      </c>
      <c r="T1038" s="30">
        <v>145344949</v>
      </c>
      <c r="U1038" s="30">
        <v>267075</v>
      </c>
      <c r="V1038" s="30">
        <v>340772206</v>
      </c>
      <c r="W1038" s="30">
        <v>53614733</v>
      </c>
      <c r="X1038" s="30">
        <v>394386939</v>
      </c>
      <c r="Y1038" s="30">
        <v>116788173</v>
      </c>
      <c r="Z1038" s="30">
        <v>10032343</v>
      </c>
      <c r="AA1038" s="30">
        <v>126820516</v>
      </c>
      <c r="AB1038" s="30">
        <v>3439183</v>
      </c>
      <c r="AC1038" s="30">
        <v>17361173</v>
      </c>
      <c r="AD1038" s="30">
        <v>31907531</v>
      </c>
      <c r="AE1038" s="30">
        <v>13975773</v>
      </c>
      <c r="AF1038" s="30">
        <v>1868409</v>
      </c>
      <c r="AG1038" s="30">
        <v>119</v>
      </c>
      <c r="AH1038" s="30">
        <v>99075793</v>
      </c>
      <c r="AI1038" s="30">
        <v>8493474</v>
      </c>
      <c r="AJ1038" s="30">
        <v>107569267</v>
      </c>
      <c r="AK1038" s="30">
        <v>4102741</v>
      </c>
      <c r="AL1038" s="30">
        <v>26406738</v>
      </c>
      <c r="AM1038" s="30">
        <v>18531716</v>
      </c>
      <c r="AN1038" s="30">
        <v>3434301</v>
      </c>
      <c r="AO1038" s="30">
        <v>4401425</v>
      </c>
      <c r="AP1038" s="30">
        <v>2086189</v>
      </c>
      <c r="AQ1038" s="30">
        <v>374472</v>
      </c>
      <c r="AR1038" s="30">
        <v>324880</v>
      </c>
      <c r="AS1038" s="30">
        <v>48361</v>
      </c>
      <c r="AT1038" s="30">
        <v>1231</v>
      </c>
      <c r="AU1038" s="30" t="s">
        <v>348</v>
      </c>
      <c r="AW1038" s="48">
        <f t="shared" si="613"/>
        <v>9921915</v>
      </c>
      <c r="AX1038" s="49">
        <f t="shared" si="614"/>
        <v>123381333</v>
      </c>
      <c r="AY1038" s="50">
        <f t="shared" si="615"/>
        <v>12.435233823309311</v>
      </c>
      <c r="AZ1038" s="12"/>
      <c r="BA1038" s="48">
        <f t="shared" si="616"/>
        <v>374472</v>
      </c>
      <c r="BB1038" s="48">
        <f t="shared" si="617"/>
        <v>123381333</v>
      </c>
      <c r="BC1038" s="51">
        <f t="shared" si="618"/>
        <v>329.48079696212267</v>
      </c>
      <c r="BD1038" s="12"/>
      <c r="BE1038" s="52">
        <f t="shared" si="619"/>
        <v>374472</v>
      </c>
      <c r="BF1038" s="48">
        <f t="shared" si="620"/>
        <v>13975773</v>
      </c>
      <c r="BG1038" s="48">
        <f t="shared" si="620"/>
        <v>1868409</v>
      </c>
      <c r="BH1038" s="48">
        <f t="shared" si="620"/>
        <v>119</v>
      </c>
      <c r="BI1038" s="48">
        <f t="shared" si="621"/>
        <v>15844301</v>
      </c>
      <c r="BJ1038" s="51">
        <f t="shared" si="622"/>
        <v>42.311043282274774</v>
      </c>
      <c r="BK1038" s="12"/>
      <c r="BL1038" s="1">
        <f t="shared" si="623"/>
        <v>7835726</v>
      </c>
      <c r="BM1038" s="53">
        <f t="shared" si="624"/>
        <v>9921915</v>
      </c>
      <c r="BN1038" s="48">
        <f t="shared" si="625"/>
        <v>13975773</v>
      </c>
      <c r="BO1038" s="48">
        <f t="shared" si="625"/>
        <v>1868409</v>
      </c>
      <c r="BP1038" s="48">
        <f t="shared" si="625"/>
        <v>119</v>
      </c>
      <c r="BQ1038" s="48">
        <f t="shared" si="626"/>
        <v>15844301</v>
      </c>
      <c r="BR1038" s="12">
        <f t="shared" si="627"/>
        <v>9921915</v>
      </c>
      <c r="BS1038" s="54">
        <f t="shared" si="628"/>
        <v>1.5968994896650495</v>
      </c>
      <c r="BT1038" s="12"/>
      <c r="BU1038" s="48">
        <f t="shared" si="629"/>
        <v>9921915</v>
      </c>
      <c r="BV1038" s="48">
        <f t="shared" si="630"/>
        <v>77059788</v>
      </c>
      <c r="BW1038" s="54">
        <f t="shared" si="631"/>
        <v>7.7666244873091532</v>
      </c>
      <c r="BX1038" s="12"/>
      <c r="BY1038" s="52">
        <f t="shared" si="632"/>
        <v>374472</v>
      </c>
      <c r="BZ1038" s="48">
        <f t="shared" si="633"/>
        <v>77059788</v>
      </c>
      <c r="CA1038" s="55">
        <f t="shared" si="634"/>
        <v>205.78250977376146</v>
      </c>
      <c r="CB1038" s="12"/>
      <c r="CC1038" s="48">
        <f t="shared" si="635"/>
        <v>374472</v>
      </c>
      <c r="CD1038" s="48">
        <f t="shared" si="636"/>
        <v>268993309</v>
      </c>
      <c r="CE1038" s="55">
        <f t="shared" si="637"/>
        <v>718.32689493473481</v>
      </c>
      <c r="CF1038" s="12"/>
      <c r="CG1038" s="48">
        <f t="shared" si="638"/>
        <v>9921915</v>
      </c>
      <c r="CH1038" s="48">
        <f t="shared" si="639"/>
        <v>7835726</v>
      </c>
      <c r="CI1038" s="48">
        <f t="shared" si="640"/>
        <v>268993309</v>
      </c>
      <c r="CJ1038" s="55">
        <f t="shared" si="641"/>
        <v>27.111027357118058</v>
      </c>
      <c r="CK1038" s="46"/>
      <c r="CL1038" s="48">
        <f t="shared" si="642"/>
        <v>9921915</v>
      </c>
      <c r="CM1038" s="48">
        <f t="shared" si="642"/>
        <v>7835726</v>
      </c>
      <c r="CN1038" s="48">
        <f t="shared" si="643"/>
        <v>363272116</v>
      </c>
      <c r="CO1038" s="55">
        <f t="shared" si="644"/>
        <v>36.613105030631687</v>
      </c>
    </row>
    <row r="1039" spans="1:93" x14ac:dyDescent="0.2">
      <c r="A1039" s="30" t="s">
        <v>116</v>
      </c>
      <c r="B1039" s="30">
        <v>1191</v>
      </c>
      <c r="C1039" s="30">
        <v>2013</v>
      </c>
      <c r="D1039" s="30" t="s">
        <v>116</v>
      </c>
      <c r="E1039" s="30">
        <v>582921</v>
      </c>
      <c r="F1039" s="30" t="s">
        <v>317</v>
      </c>
      <c r="G1039" s="30">
        <v>59147225</v>
      </c>
      <c r="H1039" s="30">
        <v>321572582</v>
      </c>
      <c r="I1039" s="30">
        <v>41527328</v>
      </c>
      <c r="J1039" s="30">
        <v>286443501</v>
      </c>
      <c r="K1039" s="30">
        <v>0</v>
      </c>
      <c r="L1039" s="30">
        <v>0</v>
      </c>
      <c r="M1039" s="30">
        <v>0</v>
      </c>
      <c r="N1039" s="30">
        <v>0</v>
      </c>
      <c r="O1039" s="30">
        <v>0</v>
      </c>
      <c r="P1039" s="30">
        <v>0</v>
      </c>
      <c r="Q1039" s="30">
        <v>26446133</v>
      </c>
      <c r="R1039" s="30">
        <v>31030825</v>
      </c>
      <c r="S1039" s="30">
        <v>5025793</v>
      </c>
      <c r="T1039" s="30">
        <v>105222272</v>
      </c>
      <c r="U1039" s="30">
        <v>1428642</v>
      </c>
      <c r="V1039" s="30">
        <v>352603407</v>
      </c>
      <c r="W1039" s="30">
        <v>46553121</v>
      </c>
      <c r="X1039" s="30">
        <v>399156528</v>
      </c>
      <c r="Y1039" s="30">
        <v>95803163</v>
      </c>
      <c r="Z1039" s="30">
        <v>6391745</v>
      </c>
      <c r="AA1039" s="30">
        <v>102194908</v>
      </c>
      <c r="AB1039" s="30">
        <v>2648755</v>
      </c>
      <c r="AC1039" s="30">
        <v>15581749</v>
      </c>
      <c r="AD1039" s="30">
        <v>43565476</v>
      </c>
      <c r="AE1039" s="30">
        <v>14213522</v>
      </c>
      <c r="AF1039" s="30">
        <v>1851498</v>
      </c>
      <c r="AG1039" s="30">
        <v>285</v>
      </c>
      <c r="AH1039" s="30">
        <v>89974506</v>
      </c>
      <c r="AI1039" s="30">
        <v>7771061</v>
      </c>
      <c r="AJ1039" s="30">
        <v>97745567</v>
      </c>
      <c r="AK1039" s="30">
        <v>3436498</v>
      </c>
      <c r="AL1039" s="30">
        <v>33927153</v>
      </c>
      <c r="AM1039" s="30">
        <v>17484374</v>
      </c>
      <c r="AN1039" s="30">
        <v>3409863</v>
      </c>
      <c r="AO1039" s="30">
        <v>4381664</v>
      </c>
      <c r="AP1039" s="30">
        <v>1983050</v>
      </c>
      <c r="AQ1039" s="30">
        <v>373094</v>
      </c>
      <c r="AR1039" s="30">
        <v>323581</v>
      </c>
      <c r="AS1039" s="30">
        <v>48268</v>
      </c>
      <c r="AT1039" s="30">
        <v>1245</v>
      </c>
      <c r="AU1039" s="30" t="s">
        <v>348</v>
      </c>
      <c r="AW1039" s="48">
        <f t="shared" si="613"/>
        <v>9774577</v>
      </c>
      <c r="AX1039" s="49">
        <f t="shared" si="614"/>
        <v>99546153</v>
      </c>
      <c r="AY1039" s="50">
        <f t="shared" si="615"/>
        <v>10.184190374683222</v>
      </c>
      <c r="AZ1039" s="12"/>
      <c r="BA1039" s="48">
        <f t="shared" si="616"/>
        <v>373094</v>
      </c>
      <c r="BB1039" s="48">
        <f t="shared" si="617"/>
        <v>99546153</v>
      </c>
      <c r="BC1039" s="51">
        <f t="shared" si="618"/>
        <v>266.81252713793305</v>
      </c>
      <c r="BD1039" s="12"/>
      <c r="BE1039" s="52">
        <f t="shared" si="619"/>
        <v>373094</v>
      </c>
      <c r="BF1039" s="48">
        <f t="shared" si="620"/>
        <v>14213522</v>
      </c>
      <c r="BG1039" s="48">
        <f t="shared" si="620"/>
        <v>1851498</v>
      </c>
      <c r="BH1039" s="48">
        <f t="shared" si="620"/>
        <v>285</v>
      </c>
      <c r="BI1039" s="48">
        <f t="shared" si="621"/>
        <v>16065305</v>
      </c>
      <c r="BJ1039" s="51">
        <f t="shared" si="622"/>
        <v>43.059671289272941</v>
      </c>
      <c r="BK1039" s="12"/>
      <c r="BL1039" s="1">
        <f t="shared" si="623"/>
        <v>7791527</v>
      </c>
      <c r="BM1039" s="53">
        <f t="shared" si="624"/>
        <v>9774577</v>
      </c>
      <c r="BN1039" s="48">
        <f t="shared" si="625"/>
        <v>14213522</v>
      </c>
      <c r="BO1039" s="48">
        <f t="shared" si="625"/>
        <v>1851498</v>
      </c>
      <c r="BP1039" s="48">
        <f t="shared" si="625"/>
        <v>285</v>
      </c>
      <c r="BQ1039" s="48">
        <f t="shared" si="626"/>
        <v>16065305</v>
      </c>
      <c r="BR1039" s="12">
        <f t="shared" si="627"/>
        <v>9774577</v>
      </c>
      <c r="BS1039" s="54">
        <f t="shared" si="628"/>
        <v>1.643580586658635</v>
      </c>
      <c r="BT1039" s="12"/>
      <c r="BU1039" s="48">
        <f t="shared" si="629"/>
        <v>9774577</v>
      </c>
      <c r="BV1039" s="48">
        <f t="shared" si="630"/>
        <v>60381916</v>
      </c>
      <c r="BW1039" s="54">
        <f t="shared" si="631"/>
        <v>6.1774454280732556</v>
      </c>
      <c r="BX1039" s="12"/>
      <c r="BY1039" s="52">
        <f t="shared" si="632"/>
        <v>373094</v>
      </c>
      <c r="BZ1039" s="48">
        <f t="shared" si="633"/>
        <v>60381916</v>
      </c>
      <c r="CA1039" s="55">
        <f t="shared" si="634"/>
        <v>161.84102665816121</v>
      </c>
      <c r="CB1039" s="12"/>
      <c r="CC1039" s="48">
        <f t="shared" si="635"/>
        <v>373094</v>
      </c>
      <c r="CD1039" s="48">
        <f t="shared" si="636"/>
        <v>237789354</v>
      </c>
      <c r="CE1039" s="55">
        <f t="shared" si="637"/>
        <v>637.34435289766122</v>
      </c>
      <c r="CF1039" s="12"/>
      <c r="CG1039" s="48">
        <f t="shared" si="638"/>
        <v>9774577</v>
      </c>
      <c r="CH1039" s="48">
        <f t="shared" si="639"/>
        <v>7791527</v>
      </c>
      <c r="CI1039" s="48">
        <f t="shared" si="640"/>
        <v>237789354</v>
      </c>
      <c r="CJ1039" s="55">
        <f t="shared" si="641"/>
        <v>24.327329356554252</v>
      </c>
      <c r="CK1039" s="46"/>
      <c r="CL1039" s="48">
        <f t="shared" si="642"/>
        <v>9774577</v>
      </c>
      <c r="CM1039" s="48">
        <f t="shared" si="642"/>
        <v>7791527</v>
      </c>
      <c r="CN1039" s="48">
        <f t="shared" si="643"/>
        <v>324056248</v>
      </c>
      <c r="CO1039" s="55">
        <f t="shared" si="644"/>
        <v>33.152968972468067</v>
      </c>
    </row>
    <row r="1040" spans="1:93" x14ac:dyDescent="0.2">
      <c r="A1040" s="30" t="s">
        <v>116</v>
      </c>
      <c r="B1040" s="30">
        <v>1191</v>
      </c>
      <c r="C1040" s="30">
        <v>2012</v>
      </c>
      <c r="D1040" s="30" t="s">
        <v>116</v>
      </c>
      <c r="E1040" s="30">
        <v>582921</v>
      </c>
      <c r="F1040" s="30" t="s">
        <v>317</v>
      </c>
      <c r="G1040" s="30">
        <v>51575247</v>
      </c>
      <c r="H1040" s="30">
        <v>287617434</v>
      </c>
      <c r="I1040" s="30">
        <v>38559622</v>
      </c>
      <c r="J1040" s="30">
        <v>251703695</v>
      </c>
      <c r="K1040" s="30">
        <v>0</v>
      </c>
      <c r="L1040" s="30">
        <v>0</v>
      </c>
      <c r="M1040" s="30">
        <v>0</v>
      </c>
      <c r="N1040" s="30">
        <v>0</v>
      </c>
      <c r="O1040" s="30">
        <v>0</v>
      </c>
      <c r="P1040" s="30">
        <v>0</v>
      </c>
      <c r="Q1040" s="30">
        <v>35329645</v>
      </c>
      <c r="R1040" s="30">
        <v>38924132</v>
      </c>
      <c r="S1040" s="30">
        <v>7237456</v>
      </c>
      <c r="T1040" s="30">
        <v>111086075</v>
      </c>
      <c r="U1040" s="30">
        <v>1541930</v>
      </c>
      <c r="V1040" s="30">
        <v>326541566</v>
      </c>
      <c r="W1040" s="30">
        <v>45797078</v>
      </c>
      <c r="X1040" s="30">
        <v>372338644</v>
      </c>
      <c r="Y1040" s="30">
        <v>88499073</v>
      </c>
      <c r="Z1040" s="30">
        <v>5938855</v>
      </c>
      <c r="AA1040" s="30">
        <v>94437928</v>
      </c>
      <c r="AB1040" s="30">
        <v>2709203</v>
      </c>
      <c r="AC1040" s="30">
        <v>15134263</v>
      </c>
      <c r="AD1040" s="30">
        <v>36440984</v>
      </c>
      <c r="AE1040" s="30">
        <v>13127793</v>
      </c>
      <c r="AF1040" s="30">
        <v>1904588</v>
      </c>
      <c r="AG1040" s="30">
        <v>542</v>
      </c>
      <c r="AH1040" s="30">
        <v>90693751</v>
      </c>
      <c r="AI1040" s="30">
        <v>7908125</v>
      </c>
      <c r="AJ1040" s="30">
        <v>98601876</v>
      </c>
      <c r="AK1040" s="30">
        <v>3074951</v>
      </c>
      <c r="AL1040" s="30">
        <v>37651193</v>
      </c>
      <c r="AM1040" s="30">
        <v>17033869</v>
      </c>
      <c r="AN1040" s="30">
        <v>3484659</v>
      </c>
      <c r="AO1040" s="30">
        <v>4453111</v>
      </c>
      <c r="AP1040" s="30">
        <v>2018944</v>
      </c>
      <c r="AQ1040" s="30">
        <v>371402</v>
      </c>
      <c r="AR1040" s="30">
        <v>322093</v>
      </c>
      <c r="AS1040" s="30">
        <v>48058</v>
      </c>
      <c r="AT1040" s="30">
        <v>1251</v>
      </c>
      <c r="AU1040" s="30" t="s">
        <v>348</v>
      </c>
      <c r="AW1040" s="48">
        <f t="shared" si="613"/>
        <v>9956714</v>
      </c>
      <c r="AX1040" s="49">
        <f t="shared" si="614"/>
        <v>91728725</v>
      </c>
      <c r="AY1040" s="50">
        <f t="shared" si="615"/>
        <v>9.2127508131698868</v>
      </c>
      <c r="AZ1040" s="12"/>
      <c r="BA1040" s="48">
        <f t="shared" si="616"/>
        <v>371402</v>
      </c>
      <c r="BB1040" s="48">
        <f t="shared" si="617"/>
        <v>91728725</v>
      </c>
      <c r="BC1040" s="51">
        <f t="shared" si="618"/>
        <v>246.97962046515636</v>
      </c>
      <c r="BD1040" s="12"/>
      <c r="BE1040" s="52">
        <f t="shared" si="619"/>
        <v>371402</v>
      </c>
      <c r="BF1040" s="48">
        <f t="shared" si="620"/>
        <v>13127793</v>
      </c>
      <c r="BG1040" s="48">
        <f t="shared" si="620"/>
        <v>1904588</v>
      </c>
      <c r="BH1040" s="48">
        <f t="shared" si="620"/>
        <v>542</v>
      </c>
      <c r="BI1040" s="48">
        <f t="shared" si="621"/>
        <v>15032923</v>
      </c>
      <c r="BJ1040" s="51">
        <f t="shared" si="622"/>
        <v>40.476149832257228</v>
      </c>
      <c r="BK1040" s="12"/>
      <c r="BL1040" s="1">
        <f t="shared" si="623"/>
        <v>7937770</v>
      </c>
      <c r="BM1040" s="53">
        <f t="shared" si="624"/>
        <v>9956714</v>
      </c>
      <c r="BN1040" s="48">
        <f t="shared" si="625"/>
        <v>13127793</v>
      </c>
      <c r="BO1040" s="48">
        <f t="shared" si="625"/>
        <v>1904588</v>
      </c>
      <c r="BP1040" s="48">
        <f t="shared" si="625"/>
        <v>542</v>
      </c>
      <c r="BQ1040" s="48">
        <f t="shared" si="626"/>
        <v>15032923</v>
      </c>
      <c r="BR1040" s="12">
        <f t="shared" si="627"/>
        <v>9956714</v>
      </c>
      <c r="BS1040" s="54">
        <f t="shared" si="628"/>
        <v>1.5098277403569089</v>
      </c>
      <c r="BT1040" s="12"/>
      <c r="BU1040" s="48">
        <f t="shared" si="629"/>
        <v>9956714</v>
      </c>
      <c r="BV1040" s="48">
        <f t="shared" si="630"/>
        <v>57875732</v>
      </c>
      <c r="BW1040" s="54">
        <f t="shared" si="631"/>
        <v>5.8127342012635896</v>
      </c>
      <c r="BX1040" s="12"/>
      <c r="BY1040" s="52">
        <f t="shared" si="632"/>
        <v>371402</v>
      </c>
      <c r="BZ1040" s="48">
        <f t="shared" si="633"/>
        <v>57875732</v>
      </c>
      <c r="CA1040" s="55">
        <f t="shared" si="634"/>
        <v>155.83042633049902</v>
      </c>
      <c r="CB1040" s="12"/>
      <c r="CC1040" s="48">
        <f t="shared" si="635"/>
        <v>371402</v>
      </c>
      <c r="CD1040" s="48">
        <f t="shared" si="636"/>
        <v>218921830</v>
      </c>
      <c r="CE1040" s="55">
        <f t="shared" si="637"/>
        <v>589.44709506141589</v>
      </c>
      <c r="CF1040" s="12"/>
      <c r="CG1040" s="48">
        <f t="shared" si="638"/>
        <v>9956714</v>
      </c>
      <c r="CH1040" s="48">
        <f t="shared" si="639"/>
        <v>7937770</v>
      </c>
      <c r="CI1040" s="48">
        <f t="shared" si="640"/>
        <v>218921830</v>
      </c>
      <c r="CJ1040" s="55">
        <f t="shared" si="641"/>
        <v>21.987357475568746</v>
      </c>
      <c r="CK1040" s="46"/>
      <c r="CL1040" s="48">
        <f t="shared" si="642"/>
        <v>9956714</v>
      </c>
      <c r="CM1040" s="48">
        <f t="shared" si="642"/>
        <v>7937770</v>
      </c>
      <c r="CN1040" s="48">
        <f t="shared" si="643"/>
        <v>304227134</v>
      </c>
      <c r="CO1040" s="55">
        <f t="shared" si="644"/>
        <v>30.554973658980263</v>
      </c>
    </row>
    <row r="1041" spans="1:93" x14ac:dyDescent="0.2">
      <c r="A1041" s="30" t="s">
        <v>116</v>
      </c>
      <c r="B1041" s="30">
        <v>1191</v>
      </c>
      <c r="C1041" s="30">
        <v>2011</v>
      </c>
      <c r="D1041" s="30" t="s">
        <v>116</v>
      </c>
      <c r="E1041" s="30">
        <v>582921</v>
      </c>
      <c r="F1041" s="30" t="s">
        <v>317</v>
      </c>
      <c r="G1041" s="30">
        <v>49024500</v>
      </c>
      <c r="H1041" s="30">
        <v>315330211</v>
      </c>
      <c r="I1041" s="30">
        <v>38512093</v>
      </c>
      <c r="J1041" s="30">
        <v>280962747</v>
      </c>
      <c r="K1041" s="30">
        <v>0</v>
      </c>
      <c r="L1041" s="30">
        <v>0</v>
      </c>
      <c r="M1041" s="30">
        <v>0</v>
      </c>
      <c r="N1041" s="30">
        <v>0</v>
      </c>
      <c r="O1041" s="30">
        <v>0</v>
      </c>
      <c r="P1041" s="30">
        <v>0</v>
      </c>
      <c r="Q1041" s="30">
        <v>44668933</v>
      </c>
      <c r="R1041" s="30">
        <v>47791180</v>
      </c>
      <c r="S1041" s="30">
        <v>6976866</v>
      </c>
      <c r="T1041" s="30">
        <v>81698605</v>
      </c>
      <c r="U1041" s="30">
        <v>1682162</v>
      </c>
      <c r="V1041" s="30">
        <v>363121391</v>
      </c>
      <c r="W1041" s="30">
        <v>45488959</v>
      </c>
      <c r="X1041" s="30">
        <v>408610350</v>
      </c>
      <c r="Y1041" s="30">
        <v>71620534</v>
      </c>
      <c r="Z1041" s="30">
        <v>7610400</v>
      </c>
      <c r="AA1041" s="30">
        <v>79230934</v>
      </c>
      <c r="AB1041" s="30">
        <v>3297330</v>
      </c>
      <c r="AC1041" s="30">
        <v>16430101</v>
      </c>
      <c r="AD1041" s="30">
        <v>32594399</v>
      </c>
      <c r="AE1041" s="30">
        <v>14294232</v>
      </c>
      <c r="AF1041" s="30">
        <v>2089497</v>
      </c>
      <c r="AG1041" s="30">
        <v>1449</v>
      </c>
      <c r="AH1041" s="30">
        <v>86818489</v>
      </c>
      <c r="AI1041" s="30">
        <v>7343059</v>
      </c>
      <c r="AJ1041" s="30">
        <v>94161548</v>
      </c>
      <c r="AK1041" s="30">
        <v>3454496</v>
      </c>
      <c r="AL1041" s="30">
        <v>34709935</v>
      </c>
      <c r="AM1041" s="30">
        <v>17499665</v>
      </c>
      <c r="AN1041" s="30">
        <v>3613459</v>
      </c>
      <c r="AO1041" s="30">
        <v>4451974</v>
      </c>
      <c r="AP1041" s="30">
        <v>1967583</v>
      </c>
      <c r="AQ1041" s="30">
        <v>369106</v>
      </c>
      <c r="AR1041" s="30">
        <v>320390</v>
      </c>
      <c r="AS1041" s="30">
        <v>47471</v>
      </c>
      <c r="AT1041" s="30">
        <v>1245</v>
      </c>
      <c r="AU1041" s="30" t="s">
        <v>348</v>
      </c>
      <c r="AW1041" s="48">
        <f t="shared" si="613"/>
        <v>10033016</v>
      </c>
      <c r="AX1041" s="49">
        <f t="shared" si="614"/>
        <v>75933604</v>
      </c>
      <c r="AY1041" s="50">
        <f t="shared" si="615"/>
        <v>7.5683726608230266</v>
      </c>
      <c r="AZ1041" s="12"/>
      <c r="BA1041" s="48">
        <f t="shared" si="616"/>
        <v>369106</v>
      </c>
      <c r="BB1041" s="48">
        <f t="shared" si="617"/>
        <v>75933604</v>
      </c>
      <c r="BC1041" s="51">
        <f t="shared" si="618"/>
        <v>205.72302807323641</v>
      </c>
      <c r="BD1041" s="12"/>
      <c r="BE1041" s="52">
        <f t="shared" si="619"/>
        <v>369106</v>
      </c>
      <c r="BF1041" s="48">
        <f t="shared" si="620"/>
        <v>14294232</v>
      </c>
      <c r="BG1041" s="48">
        <f t="shared" si="620"/>
        <v>2089497</v>
      </c>
      <c r="BH1041" s="48">
        <f t="shared" si="620"/>
        <v>1449</v>
      </c>
      <c r="BI1041" s="48">
        <f t="shared" si="621"/>
        <v>16385178</v>
      </c>
      <c r="BJ1041" s="51">
        <f t="shared" si="622"/>
        <v>44.391524385948749</v>
      </c>
      <c r="BK1041" s="12"/>
      <c r="BL1041" s="1">
        <f t="shared" si="623"/>
        <v>8065433</v>
      </c>
      <c r="BM1041" s="53">
        <f t="shared" si="624"/>
        <v>10033016</v>
      </c>
      <c r="BN1041" s="48">
        <f t="shared" si="625"/>
        <v>14294232</v>
      </c>
      <c r="BO1041" s="48">
        <f t="shared" si="625"/>
        <v>2089497</v>
      </c>
      <c r="BP1041" s="48">
        <f t="shared" si="625"/>
        <v>1449</v>
      </c>
      <c r="BQ1041" s="48">
        <f t="shared" si="626"/>
        <v>16385178</v>
      </c>
      <c r="BR1041" s="12">
        <f t="shared" si="627"/>
        <v>10033016</v>
      </c>
      <c r="BS1041" s="54">
        <f t="shared" si="628"/>
        <v>1.6331258716222519</v>
      </c>
      <c r="BT1041" s="12"/>
      <c r="BU1041" s="48">
        <f t="shared" si="629"/>
        <v>10033016</v>
      </c>
      <c r="BV1041" s="48">
        <f t="shared" si="630"/>
        <v>55997117</v>
      </c>
      <c r="BW1041" s="54">
        <f t="shared" si="631"/>
        <v>5.581284530992475</v>
      </c>
      <c r="BX1041" s="12"/>
      <c r="BY1041" s="52">
        <f t="shared" si="632"/>
        <v>369106</v>
      </c>
      <c r="BZ1041" s="48">
        <f t="shared" si="633"/>
        <v>55997117</v>
      </c>
      <c r="CA1041" s="55">
        <f t="shared" si="634"/>
        <v>151.71012392104166</v>
      </c>
      <c r="CB1041" s="12"/>
      <c r="CC1041" s="48">
        <f t="shared" si="635"/>
        <v>369106</v>
      </c>
      <c r="CD1041" s="48">
        <f t="shared" si="636"/>
        <v>200637729</v>
      </c>
      <c r="CE1041" s="55">
        <f t="shared" si="637"/>
        <v>543.57753328312197</v>
      </c>
      <c r="CF1041" s="12"/>
      <c r="CG1041" s="48">
        <f t="shared" si="638"/>
        <v>10033016</v>
      </c>
      <c r="CH1041" s="48">
        <f t="shared" si="639"/>
        <v>8065433</v>
      </c>
      <c r="CI1041" s="48">
        <f t="shared" si="640"/>
        <v>200637729</v>
      </c>
      <c r="CJ1041" s="55">
        <f t="shared" si="641"/>
        <v>19.997748334100134</v>
      </c>
      <c r="CK1041" s="46"/>
      <c r="CL1041" s="48">
        <f t="shared" si="642"/>
        <v>10033016</v>
      </c>
      <c r="CM1041" s="48">
        <f t="shared" si="642"/>
        <v>8065433</v>
      </c>
      <c r="CN1041" s="48">
        <f t="shared" si="643"/>
        <v>283616399</v>
      </c>
      <c r="CO1041" s="55">
        <f t="shared" si="644"/>
        <v>28.268309250179605</v>
      </c>
    </row>
    <row r="1042" spans="1:93" x14ac:dyDescent="0.2">
      <c r="A1042" s="30" t="s">
        <v>116</v>
      </c>
      <c r="B1042" s="30">
        <v>1191</v>
      </c>
      <c r="C1042" s="30">
        <v>2010</v>
      </c>
      <c r="D1042" s="30" t="s">
        <v>116</v>
      </c>
      <c r="E1042" s="30">
        <v>582921</v>
      </c>
      <c r="F1042" s="30" t="s">
        <v>317</v>
      </c>
      <c r="G1042" s="30">
        <v>48642607</v>
      </c>
      <c r="H1042" s="30">
        <v>297035819</v>
      </c>
      <c r="I1042" s="30">
        <v>41523228</v>
      </c>
      <c r="J1042" s="30">
        <v>264381406</v>
      </c>
      <c r="K1042" s="30">
        <v>0</v>
      </c>
      <c r="L1042" s="30">
        <v>0</v>
      </c>
      <c r="M1042" s="30">
        <v>0</v>
      </c>
      <c r="N1042" s="30">
        <v>0</v>
      </c>
      <c r="O1042" s="30">
        <v>0</v>
      </c>
      <c r="P1042" s="30">
        <v>0</v>
      </c>
      <c r="Q1042" s="30">
        <v>38529005</v>
      </c>
      <c r="R1042" s="30">
        <v>41229555</v>
      </c>
      <c r="S1042" s="30">
        <v>7023331</v>
      </c>
      <c r="T1042" s="30">
        <v>109035651</v>
      </c>
      <c r="U1042" s="30">
        <v>1728746</v>
      </c>
      <c r="V1042" s="30">
        <v>338265374</v>
      </c>
      <c r="W1042" s="30">
        <v>48546559</v>
      </c>
      <c r="X1042" s="30">
        <v>386811933</v>
      </c>
      <c r="Y1042" s="30">
        <v>64189669</v>
      </c>
      <c r="Z1042" s="30">
        <v>9217321</v>
      </c>
      <c r="AA1042" s="30">
        <v>73406990</v>
      </c>
      <c r="AB1042" s="30">
        <v>2754794</v>
      </c>
      <c r="AC1042" s="30">
        <v>15601693</v>
      </c>
      <c r="AD1042" s="30">
        <v>33040914</v>
      </c>
      <c r="AE1042" s="30">
        <v>13779186</v>
      </c>
      <c r="AF1042" s="30">
        <v>1933133</v>
      </c>
      <c r="AG1042" s="30">
        <v>1103</v>
      </c>
      <c r="AH1042" s="30">
        <v>85256169</v>
      </c>
      <c r="AI1042" s="30">
        <v>7790104</v>
      </c>
      <c r="AJ1042" s="30">
        <v>93046273</v>
      </c>
      <c r="AK1042" s="30">
        <v>4124849</v>
      </c>
      <c r="AL1042" s="30">
        <v>28379331</v>
      </c>
      <c r="AM1042" s="30">
        <v>17980541</v>
      </c>
      <c r="AN1042" s="30">
        <v>3632630</v>
      </c>
      <c r="AO1042" s="30">
        <v>4442647</v>
      </c>
      <c r="AP1042" s="30">
        <v>1836795</v>
      </c>
      <c r="AQ1042" s="30">
        <v>368608</v>
      </c>
      <c r="AR1042" s="30">
        <v>319886</v>
      </c>
      <c r="AS1042" s="30">
        <v>47528</v>
      </c>
      <c r="AT1042" s="30">
        <v>1194</v>
      </c>
      <c r="AU1042" s="30" t="s">
        <v>348</v>
      </c>
      <c r="AW1042" s="48">
        <f t="shared" si="613"/>
        <v>9912072</v>
      </c>
      <c r="AX1042" s="49">
        <f t="shared" si="614"/>
        <v>70652196</v>
      </c>
      <c r="AY1042" s="50">
        <f t="shared" si="615"/>
        <v>7.1278937441132388</v>
      </c>
      <c r="AZ1042" s="12"/>
      <c r="BA1042" s="48">
        <f t="shared" si="616"/>
        <v>368608</v>
      </c>
      <c r="BB1042" s="48">
        <f t="shared" si="617"/>
        <v>70652196</v>
      </c>
      <c r="BC1042" s="51">
        <f t="shared" si="618"/>
        <v>191.67298593627919</v>
      </c>
      <c r="BD1042" s="12"/>
      <c r="BE1042" s="52">
        <f t="shared" si="619"/>
        <v>368608</v>
      </c>
      <c r="BF1042" s="48">
        <f t="shared" si="620"/>
        <v>13779186</v>
      </c>
      <c r="BG1042" s="48">
        <f t="shared" si="620"/>
        <v>1933133</v>
      </c>
      <c r="BH1042" s="48">
        <f t="shared" si="620"/>
        <v>1103</v>
      </c>
      <c r="BI1042" s="48">
        <f t="shared" si="621"/>
        <v>15713422</v>
      </c>
      <c r="BJ1042" s="51">
        <f t="shared" si="622"/>
        <v>42.629085641114678</v>
      </c>
      <c r="BK1042" s="12"/>
      <c r="BL1042" s="1">
        <f t="shared" si="623"/>
        <v>8075277</v>
      </c>
      <c r="BM1042" s="53">
        <f t="shared" si="624"/>
        <v>9912072</v>
      </c>
      <c r="BN1042" s="48">
        <f t="shared" si="625"/>
        <v>13779186</v>
      </c>
      <c r="BO1042" s="48">
        <f t="shared" si="625"/>
        <v>1933133</v>
      </c>
      <c r="BP1042" s="48">
        <f t="shared" si="625"/>
        <v>1103</v>
      </c>
      <c r="BQ1042" s="48">
        <f t="shared" si="626"/>
        <v>15713422</v>
      </c>
      <c r="BR1042" s="12">
        <f t="shared" si="627"/>
        <v>9912072</v>
      </c>
      <c r="BS1042" s="54">
        <f t="shared" si="628"/>
        <v>1.585281261072357</v>
      </c>
      <c r="BT1042" s="12"/>
      <c r="BU1042" s="48">
        <f t="shared" si="629"/>
        <v>9912072</v>
      </c>
      <c r="BV1042" s="48">
        <f t="shared" si="630"/>
        <v>60542093</v>
      </c>
      <c r="BW1042" s="54">
        <f t="shared" si="631"/>
        <v>6.1079149747903365</v>
      </c>
      <c r="BX1042" s="12"/>
      <c r="BY1042" s="52">
        <f t="shared" si="632"/>
        <v>368608</v>
      </c>
      <c r="BZ1042" s="48">
        <f t="shared" si="633"/>
        <v>60542093</v>
      </c>
      <c r="CA1042" s="55">
        <f t="shared" si="634"/>
        <v>164.24519543797206</v>
      </c>
      <c r="CB1042" s="12"/>
      <c r="CC1042" s="48">
        <f t="shared" si="635"/>
        <v>368608</v>
      </c>
      <c r="CD1042" s="48">
        <f t="shared" si="636"/>
        <v>198305112</v>
      </c>
      <c r="CE1042" s="55">
        <f t="shared" si="637"/>
        <v>537.98374424863266</v>
      </c>
      <c r="CF1042" s="12"/>
      <c r="CG1042" s="48">
        <f t="shared" si="638"/>
        <v>9912072</v>
      </c>
      <c r="CH1042" s="48">
        <f t="shared" si="639"/>
        <v>8075277</v>
      </c>
      <c r="CI1042" s="48">
        <f t="shared" si="640"/>
        <v>198305112</v>
      </c>
      <c r="CJ1042" s="55">
        <f t="shared" si="641"/>
        <v>20.00642368215243</v>
      </c>
      <c r="CK1042" s="46"/>
      <c r="CL1042" s="48">
        <f t="shared" si="642"/>
        <v>9912072</v>
      </c>
      <c r="CM1042" s="48">
        <f t="shared" si="642"/>
        <v>8075277</v>
      </c>
      <c r="CN1042" s="48">
        <f t="shared" si="643"/>
        <v>282206634</v>
      </c>
      <c r="CO1042" s="55">
        <f t="shared" si="644"/>
        <v>28.471003237264622</v>
      </c>
    </row>
    <row r="1043" spans="1:93" x14ac:dyDescent="0.2">
      <c r="A1043" s="30" t="s">
        <v>116</v>
      </c>
      <c r="B1043" s="30">
        <v>1191</v>
      </c>
      <c r="C1043" s="30">
        <v>2009</v>
      </c>
      <c r="D1043" s="30" t="s">
        <v>116</v>
      </c>
      <c r="E1043" s="30">
        <v>582921</v>
      </c>
      <c r="F1043" s="30" t="s">
        <v>317</v>
      </c>
      <c r="G1043" s="30">
        <v>46690010</v>
      </c>
      <c r="H1043" s="30">
        <v>308936194</v>
      </c>
      <c r="I1043" s="30">
        <v>42192917</v>
      </c>
      <c r="J1043" s="30">
        <v>273196890</v>
      </c>
      <c r="K1043" s="30">
        <v>0</v>
      </c>
      <c r="L1043" s="30">
        <v>0</v>
      </c>
      <c r="M1043" s="30">
        <v>0</v>
      </c>
      <c r="N1043" s="30">
        <v>0</v>
      </c>
      <c r="O1043" s="30">
        <v>0</v>
      </c>
      <c r="P1043" s="30">
        <v>0</v>
      </c>
      <c r="Q1043" s="30">
        <v>30442534</v>
      </c>
      <c r="R1043" s="30">
        <v>33519010</v>
      </c>
      <c r="S1043" s="30">
        <v>4946649</v>
      </c>
      <c r="T1043" s="30">
        <v>85612780</v>
      </c>
      <c r="U1043" s="30">
        <v>577158</v>
      </c>
      <c r="V1043" s="30">
        <v>342455204</v>
      </c>
      <c r="W1043" s="30">
        <v>47139566</v>
      </c>
      <c r="X1043" s="30">
        <v>389594770</v>
      </c>
      <c r="Y1043" s="30">
        <v>58307162</v>
      </c>
      <c r="Z1043" s="30">
        <v>8710084</v>
      </c>
      <c r="AA1043" s="30">
        <v>67017246</v>
      </c>
      <c r="AB1043" s="30">
        <v>2727435</v>
      </c>
      <c r="AC1043" s="30">
        <v>16464743</v>
      </c>
      <c r="AD1043" s="30">
        <v>30225267</v>
      </c>
      <c r="AE1043" s="30">
        <v>13690958</v>
      </c>
      <c r="AF1043" s="30">
        <v>1879814</v>
      </c>
      <c r="AG1043" s="30">
        <v>840</v>
      </c>
      <c r="AH1043" s="30">
        <v>74498931</v>
      </c>
      <c r="AI1043" s="30">
        <v>7713243</v>
      </c>
      <c r="AJ1043" s="30">
        <v>82212174</v>
      </c>
      <c r="AK1043" s="30">
        <v>4012866</v>
      </c>
      <c r="AL1043" s="30">
        <v>26286346</v>
      </c>
      <c r="AM1043" s="30">
        <v>17273734</v>
      </c>
      <c r="AN1043" s="30">
        <v>3337853</v>
      </c>
      <c r="AO1043" s="30">
        <v>4280473</v>
      </c>
      <c r="AP1043" s="30">
        <v>1760353</v>
      </c>
      <c r="AQ1043" s="30">
        <v>367696</v>
      </c>
      <c r="AR1043" s="30">
        <v>318969</v>
      </c>
      <c r="AS1043" s="30">
        <v>47487</v>
      </c>
      <c r="AT1043" s="30">
        <v>1240</v>
      </c>
      <c r="AU1043" s="30" t="s">
        <v>348</v>
      </c>
      <c r="AW1043" s="48">
        <f t="shared" si="613"/>
        <v>9378679</v>
      </c>
      <c r="AX1043" s="49">
        <f t="shared" si="614"/>
        <v>64289811</v>
      </c>
      <c r="AY1043" s="50">
        <f t="shared" si="615"/>
        <v>6.8548897984460284</v>
      </c>
      <c r="AZ1043" s="12"/>
      <c r="BA1043" s="48">
        <f t="shared" si="616"/>
        <v>367696</v>
      </c>
      <c r="BB1043" s="48">
        <f t="shared" si="617"/>
        <v>64289811</v>
      </c>
      <c r="BC1043" s="51">
        <f t="shared" si="618"/>
        <v>174.8450105521953</v>
      </c>
      <c r="BD1043" s="12"/>
      <c r="BE1043" s="52">
        <f t="shared" si="619"/>
        <v>367696</v>
      </c>
      <c r="BF1043" s="48">
        <f t="shared" si="620"/>
        <v>13690958</v>
      </c>
      <c r="BG1043" s="48">
        <f t="shared" si="620"/>
        <v>1879814</v>
      </c>
      <c r="BH1043" s="48">
        <f t="shared" si="620"/>
        <v>840</v>
      </c>
      <c r="BI1043" s="48">
        <f t="shared" si="621"/>
        <v>15571612</v>
      </c>
      <c r="BJ1043" s="51">
        <f t="shared" si="622"/>
        <v>42.349147121535182</v>
      </c>
      <c r="BK1043" s="12"/>
      <c r="BL1043" s="1">
        <f t="shared" si="623"/>
        <v>7618326</v>
      </c>
      <c r="BM1043" s="53">
        <f t="shared" si="624"/>
        <v>9378679</v>
      </c>
      <c r="BN1043" s="48">
        <f t="shared" si="625"/>
        <v>13690958</v>
      </c>
      <c r="BO1043" s="48">
        <f t="shared" si="625"/>
        <v>1879814</v>
      </c>
      <c r="BP1043" s="48">
        <f t="shared" si="625"/>
        <v>840</v>
      </c>
      <c r="BQ1043" s="48">
        <f t="shared" si="626"/>
        <v>15571612</v>
      </c>
      <c r="BR1043" s="12">
        <f t="shared" si="627"/>
        <v>9378679</v>
      </c>
      <c r="BS1043" s="54">
        <f t="shared" si="628"/>
        <v>1.6603203926693728</v>
      </c>
      <c r="BT1043" s="12"/>
      <c r="BU1043" s="48">
        <f t="shared" si="629"/>
        <v>9378679</v>
      </c>
      <c r="BV1043" s="48">
        <f t="shared" si="630"/>
        <v>51912962</v>
      </c>
      <c r="BW1043" s="54">
        <f t="shared" si="631"/>
        <v>5.5352104491474758</v>
      </c>
      <c r="BX1043" s="12"/>
      <c r="BY1043" s="52">
        <f t="shared" si="632"/>
        <v>367696</v>
      </c>
      <c r="BZ1043" s="48">
        <f t="shared" si="633"/>
        <v>51912962</v>
      </c>
      <c r="CA1043" s="55">
        <f t="shared" si="634"/>
        <v>141.18446216439668</v>
      </c>
      <c r="CB1043" s="12"/>
      <c r="CC1043" s="48">
        <f t="shared" si="635"/>
        <v>367696</v>
      </c>
      <c r="CD1043" s="48">
        <f t="shared" si="636"/>
        <v>181191830</v>
      </c>
      <c r="CE1043" s="55">
        <f t="shared" si="637"/>
        <v>492.77617923502021</v>
      </c>
      <c r="CF1043" s="12"/>
      <c r="CG1043" s="48">
        <f t="shared" si="638"/>
        <v>9378679</v>
      </c>
      <c r="CH1043" s="48">
        <f t="shared" si="639"/>
        <v>7618326</v>
      </c>
      <c r="CI1043" s="48">
        <f t="shared" si="640"/>
        <v>181191830</v>
      </c>
      <c r="CJ1043" s="55">
        <f t="shared" si="641"/>
        <v>19.319547027891669</v>
      </c>
      <c r="CK1043" s="46"/>
      <c r="CL1043" s="48">
        <f t="shared" si="642"/>
        <v>9378679</v>
      </c>
      <c r="CM1043" s="48">
        <f t="shared" si="642"/>
        <v>7618326</v>
      </c>
      <c r="CN1043" s="48">
        <f t="shared" si="643"/>
        <v>267147176</v>
      </c>
      <c r="CO1043" s="55">
        <f t="shared" si="644"/>
        <v>28.484520687828212</v>
      </c>
    </row>
    <row r="1044" spans="1:93" x14ac:dyDescent="0.2">
      <c r="A1044" s="30" t="s">
        <v>116</v>
      </c>
      <c r="B1044" s="30">
        <v>1191</v>
      </c>
      <c r="C1044" s="30">
        <v>2008</v>
      </c>
      <c r="D1044" s="30" t="s">
        <v>116</v>
      </c>
      <c r="E1044" s="30">
        <v>582921</v>
      </c>
      <c r="F1044" s="30" t="s">
        <v>317</v>
      </c>
      <c r="G1044" s="30">
        <v>41425340</v>
      </c>
      <c r="H1044" s="30">
        <v>312360996</v>
      </c>
      <c r="I1044" s="30">
        <v>45000517</v>
      </c>
      <c r="J1044" s="30">
        <v>281158904</v>
      </c>
      <c r="K1044" s="30">
        <v>0</v>
      </c>
      <c r="L1044" s="30">
        <v>0</v>
      </c>
      <c r="M1044" s="30">
        <v>0</v>
      </c>
      <c r="N1044" s="30">
        <v>0</v>
      </c>
      <c r="O1044" s="30">
        <v>0</v>
      </c>
      <c r="P1044" s="30">
        <v>0</v>
      </c>
      <c r="Q1044" s="30">
        <v>25381867</v>
      </c>
      <c r="R1044" s="30">
        <v>27096156</v>
      </c>
      <c r="S1044" s="30">
        <v>2322050</v>
      </c>
      <c r="T1044" s="30">
        <v>158597183</v>
      </c>
      <c r="U1044" s="30">
        <v>0</v>
      </c>
      <c r="V1044" s="30">
        <v>339457152</v>
      </c>
      <c r="W1044" s="30">
        <v>47322567</v>
      </c>
      <c r="X1044" s="30">
        <v>386779719</v>
      </c>
      <c r="Y1044" s="30">
        <v>45062986</v>
      </c>
      <c r="Z1044" s="30">
        <v>8105163</v>
      </c>
      <c r="AA1044" s="30">
        <v>53168149</v>
      </c>
      <c r="AB1044" s="30">
        <v>3112122</v>
      </c>
      <c r="AC1044" s="30">
        <v>17546198</v>
      </c>
      <c r="AD1044" s="30">
        <v>23879142</v>
      </c>
      <c r="AE1044" s="30">
        <v>12431231</v>
      </c>
      <c r="AF1044" s="30">
        <v>2442998</v>
      </c>
      <c r="AG1044" s="30">
        <v>1998</v>
      </c>
      <c r="AH1044" s="30">
        <v>67048033</v>
      </c>
      <c r="AI1044" s="30">
        <v>7058598</v>
      </c>
      <c r="AJ1044" s="30">
        <v>74106631</v>
      </c>
      <c r="AK1044" s="30">
        <v>3929259</v>
      </c>
      <c r="AL1044" s="30">
        <v>18716312</v>
      </c>
      <c r="AM1044" s="30">
        <v>17812943</v>
      </c>
      <c r="AN1044" s="30">
        <v>3412753</v>
      </c>
      <c r="AO1044" s="30">
        <v>4359299</v>
      </c>
      <c r="AP1044" s="30">
        <v>1925674</v>
      </c>
      <c r="AQ1044" s="30">
        <v>364752</v>
      </c>
      <c r="AR1044" s="30">
        <v>316326</v>
      </c>
      <c r="AS1044" s="30">
        <v>47212</v>
      </c>
      <c r="AT1044" s="30">
        <v>1214</v>
      </c>
      <c r="AU1044" s="30" t="s">
        <v>348</v>
      </c>
      <c r="AW1044" s="48">
        <f t="shared" si="613"/>
        <v>9697726</v>
      </c>
      <c r="AX1044" s="49">
        <f t="shared" si="614"/>
        <v>50056027</v>
      </c>
      <c r="AY1044" s="50">
        <f t="shared" si="615"/>
        <v>5.161625209868788</v>
      </c>
      <c r="AZ1044" s="12"/>
      <c r="BA1044" s="48">
        <f t="shared" si="616"/>
        <v>364752</v>
      </c>
      <c r="BB1044" s="48">
        <f t="shared" si="617"/>
        <v>50056027</v>
      </c>
      <c r="BC1044" s="51">
        <f t="shared" si="618"/>
        <v>137.23304327323771</v>
      </c>
      <c r="BD1044" s="12"/>
      <c r="BE1044" s="52">
        <f t="shared" si="619"/>
        <v>364752</v>
      </c>
      <c r="BF1044" s="48">
        <f t="shared" si="620"/>
        <v>12431231</v>
      </c>
      <c r="BG1044" s="48">
        <f t="shared" si="620"/>
        <v>2442998</v>
      </c>
      <c r="BH1044" s="48">
        <f t="shared" si="620"/>
        <v>1998</v>
      </c>
      <c r="BI1044" s="48">
        <f t="shared" si="621"/>
        <v>14876227</v>
      </c>
      <c r="BJ1044" s="51">
        <f t="shared" si="622"/>
        <v>40.784497411940166</v>
      </c>
      <c r="BK1044" s="12"/>
      <c r="BL1044" s="1">
        <f t="shared" si="623"/>
        <v>7772052</v>
      </c>
      <c r="BM1044" s="53">
        <f t="shared" si="624"/>
        <v>9697726</v>
      </c>
      <c r="BN1044" s="48">
        <f t="shared" si="625"/>
        <v>12431231</v>
      </c>
      <c r="BO1044" s="48">
        <f t="shared" si="625"/>
        <v>2442998</v>
      </c>
      <c r="BP1044" s="48">
        <f t="shared" si="625"/>
        <v>1998</v>
      </c>
      <c r="BQ1044" s="48">
        <f t="shared" si="626"/>
        <v>14876227</v>
      </c>
      <c r="BR1044" s="12">
        <f t="shared" si="627"/>
        <v>9697726</v>
      </c>
      <c r="BS1044" s="54">
        <f t="shared" si="628"/>
        <v>1.5339912676435692</v>
      </c>
      <c r="BT1044" s="12"/>
      <c r="BU1044" s="48">
        <f t="shared" si="629"/>
        <v>9697726</v>
      </c>
      <c r="BV1044" s="48">
        <f t="shared" si="630"/>
        <v>51461060</v>
      </c>
      <c r="BW1044" s="54">
        <f t="shared" si="631"/>
        <v>5.306507938046507</v>
      </c>
      <c r="BX1044" s="12"/>
      <c r="BY1044" s="52">
        <f t="shared" si="632"/>
        <v>364752</v>
      </c>
      <c r="BZ1044" s="48">
        <f t="shared" si="633"/>
        <v>51461060</v>
      </c>
      <c r="CA1044" s="55">
        <f t="shared" si="634"/>
        <v>141.08506601745844</v>
      </c>
      <c r="CB1044" s="12"/>
      <c r="CC1044" s="48">
        <f t="shared" si="635"/>
        <v>364752</v>
      </c>
      <c r="CD1044" s="48">
        <f t="shared" si="636"/>
        <v>160930776</v>
      </c>
      <c r="CE1044" s="55">
        <f t="shared" si="637"/>
        <v>441.20601394920385</v>
      </c>
      <c r="CF1044" s="12"/>
      <c r="CG1044" s="48">
        <f t="shared" si="638"/>
        <v>9697726</v>
      </c>
      <c r="CH1044" s="48">
        <f t="shared" si="639"/>
        <v>7772052</v>
      </c>
      <c r="CI1044" s="48">
        <f t="shared" si="640"/>
        <v>160930776</v>
      </c>
      <c r="CJ1044" s="55">
        <f t="shared" si="641"/>
        <v>16.594691992741392</v>
      </c>
      <c r="CK1044" s="46"/>
      <c r="CL1044" s="48">
        <f t="shared" si="642"/>
        <v>9697726</v>
      </c>
      <c r="CM1044" s="48">
        <f t="shared" si="642"/>
        <v>7772052</v>
      </c>
      <c r="CN1044" s="48">
        <f t="shared" si="643"/>
        <v>241169724</v>
      </c>
      <c r="CO1044" s="55">
        <f t="shared" si="644"/>
        <v>24.86868818525085</v>
      </c>
    </row>
    <row r="1045" spans="1:93" x14ac:dyDescent="0.2">
      <c r="A1045" s="30" t="s">
        <v>116</v>
      </c>
      <c r="B1045" s="30">
        <v>1191</v>
      </c>
      <c r="C1045" s="30">
        <v>2007</v>
      </c>
      <c r="D1045" s="30" t="s">
        <v>116</v>
      </c>
      <c r="E1045" s="30">
        <v>582921</v>
      </c>
      <c r="F1045" s="30" t="s">
        <v>317</v>
      </c>
      <c r="G1045" s="30">
        <v>40382517</v>
      </c>
      <c r="H1045" s="30">
        <v>229396921</v>
      </c>
      <c r="I1045" s="30">
        <v>46115938</v>
      </c>
      <c r="J1045" s="30">
        <v>202997549</v>
      </c>
      <c r="K1045" s="30">
        <v>0</v>
      </c>
      <c r="L1045" s="30">
        <v>0</v>
      </c>
      <c r="M1045" s="30">
        <v>0</v>
      </c>
      <c r="N1045" s="30">
        <v>0</v>
      </c>
      <c r="O1045" s="30">
        <v>0</v>
      </c>
      <c r="P1045" s="30">
        <v>0</v>
      </c>
      <c r="Q1045" s="30">
        <v>18925754</v>
      </c>
      <c r="R1045" s="30">
        <v>20383542</v>
      </c>
      <c r="S1045" s="30">
        <v>1653505</v>
      </c>
      <c r="T1045" s="30">
        <v>170020767</v>
      </c>
      <c r="U1045" s="30">
        <v>0</v>
      </c>
      <c r="V1045" s="30">
        <v>249780463</v>
      </c>
      <c r="W1045" s="30">
        <v>47769443</v>
      </c>
      <c r="X1045" s="30">
        <v>297549906</v>
      </c>
      <c r="Y1045" s="30">
        <v>52786958</v>
      </c>
      <c r="Z1045" s="30">
        <v>7644013</v>
      </c>
      <c r="AA1045" s="30">
        <v>60430971</v>
      </c>
      <c r="AB1045" s="30">
        <v>9464259</v>
      </c>
      <c r="AC1045" s="30">
        <v>16736513</v>
      </c>
      <c r="AD1045" s="30">
        <v>23646004</v>
      </c>
      <c r="AE1045" s="30">
        <v>10995438</v>
      </c>
      <c r="AF1045" s="30">
        <v>866965</v>
      </c>
      <c r="AG1045" s="30">
        <v>4982</v>
      </c>
      <c r="AH1045" s="30">
        <v>65350299</v>
      </c>
      <c r="AI1045" s="30">
        <v>7046110</v>
      </c>
      <c r="AJ1045" s="30">
        <v>72396409</v>
      </c>
      <c r="AK1045" s="30">
        <v>4059343</v>
      </c>
      <c r="AL1045" s="30">
        <v>20770626</v>
      </c>
      <c r="AM1045" s="30">
        <v>18820677</v>
      </c>
      <c r="AN1045" s="30">
        <v>3526903</v>
      </c>
      <c r="AO1045" s="30">
        <v>4438435</v>
      </c>
      <c r="AP1045" s="30">
        <v>1965866</v>
      </c>
      <c r="AQ1045" s="30">
        <v>362521</v>
      </c>
      <c r="AR1045" s="30">
        <v>314497</v>
      </c>
      <c r="AS1045" s="30">
        <v>46840</v>
      </c>
      <c r="AT1045" s="30">
        <v>1184</v>
      </c>
      <c r="AU1045" s="30" t="s">
        <v>348</v>
      </c>
      <c r="AW1045" s="48">
        <f t="shared" si="613"/>
        <v>9931204</v>
      </c>
      <c r="AX1045" s="49">
        <f t="shared" si="614"/>
        <v>50966712</v>
      </c>
      <c r="AY1045" s="50">
        <f t="shared" si="615"/>
        <v>5.1319771500011475</v>
      </c>
      <c r="AZ1045" s="12"/>
      <c r="BA1045" s="48">
        <f t="shared" si="616"/>
        <v>362521</v>
      </c>
      <c r="BB1045" s="48">
        <f t="shared" si="617"/>
        <v>50966712</v>
      </c>
      <c r="BC1045" s="51">
        <f t="shared" si="618"/>
        <v>140.589681701198</v>
      </c>
      <c r="BD1045" s="12"/>
      <c r="BE1045" s="52">
        <f t="shared" si="619"/>
        <v>362521</v>
      </c>
      <c r="BF1045" s="48">
        <f t="shared" si="620"/>
        <v>10995438</v>
      </c>
      <c r="BG1045" s="48">
        <f t="shared" si="620"/>
        <v>866965</v>
      </c>
      <c r="BH1045" s="48">
        <f t="shared" si="620"/>
        <v>4982</v>
      </c>
      <c r="BI1045" s="48">
        <f t="shared" si="621"/>
        <v>11867385</v>
      </c>
      <c r="BJ1045" s="51">
        <f t="shared" si="622"/>
        <v>32.735717379131138</v>
      </c>
      <c r="BK1045" s="12"/>
      <c r="BL1045" s="1">
        <f t="shared" si="623"/>
        <v>7965338</v>
      </c>
      <c r="BM1045" s="53">
        <f t="shared" si="624"/>
        <v>9931204</v>
      </c>
      <c r="BN1045" s="48">
        <f t="shared" si="625"/>
        <v>10995438</v>
      </c>
      <c r="BO1045" s="48">
        <f t="shared" si="625"/>
        <v>866965</v>
      </c>
      <c r="BP1045" s="48">
        <f t="shared" si="625"/>
        <v>4982</v>
      </c>
      <c r="BQ1045" s="48">
        <f t="shared" si="626"/>
        <v>11867385</v>
      </c>
      <c r="BR1045" s="12">
        <f t="shared" si="627"/>
        <v>9931204</v>
      </c>
      <c r="BS1045" s="54">
        <f t="shared" si="628"/>
        <v>1.1949593422912268</v>
      </c>
      <c r="BT1045" s="12"/>
      <c r="BU1045" s="48">
        <f t="shared" si="629"/>
        <v>9931204</v>
      </c>
      <c r="BV1045" s="48">
        <f t="shared" si="630"/>
        <v>47566440</v>
      </c>
      <c r="BW1045" s="54">
        <f t="shared" si="631"/>
        <v>4.7895944942828681</v>
      </c>
      <c r="BX1045" s="12"/>
      <c r="BY1045" s="52">
        <f t="shared" si="632"/>
        <v>362521</v>
      </c>
      <c r="BZ1045" s="48">
        <f t="shared" si="633"/>
        <v>47566440</v>
      </c>
      <c r="CA1045" s="55">
        <f t="shared" si="634"/>
        <v>131.21016437668439</v>
      </c>
      <c r="CB1045" s="12"/>
      <c r="CC1045" s="48">
        <f t="shared" si="635"/>
        <v>362521</v>
      </c>
      <c r="CD1045" s="48">
        <f t="shared" si="636"/>
        <v>160247313</v>
      </c>
      <c r="CE1045" s="55">
        <f t="shared" si="637"/>
        <v>442.03594550384668</v>
      </c>
      <c r="CF1045" s="12"/>
      <c r="CG1045" s="48">
        <f t="shared" si="638"/>
        <v>9931204</v>
      </c>
      <c r="CH1045" s="48">
        <f t="shared" si="639"/>
        <v>7965338</v>
      </c>
      <c r="CI1045" s="48">
        <f t="shared" si="640"/>
        <v>160247313</v>
      </c>
      <c r="CJ1045" s="55">
        <f t="shared" si="641"/>
        <v>16.135738728154209</v>
      </c>
      <c r="CK1045" s="46"/>
      <c r="CL1045" s="48">
        <f t="shared" si="642"/>
        <v>9931204</v>
      </c>
      <c r="CM1045" s="48">
        <f t="shared" si="642"/>
        <v>7965338</v>
      </c>
      <c r="CN1045" s="48">
        <f t="shared" si="643"/>
        <v>235873916</v>
      </c>
      <c r="CO1045" s="55">
        <f t="shared" si="644"/>
        <v>23.75078751780751</v>
      </c>
    </row>
    <row r="1046" spans="1:93" x14ac:dyDescent="0.2">
      <c r="A1046" s="30" t="s">
        <v>116</v>
      </c>
      <c r="B1046" s="30">
        <v>1191</v>
      </c>
      <c r="C1046" s="30">
        <v>2006</v>
      </c>
      <c r="D1046" s="30" t="s">
        <v>116</v>
      </c>
      <c r="E1046" s="30">
        <v>582921</v>
      </c>
      <c r="F1046" s="30" t="s">
        <v>317</v>
      </c>
      <c r="G1046" s="30">
        <v>40037480</v>
      </c>
      <c r="H1046" s="30">
        <v>222014021</v>
      </c>
      <c r="I1046" s="30">
        <v>38291153</v>
      </c>
      <c r="J1046" s="30">
        <v>202401919</v>
      </c>
      <c r="K1046" s="30">
        <v>0</v>
      </c>
      <c r="L1046" s="30">
        <v>0</v>
      </c>
      <c r="M1046" s="30">
        <v>0</v>
      </c>
      <c r="N1046" s="30">
        <v>0</v>
      </c>
      <c r="O1046" s="30">
        <v>0</v>
      </c>
      <c r="P1046" s="30">
        <v>0</v>
      </c>
      <c r="Q1046" s="30">
        <v>11484024</v>
      </c>
      <c r="R1046" s="30">
        <v>12681136</v>
      </c>
      <c r="S1046" s="30">
        <v>1387936</v>
      </c>
      <c r="T1046" s="30">
        <v>109058047</v>
      </c>
      <c r="U1046" s="30">
        <v>0</v>
      </c>
      <c r="V1046" s="30">
        <v>234695157</v>
      </c>
      <c r="W1046" s="30">
        <v>39679089</v>
      </c>
      <c r="X1046" s="30">
        <v>274374246</v>
      </c>
      <c r="Y1046" s="30">
        <v>46114637</v>
      </c>
      <c r="Z1046" s="30">
        <v>5969329</v>
      </c>
      <c r="AA1046" s="30">
        <v>52083966</v>
      </c>
      <c r="AB1046" s="30">
        <v>6042987</v>
      </c>
      <c r="AC1046" s="30">
        <v>16388923</v>
      </c>
      <c r="AD1046" s="30">
        <v>23648557</v>
      </c>
      <c r="AE1046" s="30">
        <v>11926584</v>
      </c>
      <c r="AF1046" s="30">
        <v>760793</v>
      </c>
      <c r="AG1046" s="30">
        <v>4421</v>
      </c>
      <c r="AH1046" s="30">
        <v>57101760</v>
      </c>
      <c r="AI1046" s="30">
        <v>6387309</v>
      </c>
      <c r="AJ1046" s="30">
        <v>63489069</v>
      </c>
      <c r="AK1046" s="30">
        <v>3214796</v>
      </c>
      <c r="AL1046" s="30">
        <v>20235964</v>
      </c>
      <c r="AM1046" s="30">
        <v>15725400</v>
      </c>
      <c r="AN1046" s="30">
        <v>3374963</v>
      </c>
      <c r="AO1046" s="30">
        <v>4230247</v>
      </c>
      <c r="AP1046" s="30">
        <v>1959493</v>
      </c>
      <c r="AQ1046" s="30">
        <v>358294</v>
      </c>
      <c r="AR1046" s="30">
        <v>311208</v>
      </c>
      <c r="AS1046" s="30">
        <v>45902</v>
      </c>
      <c r="AT1046" s="30">
        <v>1184</v>
      </c>
      <c r="AU1046" s="30" t="s">
        <v>348</v>
      </c>
      <c r="AW1046" s="48">
        <f t="shared" si="613"/>
        <v>9564703</v>
      </c>
      <c r="AX1046" s="49">
        <f t="shared" si="614"/>
        <v>46040979</v>
      </c>
      <c r="AY1046" s="50">
        <f t="shared" si="615"/>
        <v>4.8136339413780016</v>
      </c>
      <c r="AZ1046" s="12"/>
      <c r="BA1046" s="48">
        <f t="shared" si="616"/>
        <v>358294</v>
      </c>
      <c r="BB1046" s="48">
        <f t="shared" si="617"/>
        <v>46040979</v>
      </c>
      <c r="BC1046" s="51">
        <f t="shared" si="618"/>
        <v>128.50055820080715</v>
      </c>
      <c r="BD1046" s="12"/>
      <c r="BE1046" s="52">
        <f t="shared" si="619"/>
        <v>358294</v>
      </c>
      <c r="BF1046" s="48">
        <f t="shared" si="620"/>
        <v>11926584</v>
      </c>
      <c r="BG1046" s="48">
        <f t="shared" si="620"/>
        <v>760793</v>
      </c>
      <c r="BH1046" s="48">
        <f t="shared" si="620"/>
        <v>4421</v>
      </c>
      <c r="BI1046" s="48">
        <f t="shared" si="621"/>
        <v>12691798</v>
      </c>
      <c r="BJ1046" s="51">
        <f t="shared" si="622"/>
        <v>35.422859439454747</v>
      </c>
      <c r="BK1046" s="12"/>
      <c r="BL1046" s="1">
        <f t="shared" si="623"/>
        <v>7605210</v>
      </c>
      <c r="BM1046" s="53">
        <f t="shared" si="624"/>
        <v>9564703</v>
      </c>
      <c r="BN1046" s="48">
        <f t="shared" si="625"/>
        <v>11926584</v>
      </c>
      <c r="BO1046" s="48">
        <f t="shared" si="625"/>
        <v>760793</v>
      </c>
      <c r="BP1046" s="48">
        <f t="shared" si="625"/>
        <v>4421</v>
      </c>
      <c r="BQ1046" s="48">
        <f t="shared" si="626"/>
        <v>12691798</v>
      </c>
      <c r="BR1046" s="12">
        <f t="shared" si="627"/>
        <v>9564703</v>
      </c>
      <c r="BS1046" s="54">
        <f t="shared" si="628"/>
        <v>1.3269411501852175</v>
      </c>
      <c r="BT1046" s="12"/>
      <c r="BU1046" s="48">
        <f t="shared" si="629"/>
        <v>9564703</v>
      </c>
      <c r="BV1046" s="48">
        <f t="shared" si="630"/>
        <v>40038309</v>
      </c>
      <c r="BW1046" s="54">
        <f t="shared" si="631"/>
        <v>4.1860483278989422</v>
      </c>
      <c r="BX1046" s="12"/>
      <c r="BY1046" s="52">
        <f t="shared" si="632"/>
        <v>358294</v>
      </c>
      <c r="BZ1046" s="48">
        <f t="shared" si="633"/>
        <v>40038309</v>
      </c>
      <c r="CA1046" s="55">
        <f t="shared" si="634"/>
        <v>111.74708200528057</v>
      </c>
      <c r="CB1046" s="12"/>
      <c r="CC1046" s="48">
        <f t="shared" si="635"/>
        <v>358294</v>
      </c>
      <c r="CD1046" s="48">
        <f t="shared" si="636"/>
        <v>144851553</v>
      </c>
      <c r="CE1046" s="55">
        <f t="shared" si="637"/>
        <v>404.28126901371502</v>
      </c>
      <c r="CF1046" s="12"/>
      <c r="CG1046" s="48">
        <f t="shared" si="638"/>
        <v>9564703</v>
      </c>
      <c r="CH1046" s="48">
        <f t="shared" si="639"/>
        <v>7605210</v>
      </c>
      <c r="CI1046" s="48">
        <f t="shared" si="640"/>
        <v>144851553</v>
      </c>
      <c r="CJ1046" s="55">
        <f t="shared" si="641"/>
        <v>15.144385873769421</v>
      </c>
      <c r="CK1046" s="46"/>
      <c r="CL1046" s="48">
        <f t="shared" si="642"/>
        <v>9564703</v>
      </c>
      <c r="CM1046" s="48">
        <f t="shared" si="642"/>
        <v>7605210</v>
      </c>
      <c r="CN1046" s="48">
        <f t="shared" si="643"/>
        <v>205339856</v>
      </c>
      <c r="CO1046" s="55">
        <f t="shared" si="644"/>
        <v>21.468503099364401</v>
      </c>
    </row>
    <row r="1047" spans="1:93" x14ac:dyDescent="0.2">
      <c r="A1047" s="30" t="s">
        <v>116</v>
      </c>
      <c r="B1047" s="30">
        <v>1191</v>
      </c>
      <c r="C1047" s="30">
        <v>2005</v>
      </c>
      <c r="D1047" s="30" t="s">
        <v>116</v>
      </c>
      <c r="E1047" s="30">
        <v>582921</v>
      </c>
      <c r="F1047" s="30" t="s">
        <v>317</v>
      </c>
      <c r="G1047" s="30">
        <v>34680391</v>
      </c>
      <c r="H1047" s="30">
        <v>229853584</v>
      </c>
      <c r="I1047" s="30">
        <v>37607447</v>
      </c>
      <c r="J1047" s="30">
        <v>211902738</v>
      </c>
      <c r="K1047" s="30">
        <v>0</v>
      </c>
      <c r="L1047" s="30">
        <v>0</v>
      </c>
      <c r="M1047" s="30">
        <v>0</v>
      </c>
      <c r="N1047" s="30">
        <v>0</v>
      </c>
      <c r="O1047" s="30">
        <v>0</v>
      </c>
      <c r="P1047" s="30">
        <v>0</v>
      </c>
      <c r="Q1047" s="30">
        <v>9816671</v>
      </c>
      <c r="R1047" s="30">
        <v>10644829</v>
      </c>
      <c r="S1047" s="30">
        <v>2415063</v>
      </c>
      <c r="T1047" s="30">
        <v>80855576</v>
      </c>
      <c r="U1047" s="30">
        <v>0</v>
      </c>
      <c r="V1047" s="30">
        <v>240498413</v>
      </c>
      <c r="W1047" s="30">
        <v>40022510</v>
      </c>
      <c r="X1047" s="30">
        <v>280520923</v>
      </c>
      <c r="Y1047" s="30">
        <v>40830849</v>
      </c>
      <c r="Z1047" s="30">
        <v>4954389</v>
      </c>
      <c r="AA1047" s="30">
        <v>45785238</v>
      </c>
      <c r="AB1047" s="30">
        <v>5892496</v>
      </c>
      <c r="AC1047" s="30">
        <v>16914363</v>
      </c>
      <c r="AD1047" s="30">
        <v>17766028</v>
      </c>
      <c r="AE1047" s="30">
        <v>8227441</v>
      </c>
      <c r="AF1047" s="30">
        <v>644581</v>
      </c>
      <c r="AG1047" s="30">
        <v>3882</v>
      </c>
      <c r="AH1047" s="30">
        <v>56269899</v>
      </c>
      <c r="AI1047" s="30">
        <v>5716552</v>
      </c>
      <c r="AJ1047" s="30">
        <v>61986451</v>
      </c>
      <c r="AK1047" s="30">
        <v>4192662</v>
      </c>
      <c r="AL1047" s="30">
        <v>18779305</v>
      </c>
      <c r="AM1047" s="30">
        <v>15160858</v>
      </c>
      <c r="AN1047" s="30">
        <v>3350761</v>
      </c>
      <c r="AO1047" s="30">
        <v>4216150</v>
      </c>
      <c r="AP1047" s="30">
        <v>1964023</v>
      </c>
      <c r="AQ1047" s="30">
        <v>354258</v>
      </c>
      <c r="AR1047" s="30">
        <v>307582</v>
      </c>
      <c r="AS1047" s="30">
        <v>45497</v>
      </c>
      <c r="AT1047" s="30">
        <v>1179</v>
      </c>
      <c r="AU1047" s="30" t="s">
        <v>348</v>
      </c>
      <c r="AW1047" s="48">
        <f t="shared" si="613"/>
        <v>9530934</v>
      </c>
      <c r="AX1047" s="49">
        <f t="shared" si="614"/>
        <v>39892742</v>
      </c>
      <c r="AY1047" s="50">
        <f t="shared" si="615"/>
        <v>4.1856067831337409</v>
      </c>
      <c r="AZ1047" s="12"/>
      <c r="BA1047" s="48">
        <f t="shared" si="616"/>
        <v>354258</v>
      </c>
      <c r="BB1047" s="48">
        <f t="shared" si="617"/>
        <v>39892742</v>
      </c>
      <c r="BC1047" s="51">
        <f t="shared" si="618"/>
        <v>112.60929040416872</v>
      </c>
      <c r="BD1047" s="12"/>
      <c r="BE1047" s="52">
        <f t="shared" si="619"/>
        <v>354258</v>
      </c>
      <c r="BF1047" s="48">
        <f t="shared" si="620"/>
        <v>8227441</v>
      </c>
      <c r="BG1047" s="48">
        <f t="shared" si="620"/>
        <v>644581</v>
      </c>
      <c r="BH1047" s="48">
        <f t="shared" si="620"/>
        <v>3882</v>
      </c>
      <c r="BI1047" s="48">
        <f t="shared" si="621"/>
        <v>8875904</v>
      </c>
      <c r="BJ1047" s="51">
        <f t="shared" si="622"/>
        <v>25.054914779623889</v>
      </c>
      <c r="BK1047" s="12"/>
      <c r="BL1047" s="1">
        <f t="shared" si="623"/>
        <v>7566911</v>
      </c>
      <c r="BM1047" s="53">
        <f t="shared" si="624"/>
        <v>9530934</v>
      </c>
      <c r="BN1047" s="48">
        <f t="shared" si="625"/>
        <v>8227441</v>
      </c>
      <c r="BO1047" s="48">
        <f t="shared" si="625"/>
        <v>644581</v>
      </c>
      <c r="BP1047" s="48">
        <f t="shared" si="625"/>
        <v>3882</v>
      </c>
      <c r="BQ1047" s="48">
        <f t="shared" si="626"/>
        <v>8875904</v>
      </c>
      <c r="BR1047" s="12">
        <f t="shared" si="627"/>
        <v>9530934</v>
      </c>
      <c r="BS1047" s="54">
        <f t="shared" si="628"/>
        <v>0.9312732624105885</v>
      </c>
      <c r="BT1047" s="12"/>
      <c r="BU1047" s="48">
        <f t="shared" si="629"/>
        <v>9530934</v>
      </c>
      <c r="BV1047" s="48">
        <f t="shared" si="630"/>
        <v>39014484</v>
      </c>
      <c r="BW1047" s="54">
        <f t="shared" si="631"/>
        <v>4.0934586264053445</v>
      </c>
      <c r="BX1047" s="12"/>
      <c r="BY1047" s="52">
        <f t="shared" si="632"/>
        <v>354258</v>
      </c>
      <c r="BZ1047" s="48">
        <f t="shared" si="633"/>
        <v>39014484</v>
      </c>
      <c r="CA1047" s="55">
        <f t="shared" si="634"/>
        <v>110.13014243856172</v>
      </c>
      <c r="CB1047" s="12"/>
      <c r="CC1047" s="48">
        <f t="shared" si="635"/>
        <v>354258</v>
      </c>
      <c r="CD1047" s="48">
        <f t="shared" si="636"/>
        <v>128356017</v>
      </c>
      <c r="CE1047" s="55">
        <f t="shared" si="637"/>
        <v>362.32355232627066</v>
      </c>
      <c r="CF1047" s="12"/>
      <c r="CG1047" s="48">
        <f t="shared" si="638"/>
        <v>9530934</v>
      </c>
      <c r="CH1047" s="48">
        <f t="shared" si="639"/>
        <v>7566911</v>
      </c>
      <c r="CI1047" s="48">
        <f t="shared" si="640"/>
        <v>128356017</v>
      </c>
      <c r="CJ1047" s="55">
        <f t="shared" si="641"/>
        <v>13.467307296430759</v>
      </c>
      <c r="CK1047" s="46"/>
      <c r="CL1047" s="48">
        <f t="shared" si="642"/>
        <v>9530934</v>
      </c>
      <c r="CM1047" s="48">
        <f t="shared" si="642"/>
        <v>7566911</v>
      </c>
      <c r="CN1047" s="48">
        <f t="shared" si="643"/>
        <v>187157531</v>
      </c>
      <c r="CO1047" s="55">
        <f t="shared" si="644"/>
        <v>19.636851015860564</v>
      </c>
    </row>
    <row r="1048" spans="1:93" x14ac:dyDescent="0.2">
      <c r="A1048" s="30" t="s">
        <v>179</v>
      </c>
      <c r="B1048" s="30">
        <v>1190</v>
      </c>
      <c r="C1048" s="30">
        <v>2014</v>
      </c>
      <c r="D1048" s="30" t="s">
        <v>217</v>
      </c>
      <c r="E1048" s="30">
        <v>442976</v>
      </c>
      <c r="F1048" s="30" t="s">
        <v>317</v>
      </c>
      <c r="G1048" s="30">
        <v>23900174</v>
      </c>
      <c r="H1048" s="30">
        <v>0</v>
      </c>
      <c r="I1048" s="30">
        <v>0</v>
      </c>
      <c r="J1048" s="30">
        <v>0</v>
      </c>
      <c r="K1048" s="30">
        <v>0</v>
      </c>
      <c r="L1048" s="30">
        <v>0</v>
      </c>
      <c r="M1048" s="30">
        <v>0</v>
      </c>
      <c r="N1048" s="30">
        <v>0</v>
      </c>
      <c r="O1048" s="30">
        <v>0</v>
      </c>
      <c r="P1048" s="30">
        <v>0</v>
      </c>
      <c r="Q1048" s="30">
        <v>0</v>
      </c>
      <c r="R1048" s="30">
        <v>213737</v>
      </c>
      <c r="S1048" s="30">
        <v>0</v>
      </c>
      <c r="T1048" s="30">
        <v>159427826</v>
      </c>
      <c r="U1048" s="30">
        <v>19102</v>
      </c>
      <c r="V1048" s="30">
        <v>213737</v>
      </c>
      <c r="W1048" s="30">
        <v>0</v>
      </c>
      <c r="X1048" s="30">
        <v>213737</v>
      </c>
      <c r="Y1048" s="30">
        <v>16922301</v>
      </c>
      <c r="Z1048" s="30">
        <v>3802978</v>
      </c>
      <c r="AA1048" s="30">
        <v>20725279</v>
      </c>
      <c r="AB1048" s="30">
        <v>13174678</v>
      </c>
      <c r="AC1048" s="30">
        <v>8639872</v>
      </c>
      <c r="AD1048" s="30">
        <v>15260302</v>
      </c>
      <c r="AE1048" s="30">
        <v>13151267</v>
      </c>
      <c r="AF1048" s="30">
        <v>42705769</v>
      </c>
      <c r="AG1048" s="30">
        <v>22139</v>
      </c>
      <c r="AH1048" s="30">
        <v>43290852</v>
      </c>
      <c r="AI1048" s="30">
        <v>275875</v>
      </c>
      <c r="AJ1048" s="30">
        <v>43566727</v>
      </c>
      <c r="AK1048" s="30">
        <v>1850482</v>
      </c>
      <c r="AL1048" s="30">
        <v>11580833</v>
      </c>
      <c r="AM1048" s="30">
        <v>3610361</v>
      </c>
      <c r="AN1048" s="30">
        <v>1493947</v>
      </c>
      <c r="AO1048" s="30">
        <v>1446689</v>
      </c>
      <c r="AP1048" s="30">
        <v>626380</v>
      </c>
      <c r="AQ1048" s="30">
        <v>207877</v>
      </c>
      <c r="AR1048" s="30">
        <v>188937</v>
      </c>
      <c r="AS1048" s="30">
        <v>17864</v>
      </c>
      <c r="AT1048" s="30">
        <v>670</v>
      </c>
      <c r="AU1048" s="30" t="s">
        <v>342</v>
      </c>
      <c r="AW1048" s="48">
        <f t="shared" si="613"/>
        <v>3567016</v>
      </c>
      <c r="AX1048" s="49">
        <f t="shared" si="614"/>
        <v>7550601</v>
      </c>
      <c r="AY1048" s="50">
        <f t="shared" si="615"/>
        <v>2.1167836084839542</v>
      </c>
      <c r="AZ1048" s="12"/>
      <c r="BA1048" s="48">
        <f t="shared" si="616"/>
        <v>207877</v>
      </c>
      <c r="BB1048" s="48">
        <f t="shared" si="617"/>
        <v>7550601</v>
      </c>
      <c r="BC1048" s="51">
        <f t="shared" si="618"/>
        <v>36.322445484589444</v>
      </c>
      <c r="BD1048" s="12"/>
      <c r="BE1048" s="52">
        <f t="shared" si="619"/>
        <v>207877</v>
      </c>
      <c r="BF1048" s="48">
        <f t="shared" si="620"/>
        <v>13151267</v>
      </c>
      <c r="BG1048" s="48">
        <f t="shared" si="620"/>
        <v>42705769</v>
      </c>
      <c r="BH1048" s="48">
        <f t="shared" si="620"/>
        <v>22139</v>
      </c>
      <c r="BI1048" s="48">
        <f t="shared" si="621"/>
        <v>55879175</v>
      </c>
      <c r="BJ1048" s="51">
        <f t="shared" si="622"/>
        <v>268.80883888068428</v>
      </c>
      <c r="BK1048" s="12"/>
      <c r="BL1048" s="1">
        <f t="shared" si="623"/>
        <v>2940636</v>
      </c>
      <c r="BM1048" s="53">
        <f t="shared" si="624"/>
        <v>3567016</v>
      </c>
      <c r="BN1048" s="48">
        <f t="shared" si="625"/>
        <v>13151267</v>
      </c>
      <c r="BO1048" s="48">
        <f t="shared" si="625"/>
        <v>42705769</v>
      </c>
      <c r="BP1048" s="48">
        <f t="shared" si="625"/>
        <v>22139</v>
      </c>
      <c r="BQ1048" s="48">
        <f t="shared" si="626"/>
        <v>55879175</v>
      </c>
      <c r="BR1048" s="12">
        <f t="shared" si="627"/>
        <v>3567016</v>
      </c>
      <c r="BS1048" s="54">
        <f t="shared" si="628"/>
        <v>15.665524068296863</v>
      </c>
      <c r="BT1048" s="12"/>
      <c r="BU1048" s="48">
        <f t="shared" si="629"/>
        <v>3567016</v>
      </c>
      <c r="BV1048" s="48">
        <f t="shared" si="630"/>
        <v>30135412</v>
      </c>
      <c r="BW1048" s="54">
        <f t="shared" si="631"/>
        <v>8.4483534696788585</v>
      </c>
      <c r="BX1048" s="12"/>
      <c r="BY1048" s="52">
        <f t="shared" si="632"/>
        <v>207877</v>
      </c>
      <c r="BZ1048" s="48">
        <f t="shared" si="633"/>
        <v>30135412</v>
      </c>
      <c r="CA1048" s="55">
        <f t="shared" si="634"/>
        <v>144.96751444363736</v>
      </c>
      <c r="CB1048" s="12"/>
      <c r="CC1048" s="48">
        <f t="shared" si="635"/>
        <v>207877</v>
      </c>
      <c r="CD1048" s="48">
        <f t="shared" si="636"/>
        <v>130640040</v>
      </c>
      <c r="CE1048" s="55">
        <f t="shared" si="637"/>
        <v>628.4487461335309</v>
      </c>
      <c r="CF1048" s="12"/>
      <c r="CG1048" s="48">
        <f t="shared" si="638"/>
        <v>3567016</v>
      </c>
      <c r="CH1048" s="48">
        <f t="shared" si="639"/>
        <v>2940636</v>
      </c>
      <c r="CI1048" s="48">
        <f t="shared" si="640"/>
        <v>130640040</v>
      </c>
      <c r="CJ1048" s="55">
        <f t="shared" si="641"/>
        <v>36.624461454616409</v>
      </c>
      <c r="CK1048" s="46"/>
      <c r="CL1048" s="48">
        <f t="shared" si="642"/>
        <v>3567016</v>
      </c>
      <c r="CM1048" s="48">
        <f t="shared" si="642"/>
        <v>2940636</v>
      </c>
      <c r="CN1048" s="48">
        <f t="shared" si="643"/>
        <v>130853777</v>
      </c>
      <c r="CO1048" s="55">
        <f t="shared" si="644"/>
        <v>36.684381847460173</v>
      </c>
    </row>
    <row r="1049" spans="1:93" x14ac:dyDescent="0.2">
      <c r="A1049" s="30" t="s">
        <v>179</v>
      </c>
      <c r="B1049" s="30">
        <v>1190</v>
      </c>
      <c r="C1049" s="30">
        <v>2013</v>
      </c>
      <c r="D1049" s="30" t="s">
        <v>217</v>
      </c>
      <c r="E1049" s="30">
        <v>442976</v>
      </c>
      <c r="F1049" s="30" t="s">
        <v>317</v>
      </c>
      <c r="G1049" s="30">
        <v>22920893</v>
      </c>
      <c r="H1049" s="30">
        <v>0</v>
      </c>
      <c r="I1049" s="30">
        <v>0</v>
      </c>
      <c r="J1049" s="30">
        <v>0</v>
      </c>
      <c r="K1049" s="30">
        <v>0</v>
      </c>
      <c r="L1049" s="30">
        <v>0</v>
      </c>
      <c r="M1049" s="30">
        <v>0</v>
      </c>
      <c r="N1049" s="30">
        <v>0</v>
      </c>
      <c r="O1049" s="30">
        <v>0</v>
      </c>
      <c r="P1049" s="30">
        <v>0</v>
      </c>
      <c r="Q1049" s="30">
        <v>0</v>
      </c>
      <c r="R1049" s="30">
        <v>98803</v>
      </c>
      <c r="S1049" s="30">
        <v>0</v>
      </c>
      <c r="T1049" s="30">
        <v>144912262</v>
      </c>
      <c r="U1049" s="30">
        <v>81565</v>
      </c>
      <c r="V1049" s="30">
        <v>98803</v>
      </c>
      <c r="W1049" s="30">
        <v>0</v>
      </c>
      <c r="X1049" s="30">
        <v>98803</v>
      </c>
      <c r="Y1049" s="30">
        <v>3689529</v>
      </c>
      <c r="Z1049" s="30">
        <v>4694094</v>
      </c>
      <c r="AA1049" s="30">
        <v>8383623</v>
      </c>
      <c r="AB1049" s="30">
        <v>1115556</v>
      </c>
      <c r="AC1049" s="30">
        <v>7173725</v>
      </c>
      <c r="AD1049" s="30">
        <v>15747168</v>
      </c>
      <c r="AE1049" s="30">
        <v>16437292</v>
      </c>
      <c r="AF1049" s="30">
        <v>39424389</v>
      </c>
      <c r="AG1049" s="30">
        <v>17075</v>
      </c>
      <c r="AH1049" s="30">
        <v>48571541</v>
      </c>
      <c r="AI1049" s="30">
        <v>399809</v>
      </c>
      <c r="AJ1049" s="30">
        <v>48971350</v>
      </c>
      <c r="AK1049" s="30">
        <v>2173557</v>
      </c>
      <c r="AL1049" s="30">
        <v>13995268</v>
      </c>
      <c r="AM1049" s="30">
        <v>3724299</v>
      </c>
      <c r="AN1049" s="30">
        <v>1544053</v>
      </c>
      <c r="AO1049" s="30">
        <v>1477093</v>
      </c>
      <c r="AP1049" s="30">
        <v>642716</v>
      </c>
      <c r="AQ1049" s="30">
        <v>206891</v>
      </c>
      <c r="AR1049" s="30">
        <v>188132</v>
      </c>
      <c r="AS1049" s="30">
        <v>17676</v>
      </c>
      <c r="AT1049" s="30">
        <v>677</v>
      </c>
      <c r="AU1049" s="30" t="s">
        <v>342</v>
      </c>
      <c r="AW1049" s="48">
        <f t="shared" si="613"/>
        <v>3663862</v>
      </c>
      <c r="AX1049" s="49">
        <f t="shared" si="614"/>
        <v>7268067</v>
      </c>
      <c r="AY1049" s="50">
        <f t="shared" si="615"/>
        <v>1.9837174544237748</v>
      </c>
      <c r="AZ1049" s="12"/>
      <c r="BA1049" s="48">
        <f t="shared" si="616"/>
        <v>206891</v>
      </c>
      <c r="BB1049" s="48">
        <f t="shared" si="617"/>
        <v>7268067</v>
      </c>
      <c r="BC1049" s="51">
        <f t="shared" si="618"/>
        <v>35.129933153206281</v>
      </c>
      <c r="BD1049" s="12"/>
      <c r="BE1049" s="52">
        <f t="shared" si="619"/>
        <v>206891</v>
      </c>
      <c r="BF1049" s="48">
        <f t="shared" si="620"/>
        <v>16437292</v>
      </c>
      <c r="BG1049" s="48">
        <f t="shared" si="620"/>
        <v>39424389</v>
      </c>
      <c r="BH1049" s="48">
        <f t="shared" si="620"/>
        <v>17075</v>
      </c>
      <c r="BI1049" s="48">
        <f t="shared" si="621"/>
        <v>55878756</v>
      </c>
      <c r="BJ1049" s="51">
        <f t="shared" si="622"/>
        <v>270.08790135868645</v>
      </c>
      <c r="BK1049" s="12"/>
      <c r="BL1049" s="1">
        <f t="shared" si="623"/>
        <v>3021146</v>
      </c>
      <c r="BM1049" s="53">
        <f t="shared" si="624"/>
        <v>3663862</v>
      </c>
      <c r="BN1049" s="48">
        <f t="shared" si="625"/>
        <v>16437292</v>
      </c>
      <c r="BO1049" s="48">
        <f t="shared" si="625"/>
        <v>39424389</v>
      </c>
      <c r="BP1049" s="48">
        <f t="shared" si="625"/>
        <v>17075</v>
      </c>
      <c r="BQ1049" s="48">
        <f t="shared" si="626"/>
        <v>55878756</v>
      </c>
      <c r="BR1049" s="12">
        <f t="shared" si="627"/>
        <v>3663862</v>
      </c>
      <c r="BS1049" s="54">
        <f t="shared" si="628"/>
        <v>15.251326605641806</v>
      </c>
      <c r="BT1049" s="12"/>
      <c r="BU1049" s="48">
        <f t="shared" si="629"/>
        <v>3663862</v>
      </c>
      <c r="BV1049" s="48">
        <f t="shared" si="630"/>
        <v>32802525</v>
      </c>
      <c r="BW1049" s="54">
        <f t="shared" si="631"/>
        <v>8.9529914063357197</v>
      </c>
      <c r="BX1049" s="12"/>
      <c r="BY1049" s="52">
        <f t="shared" si="632"/>
        <v>206891</v>
      </c>
      <c r="BZ1049" s="48">
        <f t="shared" si="633"/>
        <v>32802525</v>
      </c>
      <c r="CA1049" s="55">
        <f t="shared" si="634"/>
        <v>158.54979191941649</v>
      </c>
      <c r="CB1049" s="12"/>
      <c r="CC1049" s="48">
        <f t="shared" si="635"/>
        <v>206891</v>
      </c>
      <c r="CD1049" s="48">
        <f t="shared" si="636"/>
        <v>119985797</v>
      </c>
      <c r="CE1049" s="55">
        <f t="shared" si="637"/>
        <v>579.94691407552773</v>
      </c>
      <c r="CF1049" s="12"/>
      <c r="CG1049" s="48">
        <f t="shared" si="638"/>
        <v>3663862</v>
      </c>
      <c r="CH1049" s="48">
        <f t="shared" si="639"/>
        <v>3021146</v>
      </c>
      <c r="CI1049" s="48">
        <f t="shared" si="640"/>
        <v>119985797</v>
      </c>
      <c r="CJ1049" s="55">
        <f t="shared" si="641"/>
        <v>32.748448767993992</v>
      </c>
      <c r="CK1049" s="46"/>
      <c r="CL1049" s="48">
        <f t="shared" si="642"/>
        <v>3663862</v>
      </c>
      <c r="CM1049" s="48">
        <f t="shared" si="642"/>
        <v>3021146</v>
      </c>
      <c r="CN1049" s="48">
        <f t="shared" si="643"/>
        <v>120084600</v>
      </c>
      <c r="CO1049" s="55">
        <f t="shared" si="644"/>
        <v>32.775415667948195</v>
      </c>
    </row>
    <row r="1050" spans="1:93" x14ac:dyDescent="0.2">
      <c r="A1050" s="30" t="s">
        <v>179</v>
      </c>
      <c r="B1050" s="30">
        <v>1190</v>
      </c>
      <c r="C1050" s="30">
        <v>2012</v>
      </c>
      <c r="D1050" s="30" t="s">
        <v>217</v>
      </c>
      <c r="E1050" s="30">
        <v>442976</v>
      </c>
      <c r="F1050" s="30" t="s">
        <v>317</v>
      </c>
      <c r="G1050" s="30">
        <v>23389548</v>
      </c>
      <c r="H1050" s="30">
        <v>0</v>
      </c>
      <c r="I1050" s="30">
        <v>0</v>
      </c>
      <c r="J1050" s="30">
        <v>0</v>
      </c>
      <c r="K1050" s="30">
        <v>0</v>
      </c>
      <c r="L1050" s="30">
        <v>-13823</v>
      </c>
      <c r="M1050" s="30">
        <v>0</v>
      </c>
      <c r="N1050" s="30">
        <v>0</v>
      </c>
      <c r="O1050" s="30">
        <v>0</v>
      </c>
      <c r="P1050" s="30">
        <v>0</v>
      </c>
      <c r="Q1050" s="30">
        <v>0</v>
      </c>
      <c r="R1050" s="30">
        <v>0</v>
      </c>
      <c r="S1050" s="30">
        <v>0</v>
      </c>
      <c r="T1050" s="30">
        <v>133691933</v>
      </c>
      <c r="U1050" s="30">
        <v>75481</v>
      </c>
      <c r="V1050" s="30">
        <v>-13823</v>
      </c>
      <c r="W1050" s="30">
        <v>0</v>
      </c>
      <c r="X1050" s="30">
        <v>-13823</v>
      </c>
      <c r="Y1050" s="30">
        <v>3186319</v>
      </c>
      <c r="Z1050" s="30">
        <v>3968377</v>
      </c>
      <c r="AA1050" s="30">
        <v>7154696</v>
      </c>
      <c r="AB1050" s="30">
        <v>973390</v>
      </c>
      <c r="AC1050" s="30">
        <v>6523843</v>
      </c>
      <c r="AD1050" s="30">
        <v>16865705</v>
      </c>
      <c r="AE1050" s="30">
        <v>16804047</v>
      </c>
      <c r="AF1050" s="30">
        <v>26472775</v>
      </c>
      <c r="AG1050" s="30">
        <v>30351</v>
      </c>
      <c r="AH1050" s="30">
        <v>45377797</v>
      </c>
      <c r="AI1050" s="30">
        <v>453739</v>
      </c>
      <c r="AJ1050" s="30">
        <v>45831536</v>
      </c>
      <c r="AK1050" s="30">
        <v>1313281</v>
      </c>
      <c r="AL1050" s="30">
        <v>9940206</v>
      </c>
      <c r="AM1050" s="30">
        <v>3740030</v>
      </c>
      <c r="AN1050" s="30">
        <v>1517772</v>
      </c>
      <c r="AO1050" s="30">
        <v>1484744</v>
      </c>
      <c r="AP1050" s="30">
        <v>662714</v>
      </c>
      <c r="AQ1050" s="30">
        <v>206763</v>
      </c>
      <c r="AR1050" s="30">
        <v>187910</v>
      </c>
      <c r="AS1050" s="30">
        <v>17751</v>
      </c>
      <c r="AT1050" s="30">
        <v>694</v>
      </c>
      <c r="AU1050" s="30" t="s">
        <v>342</v>
      </c>
      <c r="AW1050" s="48">
        <f t="shared" si="613"/>
        <v>3665230</v>
      </c>
      <c r="AX1050" s="49">
        <f t="shared" si="614"/>
        <v>6181306</v>
      </c>
      <c r="AY1050" s="50">
        <f t="shared" si="615"/>
        <v>1.6864715174763931</v>
      </c>
      <c r="AZ1050" s="12"/>
      <c r="BA1050" s="48">
        <f t="shared" si="616"/>
        <v>206763</v>
      </c>
      <c r="BB1050" s="48">
        <f t="shared" si="617"/>
        <v>6181306</v>
      </c>
      <c r="BC1050" s="51">
        <f t="shared" si="618"/>
        <v>29.895609949555773</v>
      </c>
      <c r="BD1050" s="12"/>
      <c r="BE1050" s="52">
        <f t="shared" si="619"/>
        <v>206763</v>
      </c>
      <c r="BF1050" s="48">
        <f t="shared" si="620"/>
        <v>16804047</v>
      </c>
      <c r="BG1050" s="48">
        <f t="shared" si="620"/>
        <v>26472775</v>
      </c>
      <c r="BH1050" s="48">
        <f t="shared" si="620"/>
        <v>30351</v>
      </c>
      <c r="BI1050" s="48">
        <f t="shared" si="621"/>
        <v>43307173</v>
      </c>
      <c r="BJ1050" s="51">
        <f t="shared" si="622"/>
        <v>209.45320487708148</v>
      </c>
      <c r="BK1050" s="12"/>
      <c r="BL1050" s="1">
        <f t="shared" si="623"/>
        <v>3002516</v>
      </c>
      <c r="BM1050" s="53">
        <f t="shared" si="624"/>
        <v>3665230</v>
      </c>
      <c r="BN1050" s="48">
        <f t="shared" si="625"/>
        <v>16804047</v>
      </c>
      <c r="BO1050" s="48">
        <f t="shared" si="625"/>
        <v>26472775</v>
      </c>
      <c r="BP1050" s="48">
        <f t="shared" si="625"/>
        <v>30351</v>
      </c>
      <c r="BQ1050" s="48">
        <f t="shared" si="626"/>
        <v>43307173</v>
      </c>
      <c r="BR1050" s="12">
        <f t="shared" si="627"/>
        <v>3665230</v>
      </c>
      <c r="BS1050" s="54">
        <f t="shared" si="628"/>
        <v>11.815676778810607</v>
      </c>
      <c r="BT1050" s="12"/>
      <c r="BU1050" s="48">
        <f t="shared" si="629"/>
        <v>3665230</v>
      </c>
      <c r="BV1050" s="48">
        <f t="shared" si="630"/>
        <v>34578049</v>
      </c>
      <c r="BW1050" s="54">
        <f t="shared" si="631"/>
        <v>9.4340734415029885</v>
      </c>
      <c r="BX1050" s="12"/>
      <c r="BY1050" s="52">
        <f t="shared" si="632"/>
        <v>206763</v>
      </c>
      <c r="BZ1050" s="48">
        <f t="shared" si="633"/>
        <v>34578049</v>
      </c>
      <c r="CA1050" s="55">
        <f t="shared" si="634"/>
        <v>167.23518714663649</v>
      </c>
      <c r="CB1050" s="12"/>
      <c r="CC1050" s="48">
        <f t="shared" si="635"/>
        <v>206763</v>
      </c>
      <c r="CD1050" s="48">
        <f t="shared" si="636"/>
        <v>108429466</v>
      </c>
      <c r="CE1050" s="55">
        <f t="shared" si="637"/>
        <v>524.41426173928608</v>
      </c>
      <c r="CF1050" s="12"/>
      <c r="CG1050" s="48">
        <f t="shared" si="638"/>
        <v>3665230</v>
      </c>
      <c r="CH1050" s="48">
        <f t="shared" si="639"/>
        <v>3002516</v>
      </c>
      <c r="CI1050" s="48">
        <f t="shared" si="640"/>
        <v>108429466</v>
      </c>
      <c r="CJ1050" s="55">
        <f t="shared" si="641"/>
        <v>29.583263806091296</v>
      </c>
      <c r="CK1050" s="46"/>
      <c r="CL1050" s="48">
        <f t="shared" si="642"/>
        <v>3665230</v>
      </c>
      <c r="CM1050" s="48">
        <f t="shared" si="642"/>
        <v>3002516</v>
      </c>
      <c r="CN1050" s="48">
        <f t="shared" si="643"/>
        <v>108415643</v>
      </c>
      <c r="CO1050" s="55">
        <f t="shared" si="644"/>
        <v>29.579492419302472</v>
      </c>
    </row>
    <row r="1051" spans="1:93" x14ac:dyDescent="0.2">
      <c r="A1051" s="30" t="s">
        <v>179</v>
      </c>
      <c r="B1051" s="30">
        <v>1190</v>
      </c>
      <c r="C1051" s="30">
        <v>2011</v>
      </c>
      <c r="D1051" s="30" t="s">
        <v>217</v>
      </c>
      <c r="E1051" s="30">
        <v>442976</v>
      </c>
      <c r="F1051" s="30" t="s">
        <v>317</v>
      </c>
      <c r="G1051" s="30">
        <v>20094199</v>
      </c>
      <c r="H1051" s="30">
        <v>0</v>
      </c>
      <c r="I1051" s="30">
        <v>0</v>
      </c>
      <c r="J1051" s="30">
        <v>0</v>
      </c>
      <c r="K1051" s="30">
        <v>0</v>
      </c>
      <c r="L1051" s="30">
        <v>298</v>
      </c>
      <c r="M1051" s="30">
        <v>0</v>
      </c>
      <c r="N1051" s="30">
        <v>0</v>
      </c>
      <c r="O1051" s="30">
        <v>0</v>
      </c>
      <c r="P1051" s="30">
        <v>0</v>
      </c>
      <c r="Q1051" s="30">
        <v>0</v>
      </c>
      <c r="R1051" s="30">
        <v>0</v>
      </c>
      <c r="S1051" s="30">
        <v>0</v>
      </c>
      <c r="T1051" s="30">
        <v>145741284</v>
      </c>
      <c r="U1051" s="30">
        <v>50272</v>
      </c>
      <c r="V1051" s="30">
        <v>298</v>
      </c>
      <c r="W1051" s="30">
        <v>0</v>
      </c>
      <c r="X1051" s="30">
        <v>298</v>
      </c>
      <c r="Y1051" s="30">
        <v>17084404</v>
      </c>
      <c r="Z1051" s="30">
        <v>3563691</v>
      </c>
      <c r="AA1051" s="30">
        <v>20648095</v>
      </c>
      <c r="AB1051" s="30">
        <v>14941113</v>
      </c>
      <c r="AC1051" s="30">
        <v>6363007</v>
      </c>
      <c r="AD1051" s="30">
        <v>13731192</v>
      </c>
      <c r="AE1051" s="30">
        <v>14859775</v>
      </c>
      <c r="AF1051" s="30">
        <v>19761499</v>
      </c>
      <c r="AG1051" s="30">
        <v>30333</v>
      </c>
      <c r="AH1051" s="30">
        <v>37701153</v>
      </c>
      <c r="AI1051" s="30">
        <v>439573</v>
      </c>
      <c r="AJ1051" s="30">
        <v>38140726</v>
      </c>
      <c r="AK1051" s="30">
        <v>1496678</v>
      </c>
      <c r="AL1051" s="30">
        <v>6959380</v>
      </c>
      <c r="AM1051" s="30">
        <v>3826010</v>
      </c>
      <c r="AN1051" s="30">
        <v>1532362</v>
      </c>
      <c r="AO1051" s="30">
        <v>1474165</v>
      </c>
      <c r="AP1051" s="30">
        <v>668715</v>
      </c>
      <c r="AQ1051" s="30">
        <v>206279</v>
      </c>
      <c r="AR1051" s="30">
        <v>187529</v>
      </c>
      <c r="AS1051" s="30">
        <v>17630</v>
      </c>
      <c r="AT1051" s="30">
        <v>702</v>
      </c>
      <c r="AU1051" s="30" t="s">
        <v>342</v>
      </c>
      <c r="AW1051" s="48">
        <f t="shared" si="613"/>
        <v>3675242</v>
      </c>
      <c r="AX1051" s="49">
        <f t="shared" si="614"/>
        <v>5706982</v>
      </c>
      <c r="AY1051" s="50">
        <f t="shared" si="615"/>
        <v>1.5528180185141549</v>
      </c>
      <c r="AZ1051" s="12"/>
      <c r="BA1051" s="48">
        <f t="shared" si="616"/>
        <v>206279</v>
      </c>
      <c r="BB1051" s="48">
        <f t="shared" si="617"/>
        <v>5706982</v>
      </c>
      <c r="BC1051" s="51">
        <f t="shared" si="618"/>
        <v>27.666325704507003</v>
      </c>
      <c r="BD1051" s="12"/>
      <c r="BE1051" s="52">
        <f t="shared" si="619"/>
        <v>206279</v>
      </c>
      <c r="BF1051" s="48">
        <f t="shared" si="620"/>
        <v>14859775</v>
      </c>
      <c r="BG1051" s="48">
        <f t="shared" si="620"/>
        <v>19761499</v>
      </c>
      <c r="BH1051" s="48">
        <f t="shared" si="620"/>
        <v>30333</v>
      </c>
      <c r="BI1051" s="48">
        <f t="shared" si="621"/>
        <v>34651607</v>
      </c>
      <c r="BJ1051" s="51">
        <f t="shared" si="622"/>
        <v>167.98417192249332</v>
      </c>
      <c r="BK1051" s="12"/>
      <c r="BL1051" s="1">
        <f t="shared" si="623"/>
        <v>3006527</v>
      </c>
      <c r="BM1051" s="53">
        <f t="shared" si="624"/>
        <v>3675242</v>
      </c>
      <c r="BN1051" s="48">
        <f t="shared" si="625"/>
        <v>14859775</v>
      </c>
      <c r="BO1051" s="48">
        <f t="shared" si="625"/>
        <v>19761499</v>
      </c>
      <c r="BP1051" s="48">
        <f t="shared" si="625"/>
        <v>30333</v>
      </c>
      <c r="BQ1051" s="48">
        <f t="shared" si="626"/>
        <v>34651607</v>
      </c>
      <c r="BR1051" s="12">
        <f t="shared" si="627"/>
        <v>3675242</v>
      </c>
      <c r="BS1051" s="54">
        <f t="shared" si="628"/>
        <v>9.42838784493647</v>
      </c>
      <c r="BT1051" s="12"/>
      <c r="BU1051" s="48">
        <f t="shared" si="629"/>
        <v>3675242</v>
      </c>
      <c r="BV1051" s="48">
        <f t="shared" si="630"/>
        <v>29684668</v>
      </c>
      <c r="BW1051" s="54">
        <f t="shared" si="631"/>
        <v>8.076928811762599</v>
      </c>
      <c r="BX1051" s="12"/>
      <c r="BY1051" s="52">
        <f t="shared" si="632"/>
        <v>206279</v>
      </c>
      <c r="BZ1051" s="48">
        <f t="shared" si="633"/>
        <v>29684668</v>
      </c>
      <c r="CA1051" s="55">
        <f t="shared" si="634"/>
        <v>143.9054290548238</v>
      </c>
      <c r="CB1051" s="12"/>
      <c r="CC1051" s="48">
        <f t="shared" si="635"/>
        <v>206279</v>
      </c>
      <c r="CD1051" s="48">
        <f t="shared" si="636"/>
        <v>105078569</v>
      </c>
      <c r="CE1051" s="55">
        <f t="shared" si="637"/>
        <v>509.4002249380693</v>
      </c>
      <c r="CF1051" s="12"/>
      <c r="CG1051" s="48">
        <f t="shared" si="638"/>
        <v>3675242</v>
      </c>
      <c r="CH1051" s="48">
        <f t="shared" si="639"/>
        <v>3006527</v>
      </c>
      <c r="CI1051" s="48">
        <f t="shared" si="640"/>
        <v>105078569</v>
      </c>
      <c r="CJ1051" s="55">
        <f t="shared" si="641"/>
        <v>28.590925169009278</v>
      </c>
      <c r="CK1051" s="46"/>
      <c r="CL1051" s="48">
        <f t="shared" si="642"/>
        <v>3675242</v>
      </c>
      <c r="CM1051" s="48">
        <f t="shared" si="642"/>
        <v>3006527</v>
      </c>
      <c r="CN1051" s="48">
        <f t="shared" si="643"/>
        <v>105078867</v>
      </c>
      <c r="CO1051" s="55">
        <f t="shared" si="644"/>
        <v>28.591006252105302</v>
      </c>
    </row>
    <row r="1052" spans="1:93" x14ac:dyDescent="0.2">
      <c r="A1052" s="30" t="s">
        <v>179</v>
      </c>
      <c r="B1052" s="30">
        <v>1190</v>
      </c>
      <c r="C1052" s="30">
        <v>2010</v>
      </c>
      <c r="D1052" s="30" t="s">
        <v>217</v>
      </c>
      <c r="E1052" s="30">
        <v>442976</v>
      </c>
      <c r="F1052" s="30" t="s">
        <v>317</v>
      </c>
      <c r="G1052" s="30">
        <v>22298399</v>
      </c>
      <c r="H1052" s="30">
        <v>0</v>
      </c>
      <c r="I1052" s="30">
        <v>0</v>
      </c>
      <c r="J1052" s="30">
        <v>0</v>
      </c>
      <c r="K1052" s="30">
        <v>99606</v>
      </c>
      <c r="L1052" s="30">
        <v>132308</v>
      </c>
      <c r="M1052" s="30">
        <v>0</v>
      </c>
      <c r="N1052" s="30">
        <v>0</v>
      </c>
      <c r="O1052" s="30">
        <v>0</v>
      </c>
      <c r="P1052" s="30">
        <v>0</v>
      </c>
      <c r="Q1052" s="30">
        <v>0</v>
      </c>
      <c r="R1052" s="30">
        <v>0</v>
      </c>
      <c r="S1052" s="30">
        <v>0</v>
      </c>
      <c r="T1052" s="30">
        <v>157856809</v>
      </c>
      <c r="U1052" s="30">
        <v>52884</v>
      </c>
      <c r="V1052" s="30">
        <v>132308</v>
      </c>
      <c r="W1052" s="30">
        <v>0</v>
      </c>
      <c r="X1052" s="30">
        <v>132308</v>
      </c>
      <c r="Y1052" s="30">
        <v>19741237</v>
      </c>
      <c r="Z1052" s="30">
        <v>2975606</v>
      </c>
      <c r="AA1052" s="30">
        <v>22716843</v>
      </c>
      <c r="AB1052" s="30">
        <v>17329719</v>
      </c>
      <c r="AC1052" s="30">
        <v>6517087</v>
      </c>
      <c r="AD1052" s="30">
        <v>15781312</v>
      </c>
      <c r="AE1052" s="30">
        <v>20123030</v>
      </c>
      <c r="AF1052" s="30">
        <v>16465463</v>
      </c>
      <c r="AG1052" s="30">
        <v>6969</v>
      </c>
      <c r="AH1052" s="30">
        <v>36722582</v>
      </c>
      <c r="AI1052" s="30">
        <v>438732</v>
      </c>
      <c r="AJ1052" s="30">
        <v>37161314</v>
      </c>
      <c r="AK1052" s="30">
        <v>1188270</v>
      </c>
      <c r="AL1052" s="30">
        <v>3191060</v>
      </c>
      <c r="AM1052" s="30">
        <v>3918742</v>
      </c>
      <c r="AN1052" s="30">
        <v>1541415</v>
      </c>
      <c r="AO1052" s="30">
        <v>1496002</v>
      </c>
      <c r="AP1052" s="30">
        <v>674714</v>
      </c>
      <c r="AQ1052" s="30">
        <v>205818</v>
      </c>
      <c r="AR1052" s="30">
        <v>187140</v>
      </c>
      <c r="AS1052" s="30">
        <v>17475</v>
      </c>
      <c r="AT1052" s="30">
        <v>703</v>
      </c>
      <c r="AU1052" s="30" t="s">
        <v>342</v>
      </c>
      <c r="AW1052" s="48">
        <f t="shared" si="613"/>
        <v>3712131</v>
      </c>
      <c r="AX1052" s="49">
        <f t="shared" si="614"/>
        <v>5387124</v>
      </c>
      <c r="AY1052" s="50">
        <f t="shared" si="615"/>
        <v>1.4512214143304749</v>
      </c>
      <c r="AZ1052" s="12"/>
      <c r="BA1052" s="48">
        <f t="shared" si="616"/>
        <v>205818</v>
      </c>
      <c r="BB1052" s="48">
        <f t="shared" si="617"/>
        <v>5387124</v>
      </c>
      <c r="BC1052" s="51">
        <f t="shared" si="618"/>
        <v>26.17421216803195</v>
      </c>
      <c r="BD1052" s="12"/>
      <c r="BE1052" s="52">
        <f t="shared" si="619"/>
        <v>205818</v>
      </c>
      <c r="BF1052" s="48">
        <f t="shared" si="620"/>
        <v>20123030</v>
      </c>
      <c r="BG1052" s="48">
        <f t="shared" si="620"/>
        <v>16465463</v>
      </c>
      <c r="BH1052" s="48">
        <f t="shared" si="620"/>
        <v>6969</v>
      </c>
      <c r="BI1052" s="48">
        <f t="shared" si="621"/>
        <v>36595462</v>
      </c>
      <c r="BJ1052" s="51">
        <f t="shared" si="622"/>
        <v>177.80496360862509</v>
      </c>
      <c r="BK1052" s="12"/>
      <c r="BL1052" s="1">
        <f t="shared" si="623"/>
        <v>3037417</v>
      </c>
      <c r="BM1052" s="53">
        <f t="shared" si="624"/>
        <v>3712131</v>
      </c>
      <c r="BN1052" s="48">
        <f t="shared" si="625"/>
        <v>20123030</v>
      </c>
      <c r="BO1052" s="48">
        <f t="shared" si="625"/>
        <v>16465463</v>
      </c>
      <c r="BP1052" s="48">
        <f t="shared" si="625"/>
        <v>6969</v>
      </c>
      <c r="BQ1052" s="48">
        <f t="shared" si="626"/>
        <v>36595462</v>
      </c>
      <c r="BR1052" s="12">
        <f t="shared" si="627"/>
        <v>3712131</v>
      </c>
      <c r="BS1052" s="54">
        <f t="shared" si="628"/>
        <v>9.8583433612660762</v>
      </c>
      <c r="BT1052" s="12"/>
      <c r="BU1052" s="48">
        <f t="shared" si="629"/>
        <v>3712131</v>
      </c>
      <c r="BV1052" s="48">
        <f t="shared" si="630"/>
        <v>32781984</v>
      </c>
      <c r="BW1052" s="54">
        <f t="shared" si="631"/>
        <v>8.8310417924367428</v>
      </c>
      <c r="BX1052" s="12"/>
      <c r="BY1052" s="52">
        <f t="shared" si="632"/>
        <v>205818</v>
      </c>
      <c r="BZ1052" s="48">
        <f t="shared" si="633"/>
        <v>32781984</v>
      </c>
      <c r="CA1052" s="55">
        <f t="shared" si="634"/>
        <v>159.27656473194764</v>
      </c>
      <c r="CB1052" s="12"/>
      <c r="CC1052" s="48">
        <f t="shared" si="635"/>
        <v>205818</v>
      </c>
      <c r="CD1052" s="48">
        <f t="shared" si="636"/>
        <v>114392688</v>
      </c>
      <c r="CE1052" s="55">
        <f t="shared" si="637"/>
        <v>555.79535317610703</v>
      </c>
      <c r="CF1052" s="12"/>
      <c r="CG1052" s="48">
        <f t="shared" si="638"/>
        <v>3712131</v>
      </c>
      <c r="CH1052" s="48">
        <f t="shared" si="639"/>
        <v>3037417</v>
      </c>
      <c r="CI1052" s="48">
        <f t="shared" si="640"/>
        <v>114392688</v>
      </c>
      <c r="CJ1052" s="55">
        <f t="shared" si="641"/>
        <v>30.815908167033975</v>
      </c>
      <c r="CK1052" s="46"/>
      <c r="CL1052" s="48">
        <f t="shared" si="642"/>
        <v>3712131</v>
      </c>
      <c r="CM1052" s="48">
        <f t="shared" si="642"/>
        <v>3037417</v>
      </c>
      <c r="CN1052" s="48">
        <f t="shared" si="643"/>
        <v>114425390</v>
      </c>
      <c r="CO1052" s="55">
        <f t="shared" si="644"/>
        <v>30.824717662173022</v>
      </c>
    </row>
    <row r="1053" spans="1:93" x14ac:dyDescent="0.2">
      <c r="A1053" s="30" t="s">
        <v>179</v>
      </c>
      <c r="B1053" s="30">
        <v>1190</v>
      </c>
      <c r="C1053" s="30">
        <v>2009</v>
      </c>
      <c r="D1053" s="30" t="s">
        <v>217</v>
      </c>
      <c r="E1053" s="30">
        <v>442976</v>
      </c>
      <c r="F1053" s="30" t="s">
        <v>317</v>
      </c>
      <c r="G1053" s="30">
        <v>21065285</v>
      </c>
      <c r="H1053" s="30">
        <v>0</v>
      </c>
      <c r="I1053" s="30">
        <v>0</v>
      </c>
      <c r="J1053" s="30">
        <v>0</v>
      </c>
      <c r="K1053" s="30">
        <v>597637</v>
      </c>
      <c r="L1053" s="30">
        <v>793818</v>
      </c>
      <c r="M1053" s="30">
        <v>0</v>
      </c>
      <c r="N1053" s="30">
        <v>0</v>
      </c>
      <c r="O1053" s="30">
        <v>0</v>
      </c>
      <c r="P1053" s="30">
        <v>0</v>
      </c>
      <c r="Q1053" s="30">
        <v>0</v>
      </c>
      <c r="R1053" s="30">
        <v>0</v>
      </c>
      <c r="S1053" s="30">
        <v>0</v>
      </c>
      <c r="T1053" s="30">
        <v>192042546</v>
      </c>
      <c r="U1053" s="30">
        <v>43164</v>
      </c>
      <c r="V1053" s="30">
        <v>793818</v>
      </c>
      <c r="W1053" s="30">
        <v>0</v>
      </c>
      <c r="X1053" s="30">
        <v>793818</v>
      </c>
      <c r="Y1053" s="30">
        <v>22990922</v>
      </c>
      <c r="Z1053" s="30">
        <v>3104989</v>
      </c>
      <c r="AA1053" s="30">
        <v>26095911</v>
      </c>
      <c r="AB1053" s="30">
        <v>20948437</v>
      </c>
      <c r="AC1053" s="30">
        <v>6659573</v>
      </c>
      <c r="AD1053" s="30">
        <v>14405712</v>
      </c>
      <c r="AE1053" s="30">
        <v>15667534</v>
      </c>
      <c r="AF1053" s="30">
        <v>11235217</v>
      </c>
      <c r="AG1053" s="30">
        <v>3911</v>
      </c>
      <c r="AH1053" s="30">
        <v>27825838</v>
      </c>
      <c r="AI1053" s="30">
        <v>383994</v>
      </c>
      <c r="AJ1053" s="30">
        <v>28209832</v>
      </c>
      <c r="AK1053" s="30">
        <v>171923</v>
      </c>
      <c r="AL1053" s="30">
        <v>712100</v>
      </c>
      <c r="AM1053" s="30">
        <v>3841285</v>
      </c>
      <c r="AN1053" s="30">
        <v>1466945</v>
      </c>
      <c r="AO1053" s="30">
        <v>1473578</v>
      </c>
      <c r="AP1053" s="30">
        <v>678970</v>
      </c>
      <c r="AQ1053" s="30">
        <v>204220</v>
      </c>
      <c r="AR1053" s="30">
        <v>185970</v>
      </c>
      <c r="AS1053" s="30">
        <v>16735</v>
      </c>
      <c r="AT1053" s="30">
        <v>696</v>
      </c>
      <c r="AU1053" s="30" t="s">
        <v>342</v>
      </c>
      <c r="AW1053" s="48">
        <f t="shared" si="613"/>
        <v>3619493</v>
      </c>
      <c r="AX1053" s="49">
        <f t="shared" si="614"/>
        <v>5147474</v>
      </c>
      <c r="AY1053" s="50">
        <f t="shared" si="615"/>
        <v>1.4221533236837314</v>
      </c>
      <c r="AZ1053" s="12"/>
      <c r="BA1053" s="48">
        <f t="shared" si="616"/>
        <v>204220</v>
      </c>
      <c r="BB1053" s="48">
        <f t="shared" si="617"/>
        <v>5147474</v>
      </c>
      <c r="BC1053" s="51">
        <f t="shared" si="618"/>
        <v>25.205533248457545</v>
      </c>
      <c r="BD1053" s="12"/>
      <c r="BE1053" s="52">
        <f t="shared" si="619"/>
        <v>204220</v>
      </c>
      <c r="BF1053" s="48">
        <f t="shared" si="620"/>
        <v>15667534</v>
      </c>
      <c r="BG1053" s="48">
        <f t="shared" si="620"/>
        <v>11235217</v>
      </c>
      <c r="BH1053" s="48">
        <f t="shared" si="620"/>
        <v>3911</v>
      </c>
      <c r="BI1053" s="48">
        <f t="shared" si="621"/>
        <v>26906662</v>
      </c>
      <c r="BJ1053" s="51">
        <f t="shared" si="622"/>
        <v>131.75331505239447</v>
      </c>
      <c r="BK1053" s="12"/>
      <c r="BL1053" s="1">
        <f t="shared" si="623"/>
        <v>2940523</v>
      </c>
      <c r="BM1053" s="53">
        <f t="shared" si="624"/>
        <v>3619493</v>
      </c>
      <c r="BN1053" s="48">
        <f t="shared" si="625"/>
        <v>15667534</v>
      </c>
      <c r="BO1053" s="48">
        <f t="shared" si="625"/>
        <v>11235217</v>
      </c>
      <c r="BP1053" s="48">
        <f t="shared" si="625"/>
        <v>3911</v>
      </c>
      <c r="BQ1053" s="48">
        <f t="shared" si="626"/>
        <v>26906662</v>
      </c>
      <c r="BR1053" s="12">
        <f t="shared" si="627"/>
        <v>3619493</v>
      </c>
      <c r="BS1053" s="54">
        <f t="shared" si="628"/>
        <v>7.4338207036178821</v>
      </c>
      <c r="BT1053" s="12"/>
      <c r="BU1053" s="48">
        <f t="shared" si="629"/>
        <v>3619493</v>
      </c>
      <c r="BV1053" s="48">
        <f t="shared" si="630"/>
        <v>27325809</v>
      </c>
      <c r="BW1053" s="54">
        <f t="shared" si="631"/>
        <v>7.5496233864798192</v>
      </c>
      <c r="BX1053" s="12"/>
      <c r="BY1053" s="52">
        <f t="shared" si="632"/>
        <v>204220</v>
      </c>
      <c r="BZ1053" s="48">
        <f t="shared" si="633"/>
        <v>27325809</v>
      </c>
      <c r="CA1053" s="55">
        <f t="shared" si="634"/>
        <v>133.80574380569973</v>
      </c>
      <c r="CB1053" s="12"/>
      <c r="CC1053" s="48">
        <f t="shared" si="635"/>
        <v>204220</v>
      </c>
      <c r="CD1053" s="48">
        <f t="shared" si="636"/>
        <v>101393667</v>
      </c>
      <c r="CE1053" s="55">
        <f t="shared" si="637"/>
        <v>496.49234648908038</v>
      </c>
      <c r="CF1053" s="12"/>
      <c r="CG1053" s="48">
        <f t="shared" si="638"/>
        <v>3619493</v>
      </c>
      <c r="CH1053" s="48">
        <f t="shared" si="639"/>
        <v>2940523</v>
      </c>
      <c r="CI1053" s="48">
        <f t="shared" si="640"/>
        <v>101393667</v>
      </c>
      <c r="CJ1053" s="55">
        <f t="shared" si="641"/>
        <v>28.013223675249545</v>
      </c>
      <c r="CK1053" s="46"/>
      <c r="CL1053" s="48">
        <f t="shared" si="642"/>
        <v>3619493</v>
      </c>
      <c r="CM1053" s="48">
        <f t="shared" si="642"/>
        <v>2940523</v>
      </c>
      <c r="CN1053" s="48">
        <f t="shared" si="643"/>
        <v>101589848</v>
      </c>
      <c r="CO1053" s="55">
        <f t="shared" si="644"/>
        <v>28.067424912826187</v>
      </c>
    </row>
    <row r="1054" spans="1:93" x14ac:dyDescent="0.2">
      <c r="A1054" s="30" t="s">
        <v>179</v>
      </c>
      <c r="B1054" s="30">
        <v>1190</v>
      </c>
      <c r="C1054" s="30">
        <v>2008</v>
      </c>
      <c r="D1054" s="30" t="s">
        <v>217</v>
      </c>
      <c r="E1054" s="30">
        <v>442976</v>
      </c>
      <c r="F1054" s="30" t="s">
        <v>317</v>
      </c>
      <c r="G1054" s="30">
        <v>21688559</v>
      </c>
      <c r="H1054" s="30">
        <v>0</v>
      </c>
      <c r="I1054" s="30">
        <v>0</v>
      </c>
      <c r="J1054" s="30">
        <v>0</v>
      </c>
      <c r="K1054" s="30">
        <v>597637</v>
      </c>
      <c r="L1054" s="30">
        <v>793730</v>
      </c>
      <c r="M1054" s="30">
        <v>0</v>
      </c>
      <c r="N1054" s="30">
        <v>0</v>
      </c>
      <c r="O1054" s="30">
        <v>0</v>
      </c>
      <c r="P1054" s="30">
        <v>0</v>
      </c>
      <c r="Q1054" s="30">
        <v>0</v>
      </c>
      <c r="R1054" s="30">
        <v>0</v>
      </c>
      <c r="S1054" s="30">
        <v>0</v>
      </c>
      <c r="T1054" s="30">
        <v>237242663</v>
      </c>
      <c r="U1054" s="30">
        <v>49842</v>
      </c>
      <c r="V1054" s="30">
        <v>793730</v>
      </c>
      <c r="W1054" s="30">
        <v>0</v>
      </c>
      <c r="X1054" s="30">
        <v>793730</v>
      </c>
      <c r="Y1054" s="30">
        <v>14390896</v>
      </c>
      <c r="Z1054" s="30">
        <v>3018142</v>
      </c>
      <c r="AA1054" s="30">
        <v>17409038</v>
      </c>
      <c r="AB1054" s="30">
        <v>12020179</v>
      </c>
      <c r="AC1054" s="30">
        <v>4580865</v>
      </c>
      <c r="AD1054" s="30">
        <v>17107694</v>
      </c>
      <c r="AE1054" s="30">
        <v>15295030</v>
      </c>
      <c r="AF1054" s="30">
        <v>11933375</v>
      </c>
      <c r="AG1054" s="30">
        <v>-1610</v>
      </c>
      <c r="AH1054" s="30">
        <v>29708104</v>
      </c>
      <c r="AI1054" s="30">
        <v>594449</v>
      </c>
      <c r="AJ1054" s="30">
        <v>30302553</v>
      </c>
      <c r="AK1054" s="30">
        <v>834559</v>
      </c>
      <c r="AL1054" s="30">
        <v>63057</v>
      </c>
      <c r="AM1054" s="30">
        <v>4015087</v>
      </c>
      <c r="AN1054" s="30">
        <v>1491111</v>
      </c>
      <c r="AO1054" s="30">
        <v>1547360</v>
      </c>
      <c r="AP1054" s="30">
        <v>768768</v>
      </c>
      <c r="AQ1054" s="30">
        <v>205463</v>
      </c>
      <c r="AR1054" s="30">
        <v>187040</v>
      </c>
      <c r="AS1054" s="30">
        <v>16908</v>
      </c>
      <c r="AT1054" s="30">
        <v>746</v>
      </c>
      <c r="AU1054" s="30" t="s">
        <v>342</v>
      </c>
      <c r="AW1054" s="48">
        <f t="shared" si="613"/>
        <v>3807239</v>
      </c>
      <c r="AX1054" s="49">
        <f t="shared" si="614"/>
        <v>5388859</v>
      </c>
      <c r="AY1054" s="50">
        <f t="shared" si="615"/>
        <v>1.4154244059802918</v>
      </c>
      <c r="AZ1054" s="12"/>
      <c r="BA1054" s="48">
        <f t="shared" si="616"/>
        <v>205463</v>
      </c>
      <c r="BB1054" s="48">
        <f t="shared" si="617"/>
        <v>5388859</v>
      </c>
      <c r="BC1054" s="51">
        <f t="shared" si="618"/>
        <v>26.22788044562768</v>
      </c>
      <c r="BD1054" s="12"/>
      <c r="BE1054" s="52">
        <f t="shared" si="619"/>
        <v>205463</v>
      </c>
      <c r="BF1054" s="48">
        <f t="shared" si="620"/>
        <v>15295030</v>
      </c>
      <c r="BG1054" s="48">
        <f t="shared" si="620"/>
        <v>11933375</v>
      </c>
      <c r="BH1054" s="48">
        <f t="shared" si="620"/>
        <v>-1610</v>
      </c>
      <c r="BI1054" s="48">
        <f t="shared" si="621"/>
        <v>27226795</v>
      </c>
      <c r="BJ1054" s="51">
        <f t="shared" si="622"/>
        <v>132.51434564860827</v>
      </c>
      <c r="BK1054" s="12"/>
      <c r="BL1054" s="1">
        <f t="shared" si="623"/>
        <v>3038471</v>
      </c>
      <c r="BM1054" s="53">
        <f t="shared" si="624"/>
        <v>3807239</v>
      </c>
      <c r="BN1054" s="48">
        <f t="shared" si="625"/>
        <v>15295030</v>
      </c>
      <c r="BO1054" s="48">
        <f t="shared" si="625"/>
        <v>11933375</v>
      </c>
      <c r="BP1054" s="48">
        <f t="shared" si="625"/>
        <v>-1610</v>
      </c>
      <c r="BQ1054" s="48">
        <f t="shared" si="626"/>
        <v>27226795</v>
      </c>
      <c r="BR1054" s="12">
        <f t="shared" si="627"/>
        <v>3807239</v>
      </c>
      <c r="BS1054" s="54">
        <f t="shared" si="628"/>
        <v>7.1513227827304773</v>
      </c>
      <c r="BT1054" s="12"/>
      <c r="BU1054" s="48">
        <f t="shared" si="629"/>
        <v>3807239</v>
      </c>
      <c r="BV1054" s="48">
        <f t="shared" si="630"/>
        <v>29404937</v>
      </c>
      <c r="BW1054" s="54">
        <f t="shared" si="631"/>
        <v>7.7234281850968642</v>
      </c>
      <c r="BX1054" s="12"/>
      <c r="BY1054" s="52">
        <f t="shared" si="632"/>
        <v>205463</v>
      </c>
      <c r="BZ1054" s="48">
        <f t="shared" si="633"/>
        <v>29404937</v>
      </c>
      <c r="CA1054" s="55">
        <f t="shared" si="634"/>
        <v>143.11548551320675</v>
      </c>
      <c r="CB1054" s="12"/>
      <c r="CC1054" s="48">
        <f t="shared" si="635"/>
        <v>205463</v>
      </c>
      <c r="CD1054" s="48">
        <f t="shared" si="636"/>
        <v>95729329</v>
      </c>
      <c r="CE1054" s="55">
        <f t="shared" si="637"/>
        <v>465.92003913113308</v>
      </c>
      <c r="CF1054" s="12"/>
      <c r="CG1054" s="48">
        <f t="shared" si="638"/>
        <v>3807239</v>
      </c>
      <c r="CH1054" s="48">
        <f t="shared" si="639"/>
        <v>3038471</v>
      </c>
      <c r="CI1054" s="48">
        <f t="shared" si="640"/>
        <v>95729329</v>
      </c>
      <c r="CJ1054" s="55">
        <f t="shared" si="641"/>
        <v>25.144029308378066</v>
      </c>
      <c r="CK1054" s="46"/>
      <c r="CL1054" s="48">
        <f t="shared" si="642"/>
        <v>3807239</v>
      </c>
      <c r="CM1054" s="48">
        <f t="shared" si="642"/>
        <v>3038471</v>
      </c>
      <c r="CN1054" s="48">
        <f t="shared" si="643"/>
        <v>95925422</v>
      </c>
      <c r="CO1054" s="55">
        <f t="shared" si="644"/>
        <v>25.195534611827625</v>
      </c>
    </row>
    <row r="1055" spans="1:93" x14ac:dyDescent="0.2">
      <c r="A1055" s="30" t="s">
        <v>179</v>
      </c>
      <c r="B1055" s="30">
        <v>1190</v>
      </c>
      <c r="C1055" s="30">
        <v>2007</v>
      </c>
      <c r="D1055" s="30" t="s">
        <v>217</v>
      </c>
      <c r="E1055" s="30">
        <v>442976</v>
      </c>
      <c r="F1055" s="30" t="s">
        <v>317</v>
      </c>
      <c r="G1055" s="30">
        <v>21892236</v>
      </c>
      <c r="H1055" s="30">
        <v>0</v>
      </c>
      <c r="I1055" s="30">
        <v>0</v>
      </c>
      <c r="J1055" s="30">
        <v>0</v>
      </c>
      <c r="K1055" s="30">
        <v>597637</v>
      </c>
      <c r="L1055" s="30">
        <v>793711</v>
      </c>
      <c r="M1055" s="30">
        <v>0</v>
      </c>
      <c r="N1055" s="30">
        <v>0</v>
      </c>
      <c r="O1055" s="30">
        <v>0</v>
      </c>
      <c r="P1055" s="30">
        <v>0</v>
      </c>
      <c r="Q1055" s="30">
        <v>0</v>
      </c>
      <c r="R1055" s="30">
        <v>0</v>
      </c>
      <c r="S1055" s="30">
        <v>0</v>
      </c>
      <c r="T1055" s="30">
        <v>236219092</v>
      </c>
      <c r="U1055" s="30">
        <v>27829</v>
      </c>
      <c r="V1055" s="30">
        <v>793711</v>
      </c>
      <c r="W1055" s="30">
        <v>0</v>
      </c>
      <c r="X1055" s="30">
        <v>793711</v>
      </c>
      <c r="Y1055" s="30">
        <v>31554774</v>
      </c>
      <c r="Z1055" s="30">
        <v>2760920</v>
      </c>
      <c r="AA1055" s="30">
        <v>34315694</v>
      </c>
      <c r="AB1055" s="30">
        <v>28904708</v>
      </c>
      <c r="AC1055" s="30">
        <v>6394869</v>
      </c>
      <c r="AD1055" s="30">
        <v>15497367</v>
      </c>
      <c r="AE1055" s="30">
        <v>12827633</v>
      </c>
      <c r="AF1055" s="30">
        <v>11867588</v>
      </c>
      <c r="AG1055" s="30">
        <v>268</v>
      </c>
      <c r="AH1055" s="30">
        <v>35408074</v>
      </c>
      <c r="AI1055" s="30">
        <v>359659</v>
      </c>
      <c r="AJ1055" s="30">
        <v>35767733</v>
      </c>
      <c r="AK1055" s="30">
        <v>1862617</v>
      </c>
      <c r="AL1055" s="30">
        <v>6206452</v>
      </c>
      <c r="AM1055" s="30">
        <v>4178469</v>
      </c>
      <c r="AN1055" s="30">
        <v>1539193</v>
      </c>
      <c r="AO1055" s="30">
        <v>1589278</v>
      </c>
      <c r="AP1055" s="30">
        <v>842310</v>
      </c>
      <c r="AQ1055" s="30">
        <v>206413</v>
      </c>
      <c r="AR1055" s="30">
        <v>187854</v>
      </c>
      <c r="AS1055" s="30">
        <v>17095</v>
      </c>
      <c r="AT1055" s="30">
        <v>777</v>
      </c>
      <c r="AU1055" s="30" t="s">
        <v>342</v>
      </c>
      <c r="AW1055" s="48">
        <f t="shared" si="613"/>
        <v>3970781</v>
      </c>
      <c r="AX1055" s="49">
        <f t="shared" si="614"/>
        <v>5410986</v>
      </c>
      <c r="AY1055" s="50">
        <f t="shared" si="615"/>
        <v>1.3627006878495691</v>
      </c>
      <c r="AZ1055" s="12"/>
      <c r="BA1055" s="48">
        <f t="shared" si="616"/>
        <v>206413</v>
      </c>
      <c r="BB1055" s="48">
        <f t="shared" si="617"/>
        <v>5410986</v>
      </c>
      <c r="BC1055" s="51">
        <f t="shared" si="618"/>
        <v>26.214366343205128</v>
      </c>
      <c r="BD1055" s="12"/>
      <c r="BE1055" s="52">
        <f t="shared" si="619"/>
        <v>206413</v>
      </c>
      <c r="BF1055" s="48">
        <f t="shared" si="620"/>
        <v>12827633</v>
      </c>
      <c r="BG1055" s="48">
        <f t="shared" si="620"/>
        <v>11867588</v>
      </c>
      <c r="BH1055" s="48">
        <f t="shared" si="620"/>
        <v>268</v>
      </c>
      <c r="BI1055" s="48">
        <f t="shared" si="621"/>
        <v>24695489</v>
      </c>
      <c r="BJ1055" s="51">
        <f t="shared" si="622"/>
        <v>119.64115147786234</v>
      </c>
      <c r="BK1055" s="12"/>
      <c r="BL1055" s="1">
        <f t="shared" si="623"/>
        <v>3128471</v>
      </c>
      <c r="BM1055" s="53">
        <f t="shared" si="624"/>
        <v>3970781</v>
      </c>
      <c r="BN1055" s="48">
        <f t="shared" si="625"/>
        <v>12827633</v>
      </c>
      <c r="BO1055" s="48">
        <f t="shared" si="625"/>
        <v>11867588</v>
      </c>
      <c r="BP1055" s="48">
        <f t="shared" si="625"/>
        <v>268</v>
      </c>
      <c r="BQ1055" s="48">
        <f t="shared" si="626"/>
        <v>24695489</v>
      </c>
      <c r="BR1055" s="12">
        <f t="shared" si="627"/>
        <v>3970781</v>
      </c>
      <c r="BS1055" s="54">
        <f t="shared" si="628"/>
        <v>6.219302701408111</v>
      </c>
      <c r="BT1055" s="12"/>
      <c r="BU1055" s="48">
        <f t="shared" si="629"/>
        <v>3970781</v>
      </c>
      <c r="BV1055" s="48">
        <f t="shared" si="630"/>
        <v>27698664</v>
      </c>
      <c r="BW1055" s="54">
        <f t="shared" si="631"/>
        <v>6.9756211687322969</v>
      </c>
      <c r="BX1055" s="12"/>
      <c r="BY1055" s="52">
        <f t="shared" si="632"/>
        <v>206413</v>
      </c>
      <c r="BZ1055" s="48">
        <f t="shared" si="633"/>
        <v>27698664</v>
      </c>
      <c r="CA1055" s="55">
        <f t="shared" si="634"/>
        <v>134.19050156724626</v>
      </c>
      <c r="CB1055" s="12"/>
      <c r="CC1055" s="48">
        <f t="shared" si="635"/>
        <v>206413</v>
      </c>
      <c r="CD1055" s="48">
        <f t="shared" si="636"/>
        <v>108602083</v>
      </c>
      <c r="CE1055" s="55">
        <f t="shared" si="637"/>
        <v>526.13974410526464</v>
      </c>
      <c r="CF1055" s="12"/>
      <c r="CG1055" s="48">
        <f t="shared" si="638"/>
        <v>3970781</v>
      </c>
      <c r="CH1055" s="48">
        <f t="shared" si="639"/>
        <v>3128471</v>
      </c>
      <c r="CI1055" s="48">
        <f t="shared" si="640"/>
        <v>108602083</v>
      </c>
      <c r="CJ1055" s="55">
        <f t="shared" si="641"/>
        <v>27.350307911718122</v>
      </c>
      <c r="CK1055" s="46"/>
      <c r="CL1055" s="48">
        <f t="shared" si="642"/>
        <v>3970781</v>
      </c>
      <c r="CM1055" s="48">
        <f t="shared" si="642"/>
        <v>3128471</v>
      </c>
      <c r="CN1055" s="48">
        <f t="shared" si="643"/>
        <v>108798157</v>
      </c>
      <c r="CO1055" s="55">
        <f t="shared" si="644"/>
        <v>27.399687114449275</v>
      </c>
    </row>
    <row r="1056" spans="1:93" x14ac:dyDescent="0.2">
      <c r="A1056" s="30" t="s">
        <v>179</v>
      </c>
      <c r="B1056" s="30">
        <v>1190</v>
      </c>
      <c r="C1056" s="30">
        <v>2006</v>
      </c>
      <c r="D1056" s="30" t="s">
        <v>217</v>
      </c>
      <c r="E1056" s="30">
        <v>442976</v>
      </c>
      <c r="F1056" s="30" t="s">
        <v>317</v>
      </c>
      <c r="G1056" s="30">
        <v>20281336</v>
      </c>
      <c r="H1056" s="30">
        <v>0</v>
      </c>
      <c r="I1056" s="30">
        <v>0</v>
      </c>
      <c r="J1056" s="30">
        <v>0</v>
      </c>
      <c r="K1056" s="30">
        <v>597637</v>
      </c>
      <c r="L1056" s="30">
        <v>794033</v>
      </c>
      <c r="M1056" s="30">
        <v>0</v>
      </c>
      <c r="N1056" s="30">
        <v>0</v>
      </c>
      <c r="O1056" s="30">
        <v>0</v>
      </c>
      <c r="P1056" s="30">
        <v>0</v>
      </c>
      <c r="Q1056" s="30">
        <v>0</v>
      </c>
      <c r="R1056" s="30">
        <v>0</v>
      </c>
      <c r="S1056" s="30">
        <v>0</v>
      </c>
      <c r="T1056" s="30">
        <v>279919489</v>
      </c>
      <c r="U1056" s="30">
        <v>183526</v>
      </c>
      <c r="V1056" s="30">
        <v>794033</v>
      </c>
      <c r="W1056" s="30">
        <v>0</v>
      </c>
      <c r="X1056" s="30">
        <v>794033</v>
      </c>
      <c r="Y1056" s="30">
        <v>23473134</v>
      </c>
      <c r="Z1056" s="30">
        <v>1831529</v>
      </c>
      <c r="AA1056" s="30">
        <v>25304663</v>
      </c>
      <c r="AB1056" s="30">
        <v>20381951</v>
      </c>
      <c r="AC1056" s="30">
        <v>6505546</v>
      </c>
      <c r="AD1056" s="30">
        <v>13775790</v>
      </c>
      <c r="AE1056" s="30">
        <v>10376672</v>
      </c>
      <c r="AF1056" s="30">
        <v>11400507</v>
      </c>
      <c r="AG1056" s="30">
        <v>23200</v>
      </c>
      <c r="AH1056" s="30">
        <v>29970483</v>
      </c>
      <c r="AI1056" s="30">
        <v>213699</v>
      </c>
      <c r="AJ1056" s="30">
        <v>30184182</v>
      </c>
      <c r="AK1056" s="30">
        <v>1254357</v>
      </c>
      <c r="AL1056" s="30">
        <v>4522189</v>
      </c>
      <c r="AM1056" s="30">
        <v>4162420</v>
      </c>
      <c r="AN1056" s="30">
        <v>1511025</v>
      </c>
      <c r="AO1056" s="30">
        <v>1573632</v>
      </c>
      <c r="AP1056" s="30">
        <v>862154</v>
      </c>
      <c r="AQ1056" s="30">
        <v>206065</v>
      </c>
      <c r="AR1056" s="30">
        <v>187252</v>
      </c>
      <c r="AS1056" s="30">
        <v>17310</v>
      </c>
      <c r="AT1056" s="30">
        <v>798</v>
      </c>
      <c r="AU1056" s="30" t="s">
        <v>342</v>
      </c>
      <c r="AW1056" s="48">
        <f t="shared" si="613"/>
        <v>3946811</v>
      </c>
      <c r="AX1056" s="49">
        <f t="shared" si="614"/>
        <v>4922712</v>
      </c>
      <c r="AY1056" s="50">
        <f t="shared" si="615"/>
        <v>1.2472631701898065</v>
      </c>
      <c r="AZ1056" s="12"/>
      <c r="BA1056" s="48">
        <f t="shared" si="616"/>
        <v>206065</v>
      </c>
      <c r="BB1056" s="48">
        <f t="shared" si="617"/>
        <v>4922712</v>
      </c>
      <c r="BC1056" s="51">
        <f t="shared" si="618"/>
        <v>23.889122364302526</v>
      </c>
      <c r="BD1056" s="12"/>
      <c r="BE1056" s="52">
        <f t="shared" si="619"/>
        <v>206065</v>
      </c>
      <c r="BF1056" s="48">
        <f t="shared" si="620"/>
        <v>10376672</v>
      </c>
      <c r="BG1056" s="48">
        <f t="shared" si="620"/>
        <v>11400507</v>
      </c>
      <c r="BH1056" s="48">
        <f t="shared" si="620"/>
        <v>23200</v>
      </c>
      <c r="BI1056" s="48">
        <f t="shared" si="621"/>
        <v>21800379</v>
      </c>
      <c r="BJ1056" s="51">
        <f t="shared" si="622"/>
        <v>105.7937010166695</v>
      </c>
      <c r="BK1056" s="12"/>
      <c r="BL1056" s="1">
        <f t="shared" si="623"/>
        <v>3084657</v>
      </c>
      <c r="BM1056" s="53">
        <f t="shared" si="624"/>
        <v>3946811</v>
      </c>
      <c r="BN1056" s="48">
        <f t="shared" si="625"/>
        <v>10376672</v>
      </c>
      <c r="BO1056" s="48">
        <f t="shared" si="625"/>
        <v>11400507</v>
      </c>
      <c r="BP1056" s="48">
        <f t="shared" si="625"/>
        <v>23200</v>
      </c>
      <c r="BQ1056" s="48">
        <f t="shared" si="626"/>
        <v>21800379</v>
      </c>
      <c r="BR1056" s="12">
        <f t="shared" si="627"/>
        <v>3946811</v>
      </c>
      <c r="BS1056" s="54">
        <f t="shared" si="628"/>
        <v>5.5235426778733512</v>
      </c>
      <c r="BT1056" s="12"/>
      <c r="BU1056" s="48">
        <f t="shared" si="629"/>
        <v>3946811</v>
      </c>
      <c r="BV1056" s="48">
        <f t="shared" si="630"/>
        <v>24407636</v>
      </c>
      <c r="BW1056" s="54">
        <f t="shared" si="631"/>
        <v>6.1841410698409423</v>
      </c>
      <c r="BX1056" s="12"/>
      <c r="BY1056" s="52">
        <f t="shared" si="632"/>
        <v>206065</v>
      </c>
      <c r="BZ1056" s="48">
        <f t="shared" si="633"/>
        <v>24407636</v>
      </c>
      <c r="CA1056" s="55">
        <f t="shared" si="634"/>
        <v>118.44629607162788</v>
      </c>
      <c r="CB1056" s="12"/>
      <c r="CC1056" s="48">
        <f t="shared" si="635"/>
        <v>206065</v>
      </c>
      <c r="CD1056" s="48">
        <f t="shared" si="636"/>
        <v>91794014</v>
      </c>
      <c r="CE1056" s="55">
        <f t="shared" si="637"/>
        <v>445.46145148375513</v>
      </c>
      <c r="CF1056" s="12"/>
      <c r="CG1056" s="48">
        <f t="shared" si="638"/>
        <v>3946811</v>
      </c>
      <c r="CH1056" s="48">
        <f t="shared" si="639"/>
        <v>3084657</v>
      </c>
      <c r="CI1056" s="48">
        <f t="shared" si="640"/>
        <v>91794014</v>
      </c>
      <c r="CJ1056" s="55">
        <f t="shared" si="641"/>
        <v>23.257767853591165</v>
      </c>
      <c r="CK1056" s="46"/>
      <c r="CL1056" s="48">
        <f t="shared" si="642"/>
        <v>3946811</v>
      </c>
      <c r="CM1056" s="48">
        <f t="shared" si="642"/>
        <v>3084657</v>
      </c>
      <c r="CN1056" s="48">
        <f t="shared" si="643"/>
        <v>91990410</v>
      </c>
      <c r="CO1056" s="55">
        <f t="shared" si="644"/>
        <v>23.30752853379602</v>
      </c>
    </row>
    <row r="1057" spans="1:93" x14ac:dyDescent="0.2">
      <c r="A1057" s="30" t="s">
        <v>179</v>
      </c>
      <c r="B1057" s="30">
        <v>1190</v>
      </c>
      <c r="C1057" s="30">
        <v>2005</v>
      </c>
      <c r="D1057" s="30" t="s">
        <v>217</v>
      </c>
      <c r="E1057" s="30">
        <v>442976</v>
      </c>
      <c r="F1057" s="30" t="s">
        <v>317</v>
      </c>
      <c r="G1057" s="30">
        <v>20610906</v>
      </c>
      <c r="H1057" s="30">
        <v>0</v>
      </c>
      <c r="I1057" s="30">
        <v>0</v>
      </c>
      <c r="J1057" s="30">
        <v>0</v>
      </c>
      <c r="K1057" s="30">
        <v>597637</v>
      </c>
      <c r="L1057" s="30">
        <v>514945</v>
      </c>
      <c r="M1057" s="30">
        <v>0</v>
      </c>
      <c r="N1057" s="30">
        <v>0</v>
      </c>
      <c r="O1057" s="30">
        <v>0</v>
      </c>
      <c r="P1057" s="30">
        <v>0</v>
      </c>
      <c r="Q1057" s="30">
        <v>0</v>
      </c>
      <c r="R1057" s="30">
        <v>0</v>
      </c>
      <c r="S1057" s="30">
        <v>0</v>
      </c>
      <c r="T1057" s="30">
        <v>245861102</v>
      </c>
      <c r="U1057" s="30">
        <v>615091</v>
      </c>
      <c r="V1057" s="30">
        <v>514945</v>
      </c>
      <c r="W1057" s="30">
        <v>0</v>
      </c>
      <c r="X1057" s="30">
        <v>514945</v>
      </c>
      <c r="Y1057" s="30">
        <v>10186627</v>
      </c>
      <c r="Z1057" s="30">
        <v>1615813</v>
      </c>
      <c r="AA1057" s="30">
        <v>11802440</v>
      </c>
      <c r="AB1057" s="30">
        <v>8053317</v>
      </c>
      <c r="AC1057" s="30">
        <v>6213964</v>
      </c>
      <c r="AD1057" s="30">
        <v>14396942</v>
      </c>
      <c r="AE1057" s="30">
        <v>9421392</v>
      </c>
      <c r="AF1057" s="30">
        <v>13062658</v>
      </c>
      <c r="AG1057" s="30">
        <v>34112</v>
      </c>
      <c r="AH1057" s="30">
        <v>31571746</v>
      </c>
      <c r="AI1057" s="30">
        <v>258659</v>
      </c>
      <c r="AJ1057" s="30">
        <v>31830405</v>
      </c>
      <c r="AK1057" s="30">
        <v>1521253</v>
      </c>
      <c r="AL1057" s="30">
        <v>6540025</v>
      </c>
      <c r="AM1057" s="30">
        <v>4323147</v>
      </c>
      <c r="AN1057" s="30">
        <v>1595720</v>
      </c>
      <c r="AO1057" s="30">
        <v>1615807</v>
      </c>
      <c r="AP1057" s="30">
        <v>910011</v>
      </c>
      <c r="AQ1057" s="30">
        <v>204134</v>
      </c>
      <c r="AR1057" s="30">
        <v>185797</v>
      </c>
      <c r="AS1057" s="30">
        <v>16852</v>
      </c>
      <c r="AT1057" s="30">
        <v>786</v>
      </c>
      <c r="AU1057" s="30" t="s">
        <v>342</v>
      </c>
      <c r="AW1057" s="48">
        <f t="shared" si="613"/>
        <v>4121538</v>
      </c>
      <c r="AX1057" s="49">
        <f t="shared" si="614"/>
        <v>3749123</v>
      </c>
      <c r="AY1057" s="50">
        <f t="shared" si="615"/>
        <v>0.90964174053472269</v>
      </c>
      <c r="AZ1057" s="12"/>
      <c r="BA1057" s="48">
        <f t="shared" si="616"/>
        <v>204134</v>
      </c>
      <c r="BB1057" s="48">
        <f t="shared" si="617"/>
        <v>3749123</v>
      </c>
      <c r="BC1057" s="51">
        <f t="shared" si="618"/>
        <v>18.365989986969343</v>
      </c>
      <c r="BD1057" s="12"/>
      <c r="BE1057" s="52">
        <f t="shared" si="619"/>
        <v>204134</v>
      </c>
      <c r="BF1057" s="48">
        <f t="shared" si="620"/>
        <v>9421392</v>
      </c>
      <c r="BG1057" s="48">
        <f t="shared" si="620"/>
        <v>13062658</v>
      </c>
      <c r="BH1057" s="48">
        <f t="shared" si="620"/>
        <v>34112</v>
      </c>
      <c r="BI1057" s="48">
        <f t="shared" si="621"/>
        <v>22518162</v>
      </c>
      <c r="BJ1057" s="51">
        <f t="shared" si="622"/>
        <v>110.31068807743932</v>
      </c>
      <c r="BK1057" s="12"/>
      <c r="BL1057" s="1">
        <f t="shared" si="623"/>
        <v>3211527</v>
      </c>
      <c r="BM1057" s="53">
        <f t="shared" si="624"/>
        <v>4121538</v>
      </c>
      <c r="BN1057" s="48">
        <f t="shared" si="625"/>
        <v>9421392</v>
      </c>
      <c r="BO1057" s="48">
        <f t="shared" si="625"/>
        <v>13062658</v>
      </c>
      <c r="BP1057" s="48">
        <f t="shared" si="625"/>
        <v>34112</v>
      </c>
      <c r="BQ1057" s="48">
        <f t="shared" si="626"/>
        <v>22518162</v>
      </c>
      <c r="BR1057" s="12">
        <f t="shared" si="627"/>
        <v>4121538</v>
      </c>
      <c r="BS1057" s="54">
        <f t="shared" si="628"/>
        <v>5.4635337585144184</v>
      </c>
      <c r="BT1057" s="12"/>
      <c r="BU1057" s="48">
        <f t="shared" si="629"/>
        <v>4121538</v>
      </c>
      <c r="BV1057" s="48">
        <f t="shared" si="630"/>
        <v>23769127</v>
      </c>
      <c r="BW1057" s="54">
        <f t="shared" si="631"/>
        <v>5.7670527361387913</v>
      </c>
      <c r="BX1057" s="12"/>
      <c r="BY1057" s="52">
        <f t="shared" si="632"/>
        <v>204134</v>
      </c>
      <c r="BZ1057" s="48">
        <f t="shared" si="633"/>
        <v>23769127</v>
      </c>
      <c r="CA1057" s="55">
        <f t="shared" si="634"/>
        <v>116.43884409260583</v>
      </c>
      <c r="CB1057" s="12"/>
      <c r="CC1057" s="48">
        <f t="shared" si="635"/>
        <v>204134</v>
      </c>
      <c r="CD1057" s="48">
        <f t="shared" si="636"/>
        <v>78700635</v>
      </c>
      <c r="CE1057" s="55">
        <f t="shared" si="637"/>
        <v>385.53418342853223</v>
      </c>
      <c r="CF1057" s="12"/>
      <c r="CG1057" s="48">
        <f t="shared" si="638"/>
        <v>4121538</v>
      </c>
      <c r="CH1057" s="48">
        <f t="shared" si="639"/>
        <v>3211527</v>
      </c>
      <c r="CI1057" s="48">
        <f t="shared" si="640"/>
        <v>78700635</v>
      </c>
      <c r="CJ1057" s="55">
        <f t="shared" si="641"/>
        <v>19.094967703803775</v>
      </c>
      <c r="CK1057" s="46"/>
      <c r="CL1057" s="48">
        <f t="shared" si="642"/>
        <v>4121538</v>
      </c>
      <c r="CM1057" s="48">
        <f t="shared" si="642"/>
        <v>3211527</v>
      </c>
      <c r="CN1057" s="48">
        <f t="shared" si="643"/>
        <v>78617943</v>
      </c>
      <c r="CO1057" s="55">
        <f t="shared" si="644"/>
        <v>19.074904319698131</v>
      </c>
    </row>
    <row r="1058" spans="1:93" x14ac:dyDescent="0.2">
      <c r="A1058" s="30" t="s">
        <v>180</v>
      </c>
      <c r="B1058" s="30">
        <v>1193</v>
      </c>
      <c r="C1058" s="30">
        <v>2014</v>
      </c>
      <c r="D1058" s="30" t="s">
        <v>219</v>
      </c>
      <c r="E1058" s="30">
        <v>386091</v>
      </c>
      <c r="F1058" s="30" t="s">
        <v>317</v>
      </c>
      <c r="G1058" s="30">
        <v>80130744</v>
      </c>
      <c r="H1058" s="30">
        <v>873437187</v>
      </c>
      <c r="I1058" s="30">
        <v>126217786</v>
      </c>
      <c r="J1058" s="30">
        <v>534386327</v>
      </c>
      <c r="K1058" s="30">
        <v>0</v>
      </c>
      <c r="L1058" s="30">
        <v>0</v>
      </c>
      <c r="M1058" s="30">
        <v>0</v>
      </c>
      <c r="N1058" s="30">
        <v>0</v>
      </c>
      <c r="O1058" s="30">
        <v>2130200</v>
      </c>
      <c r="P1058" s="30">
        <v>3599094</v>
      </c>
      <c r="Q1058" s="30">
        <v>129358912</v>
      </c>
      <c r="R1058" s="30">
        <v>238805430</v>
      </c>
      <c r="S1058" s="30">
        <v>22970513</v>
      </c>
      <c r="T1058" s="30">
        <v>576352764</v>
      </c>
      <c r="U1058" s="30">
        <v>4995674</v>
      </c>
      <c r="V1058" s="30">
        <v>1114372817</v>
      </c>
      <c r="W1058" s="30">
        <v>152787393</v>
      </c>
      <c r="X1058" s="30">
        <v>1267160210</v>
      </c>
      <c r="Y1058" s="30">
        <v>275927071</v>
      </c>
      <c r="Z1058" s="30">
        <v>0</v>
      </c>
      <c r="AA1058" s="30">
        <v>275927071</v>
      </c>
      <c r="AB1058" s="30">
        <v>271729751</v>
      </c>
      <c r="AC1058" s="30">
        <v>37204691</v>
      </c>
      <c r="AD1058" s="30">
        <v>42926053</v>
      </c>
      <c r="AE1058" s="30">
        <v>53327413</v>
      </c>
      <c r="AF1058" s="30">
        <v>50320815</v>
      </c>
      <c r="AG1058" s="30">
        <v>893357</v>
      </c>
      <c r="AH1058" s="30">
        <v>164123368</v>
      </c>
      <c r="AI1058" s="30">
        <v>1624192</v>
      </c>
      <c r="AJ1058" s="30">
        <v>165747560</v>
      </c>
      <c r="AK1058" s="30">
        <v>8469004</v>
      </c>
      <c r="AL1058" s="30">
        <v>66071996</v>
      </c>
      <c r="AM1058" s="30">
        <v>32942828</v>
      </c>
      <c r="AN1058" s="30">
        <v>7946265</v>
      </c>
      <c r="AO1058" s="30">
        <v>8805054</v>
      </c>
      <c r="AP1058" s="30">
        <v>7393266</v>
      </c>
      <c r="AQ1058" s="30">
        <v>1130631</v>
      </c>
      <c r="AR1058" s="30">
        <v>1012514</v>
      </c>
      <c r="AS1058" s="30">
        <v>114938</v>
      </c>
      <c r="AT1058" s="30">
        <v>680</v>
      </c>
      <c r="AU1058" s="30" t="s">
        <v>353</v>
      </c>
      <c r="AW1058" s="48">
        <f t="shared" si="613"/>
        <v>24144585</v>
      </c>
      <c r="AX1058" s="49">
        <f t="shared" si="614"/>
        <v>4197320</v>
      </c>
      <c r="AY1058" s="50">
        <f t="shared" si="615"/>
        <v>0.17384104965978914</v>
      </c>
      <c r="AZ1058" s="12"/>
      <c r="BA1058" s="48">
        <f t="shared" si="616"/>
        <v>1130631</v>
      </c>
      <c r="BB1058" s="48">
        <f t="shared" si="617"/>
        <v>4197320</v>
      </c>
      <c r="BC1058" s="51">
        <f t="shared" si="618"/>
        <v>3.7123694644848761</v>
      </c>
      <c r="BD1058" s="12"/>
      <c r="BE1058" s="52">
        <f t="shared" si="619"/>
        <v>1130631</v>
      </c>
      <c r="BF1058" s="48">
        <f t="shared" ref="BF1058:BH1087" si="645">+AE1058</f>
        <v>53327413</v>
      </c>
      <c r="BG1058" s="48">
        <f t="shared" si="645"/>
        <v>50320815</v>
      </c>
      <c r="BH1058" s="48">
        <f t="shared" si="645"/>
        <v>893357</v>
      </c>
      <c r="BI1058" s="48">
        <f t="shared" si="621"/>
        <v>104541585</v>
      </c>
      <c r="BJ1058" s="51">
        <f t="shared" si="622"/>
        <v>92.463044972232325</v>
      </c>
      <c r="BK1058" s="12"/>
      <c r="BL1058" s="1">
        <f t="shared" si="623"/>
        <v>16751319</v>
      </c>
      <c r="BM1058" s="53">
        <f t="shared" si="624"/>
        <v>24144585</v>
      </c>
      <c r="BN1058" s="48">
        <f t="shared" ref="BN1058:BP1087" si="646">+AE1058</f>
        <v>53327413</v>
      </c>
      <c r="BO1058" s="48">
        <f t="shared" si="646"/>
        <v>50320815</v>
      </c>
      <c r="BP1058" s="48">
        <f t="shared" si="646"/>
        <v>893357</v>
      </c>
      <c r="BQ1058" s="48">
        <f t="shared" si="626"/>
        <v>104541585</v>
      </c>
      <c r="BR1058" s="12">
        <f t="shared" si="627"/>
        <v>24144585</v>
      </c>
      <c r="BS1058" s="54">
        <f t="shared" si="628"/>
        <v>4.3298149460841842</v>
      </c>
      <c r="BT1058" s="12"/>
      <c r="BU1058" s="48">
        <f t="shared" si="629"/>
        <v>24144585</v>
      </c>
      <c r="BV1058" s="48">
        <f t="shared" si="630"/>
        <v>91206560</v>
      </c>
      <c r="BW1058" s="54">
        <f t="shared" si="631"/>
        <v>3.7775161594204247</v>
      </c>
      <c r="BX1058" s="12"/>
      <c r="BY1058" s="52">
        <f t="shared" si="632"/>
        <v>1130631</v>
      </c>
      <c r="BZ1058" s="48">
        <f t="shared" si="633"/>
        <v>91206560</v>
      </c>
      <c r="CA1058" s="55">
        <f t="shared" si="634"/>
        <v>80.668723924958712</v>
      </c>
      <c r="CB1058" s="12"/>
      <c r="CC1058" s="48">
        <f t="shared" si="635"/>
        <v>1130631</v>
      </c>
      <c r="CD1058" s="48">
        <f t="shared" si="636"/>
        <v>551805960</v>
      </c>
      <c r="CE1058" s="55">
        <f t="shared" si="637"/>
        <v>488.05132709080152</v>
      </c>
      <c r="CF1058" s="12"/>
      <c r="CG1058" s="48">
        <f t="shared" si="638"/>
        <v>24144585</v>
      </c>
      <c r="CH1058" s="48">
        <f t="shared" si="639"/>
        <v>16751319</v>
      </c>
      <c r="CI1058" s="48">
        <f t="shared" si="640"/>
        <v>551805960</v>
      </c>
      <c r="CJ1058" s="55">
        <f t="shared" si="641"/>
        <v>22.854232532884701</v>
      </c>
      <c r="CK1058" s="46"/>
      <c r="CL1058" s="48">
        <f t="shared" ref="CL1058:CM1087" si="647">CG1058</f>
        <v>24144585</v>
      </c>
      <c r="CM1058" s="48">
        <f t="shared" si="647"/>
        <v>16751319</v>
      </c>
      <c r="CN1058" s="48">
        <f t="shared" si="643"/>
        <v>1155220931</v>
      </c>
      <c r="CO1058" s="55">
        <f t="shared" si="644"/>
        <v>47.845963432380387</v>
      </c>
    </row>
    <row r="1059" spans="1:93" x14ac:dyDescent="0.2">
      <c r="A1059" s="30" t="s">
        <v>180</v>
      </c>
      <c r="B1059" s="30">
        <v>1193</v>
      </c>
      <c r="C1059" s="30">
        <v>2013</v>
      </c>
      <c r="D1059" s="30" t="s">
        <v>219</v>
      </c>
      <c r="E1059" s="30">
        <v>386091</v>
      </c>
      <c r="F1059" s="30" t="s">
        <v>317</v>
      </c>
      <c r="G1059" s="30">
        <v>92451789</v>
      </c>
      <c r="H1059" s="30">
        <v>867286124</v>
      </c>
      <c r="I1059" s="30">
        <v>96027415</v>
      </c>
      <c r="J1059" s="30">
        <v>502216763</v>
      </c>
      <c r="K1059" s="30">
        <v>0</v>
      </c>
      <c r="L1059" s="30">
        <v>0</v>
      </c>
      <c r="M1059" s="30">
        <v>0</v>
      </c>
      <c r="N1059" s="30">
        <v>0</v>
      </c>
      <c r="O1059" s="30">
        <v>2098590</v>
      </c>
      <c r="P1059" s="30">
        <v>3075165</v>
      </c>
      <c r="Q1059" s="30">
        <v>115042477</v>
      </c>
      <c r="R1059" s="30">
        <v>235716961</v>
      </c>
      <c r="S1059" s="30">
        <v>30848489</v>
      </c>
      <c r="T1059" s="30">
        <v>552875432</v>
      </c>
      <c r="U1059" s="30">
        <v>4942408</v>
      </c>
      <c r="V1059" s="30">
        <v>1105101675</v>
      </c>
      <c r="W1059" s="30">
        <v>129951069</v>
      </c>
      <c r="X1059" s="30">
        <v>1235052744</v>
      </c>
      <c r="Y1059" s="30">
        <v>263488093</v>
      </c>
      <c r="Z1059" s="30">
        <v>0</v>
      </c>
      <c r="AA1059" s="30">
        <v>263488093</v>
      </c>
      <c r="AB1059" s="30">
        <v>259091024</v>
      </c>
      <c r="AC1059" s="30">
        <v>37887086</v>
      </c>
      <c r="AD1059" s="30">
        <v>54564703</v>
      </c>
      <c r="AE1059" s="30">
        <v>54545460</v>
      </c>
      <c r="AF1059" s="30">
        <v>51157176</v>
      </c>
      <c r="AG1059" s="30">
        <v>845154</v>
      </c>
      <c r="AH1059" s="30">
        <v>192295158</v>
      </c>
      <c r="AI1059" s="30">
        <v>1560774</v>
      </c>
      <c r="AJ1059" s="30">
        <v>193855932</v>
      </c>
      <c r="AK1059" s="30">
        <v>9447923</v>
      </c>
      <c r="AL1059" s="30">
        <v>88401567</v>
      </c>
      <c r="AM1059" s="30">
        <v>32555334</v>
      </c>
      <c r="AN1059" s="30">
        <v>8141923</v>
      </c>
      <c r="AO1059" s="30">
        <v>8860414</v>
      </c>
      <c r="AP1059" s="30">
        <v>8673359</v>
      </c>
      <c r="AQ1059" s="30">
        <v>1126869</v>
      </c>
      <c r="AR1059" s="30">
        <v>1009316</v>
      </c>
      <c r="AS1059" s="30">
        <v>114369</v>
      </c>
      <c r="AT1059" s="30">
        <v>687</v>
      </c>
      <c r="AU1059" s="30" t="s">
        <v>353</v>
      </c>
      <c r="AW1059" s="48">
        <f t="shared" si="613"/>
        <v>25675696</v>
      </c>
      <c r="AX1059" s="49">
        <f t="shared" si="614"/>
        <v>4397069</v>
      </c>
      <c r="AY1059" s="50">
        <f t="shared" si="615"/>
        <v>0.17125413075462492</v>
      </c>
      <c r="AZ1059" s="12"/>
      <c r="BA1059" s="48">
        <f t="shared" si="616"/>
        <v>1126869</v>
      </c>
      <c r="BB1059" s="48">
        <f t="shared" si="617"/>
        <v>4397069</v>
      </c>
      <c r="BC1059" s="51">
        <f t="shared" si="618"/>
        <v>3.9020232165406981</v>
      </c>
      <c r="BD1059" s="12"/>
      <c r="BE1059" s="52">
        <f t="shared" si="619"/>
        <v>1126869</v>
      </c>
      <c r="BF1059" s="48">
        <f t="shared" si="645"/>
        <v>54545460</v>
      </c>
      <c r="BG1059" s="48">
        <f t="shared" si="645"/>
        <v>51157176</v>
      </c>
      <c r="BH1059" s="48">
        <f t="shared" si="645"/>
        <v>845154</v>
      </c>
      <c r="BI1059" s="48">
        <f t="shared" si="621"/>
        <v>106547790</v>
      </c>
      <c r="BJ1059" s="51">
        <f t="shared" si="622"/>
        <v>94.552064170724364</v>
      </c>
      <c r="BK1059" s="12"/>
      <c r="BL1059" s="1">
        <f t="shared" si="623"/>
        <v>17002337</v>
      </c>
      <c r="BM1059" s="53">
        <f t="shared" si="624"/>
        <v>25675696</v>
      </c>
      <c r="BN1059" s="48">
        <f t="shared" si="646"/>
        <v>54545460</v>
      </c>
      <c r="BO1059" s="48">
        <f t="shared" si="646"/>
        <v>51157176</v>
      </c>
      <c r="BP1059" s="48">
        <f t="shared" si="646"/>
        <v>845154</v>
      </c>
      <c r="BQ1059" s="48">
        <f t="shared" si="626"/>
        <v>106547790</v>
      </c>
      <c r="BR1059" s="12">
        <f t="shared" si="627"/>
        <v>25675696</v>
      </c>
      <c r="BS1059" s="54">
        <f t="shared" si="628"/>
        <v>4.1497527467220365</v>
      </c>
      <c r="BT1059" s="12"/>
      <c r="BU1059" s="48">
        <f t="shared" si="629"/>
        <v>25675696</v>
      </c>
      <c r="BV1059" s="48">
        <f t="shared" si="630"/>
        <v>96006442</v>
      </c>
      <c r="BW1059" s="54">
        <f t="shared" si="631"/>
        <v>3.7391953075001356</v>
      </c>
      <c r="BX1059" s="12"/>
      <c r="BY1059" s="52">
        <f t="shared" si="632"/>
        <v>1126869</v>
      </c>
      <c r="BZ1059" s="48">
        <f t="shared" si="633"/>
        <v>96006442</v>
      </c>
      <c r="CA1059" s="55">
        <f t="shared" si="634"/>
        <v>85.197518078853889</v>
      </c>
      <c r="CB1059" s="12"/>
      <c r="CC1059" s="48">
        <f t="shared" si="635"/>
        <v>1126869</v>
      </c>
      <c r="CD1059" s="48">
        <f t="shared" si="636"/>
        <v>558494114</v>
      </c>
      <c r="CE1059" s="55">
        <f t="shared" si="637"/>
        <v>495.61582934662323</v>
      </c>
      <c r="CF1059" s="12"/>
      <c r="CG1059" s="48">
        <f t="shared" si="638"/>
        <v>25675696</v>
      </c>
      <c r="CH1059" s="48">
        <f t="shared" si="639"/>
        <v>17002337</v>
      </c>
      <c r="CI1059" s="48">
        <f t="shared" si="640"/>
        <v>558494114</v>
      </c>
      <c r="CJ1059" s="55">
        <f t="shared" si="641"/>
        <v>21.751858800633876</v>
      </c>
      <c r="CK1059" s="46"/>
      <c r="CL1059" s="48">
        <f t="shared" si="647"/>
        <v>25675696</v>
      </c>
      <c r="CM1059" s="48">
        <f t="shared" si="647"/>
        <v>17002337</v>
      </c>
      <c r="CN1059" s="48">
        <f t="shared" si="643"/>
        <v>1176287618</v>
      </c>
      <c r="CO1059" s="55">
        <f t="shared" si="644"/>
        <v>45.81327096254762</v>
      </c>
    </row>
    <row r="1060" spans="1:93" x14ac:dyDescent="0.2">
      <c r="A1060" s="30" t="s">
        <v>180</v>
      </c>
      <c r="B1060" s="30">
        <v>1193</v>
      </c>
      <c r="C1060" s="30">
        <v>2012</v>
      </c>
      <c r="D1060" s="30" t="s">
        <v>219</v>
      </c>
      <c r="E1060" s="30">
        <v>386091</v>
      </c>
      <c r="F1060" s="30" t="s">
        <v>317</v>
      </c>
      <c r="G1060" s="30">
        <v>91142009</v>
      </c>
      <c r="H1060" s="30">
        <v>702289967</v>
      </c>
      <c r="I1060" s="30">
        <v>155757348</v>
      </c>
      <c r="J1060" s="30">
        <v>417522461</v>
      </c>
      <c r="K1060" s="30">
        <v>0</v>
      </c>
      <c r="L1060" s="30">
        <v>0</v>
      </c>
      <c r="M1060" s="30">
        <v>0</v>
      </c>
      <c r="N1060" s="30">
        <v>0</v>
      </c>
      <c r="O1060" s="30">
        <v>2591072</v>
      </c>
      <c r="P1060" s="30">
        <v>3369581</v>
      </c>
      <c r="Q1060" s="30">
        <v>130153628</v>
      </c>
      <c r="R1060" s="30">
        <v>249208338</v>
      </c>
      <c r="S1060" s="30">
        <v>26710886</v>
      </c>
      <c r="T1060" s="30">
        <v>578766015</v>
      </c>
      <c r="U1060" s="30">
        <v>5024876</v>
      </c>
      <c r="V1060" s="30">
        <v>954089377</v>
      </c>
      <c r="W1060" s="30">
        <v>185837815</v>
      </c>
      <c r="X1060" s="30">
        <v>1139927192</v>
      </c>
      <c r="Y1060" s="30">
        <v>263471776</v>
      </c>
      <c r="Z1060" s="30">
        <v>0</v>
      </c>
      <c r="AA1060" s="30">
        <v>263471776</v>
      </c>
      <c r="AB1060" s="30">
        <v>258998716</v>
      </c>
      <c r="AC1060" s="30">
        <v>36754757</v>
      </c>
      <c r="AD1060" s="30">
        <v>54387252</v>
      </c>
      <c r="AE1060" s="30">
        <v>29677075</v>
      </c>
      <c r="AF1060" s="30">
        <v>-22530897</v>
      </c>
      <c r="AG1060" s="30">
        <v>835276</v>
      </c>
      <c r="AH1060" s="30">
        <v>227636988</v>
      </c>
      <c r="AI1060" s="30">
        <v>2315996</v>
      </c>
      <c r="AJ1060" s="30">
        <v>229952984</v>
      </c>
      <c r="AK1060" s="30">
        <v>9558693</v>
      </c>
      <c r="AL1060" s="30">
        <v>80570800</v>
      </c>
      <c r="AM1060" s="30">
        <v>31016478</v>
      </c>
      <c r="AN1060" s="30">
        <v>8317708</v>
      </c>
      <c r="AO1060" s="30">
        <v>8860040</v>
      </c>
      <c r="AP1060" s="30">
        <v>9710672</v>
      </c>
      <c r="AQ1060" s="30">
        <v>1123784</v>
      </c>
      <c r="AR1060" s="30">
        <v>1006639</v>
      </c>
      <c r="AS1060" s="30">
        <v>113990</v>
      </c>
      <c r="AT1060" s="30">
        <v>688</v>
      </c>
      <c r="AU1060" s="30" t="s">
        <v>353</v>
      </c>
      <c r="AW1060" s="48">
        <f t="shared" si="613"/>
        <v>26888420</v>
      </c>
      <c r="AX1060" s="49">
        <f t="shared" si="614"/>
        <v>4473060</v>
      </c>
      <c r="AY1060" s="50">
        <f t="shared" si="615"/>
        <v>0.16635637199954478</v>
      </c>
      <c r="AZ1060" s="12"/>
      <c r="BA1060" s="48">
        <f t="shared" si="616"/>
        <v>1123784</v>
      </c>
      <c r="BB1060" s="48">
        <f t="shared" si="617"/>
        <v>4473060</v>
      </c>
      <c r="BC1060" s="51">
        <f t="shared" si="618"/>
        <v>3.9803556555352273</v>
      </c>
      <c r="BD1060" s="12"/>
      <c r="BE1060" s="52">
        <f t="shared" si="619"/>
        <v>1123784</v>
      </c>
      <c r="BF1060" s="48">
        <f t="shared" si="645"/>
        <v>29677075</v>
      </c>
      <c r="BG1060" s="48">
        <f t="shared" si="645"/>
        <v>-22530897</v>
      </c>
      <c r="BH1060" s="48">
        <f t="shared" si="645"/>
        <v>835276</v>
      </c>
      <c r="BI1060" s="48">
        <f t="shared" si="621"/>
        <v>7981454</v>
      </c>
      <c r="BJ1060" s="51">
        <f t="shared" si="622"/>
        <v>7.1023025777195619</v>
      </c>
      <c r="BK1060" s="12"/>
      <c r="BL1060" s="1">
        <f t="shared" si="623"/>
        <v>17177748</v>
      </c>
      <c r="BM1060" s="53">
        <f t="shared" si="624"/>
        <v>26888420</v>
      </c>
      <c r="BN1060" s="48">
        <f t="shared" si="646"/>
        <v>29677075</v>
      </c>
      <c r="BO1060" s="48">
        <f t="shared" si="646"/>
        <v>-22530897</v>
      </c>
      <c r="BP1060" s="48">
        <f t="shared" si="646"/>
        <v>835276</v>
      </c>
      <c r="BQ1060" s="48">
        <f t="shared" si="626"/>
        <v>7981454</v>
      </c>
      <c r="BR1060" s="12">
        <f t="shared" si="627"/>
        <v>26888420</v>
      </c>
      <c r="BS1060" s="54">
        <f t="shared" si="628"/>
        <v>0.29683611011729211</v>
      </c>
      <c r="BT1060" s="12"/>
      <c r="BU1060" s="48">
        <f t="shared" si="629"/>
        <v>26888420</v>
      </c>
      <c r="BV1060" s="48">
        <f t="shared" si="630"/>
        <v>139823491</v>
      </c>
      <c r="BW1060" s="54">
        <f t="shared" si="631"/>
        <v>5.2001378660404738</v>
      </c>
      <c r="BX1060" s="12"/>
      <c r="BY1060" s="52">
        <f t="shared" si="632"/>
        <v>1123784</v>
      </c>
      <c r="BZ1060" s="48">
        <f t="shared" si="633"/>
        <v>139823491</v>
      </c>
      <c r="CA1060" s="55">
        <f t="shared" si="634"/>
        <v>124.42203394958462</v>
      </c>
      <c r="CB1060" s="12"/>
      <c r="CC1060" s="48">
        <f t="shared" si="635"/>
        <v>1123784</v>
      </c>
      <c r="CD1060" s="48">
        <f t="shared" si="636"/>
        <v>502418730</v>
      </c>
      <c r="CE1060" s="55">
        <f t="shared" si="637"/>
        <v>447.07766795042465</v>
      </c>
      <c r="CF1060" s="12"/>
      <c r="CG1060" s="48">
        <f t="shared" si="638"/>
        <v>26888420</v>
      </c>
      <c r="CH1060" s="48">
        <f t="shared" si="639"/>
        <v>17177748</v>
      </c>
      <c r="CI1060" s="48">
        <f t="shared" si="640"/>
        <v>502418730</v>
      </c>
      <c r="CJ1060" s="55">
        <f t="shared" si="641"/>
        <v>18.685319925826807</v>
      </c>
      <c r="CK1060" s="46"/>
      <c r="CL1060" s="48">
        <f t="shared" si="647"/>
        <v>26888420</v>
      </c>
      <c r="CM1060" s="48">
        <f t="shared" si="647"/>
        <v>17177748</v>
      </c>
      <c r="CN1060" s="48">
        <f t="shared" si="643"/>
        <v>1094669833</v>
      </c>
      <c r="CO1060" s="55">
        <f t="shared" si="644"/>
        <v>40.711571486907744</v>
      </c>
    </row>
    <row r="1061" spans="1:93" x14ac:dyDescent="0.2">
      <c r="A1061" s="30" t="s">
        <v>180</v>
      </c>
      <c r="B1061" s="30">
        <v>1193</v>
      </c>
      <c r="C1061" s="30">
        <v>2011</v>
      </c>
      <c r="D1061" s="30" t="s">
        <v>219</v>
      </c>
      <c r="E1061" s="30">
        <v>386091</v>
      </c>
      <c r="F1061" s="30" t="s">
        <v>317</v>
      </c>
      <c r="G1061" s="30">
        <v>94070178</v>
      </c>
      <c r="H1061" s="30">
        <v>861617384</v>
      </c>
      <c r="I1061" s="30">
        <v>131123886</v>
      </c>
      <c r="J1061" s="30">
        <v>559828073</v>
      </c>
      <c r="K1061" s="30">
        <v>0</v>
      </c>
      <c r="L1061" s="30">
        <v>0</v>
      </c>
      <c r="M1061" s="30">
        <v>0</v>
      </c>
      <c r="N1061" s="30">
        <v>0</v>
      </c>
      <c r="O1061" s="30">
        <v>2402971</v>
      </c>
      <c r="P1061" s="30">
        <v>3365878</v>
      </c>
      <c r="Q1061" s="30">
        <v>91424430</v>
      </c>
      <c r="R1061" s="30">
        <v>204336356</v>
      </c>
      <c r="S1061" s="30">
        <v>27537221</v>
      </c>
      <c r="T1061" s="30">
        <v>547316550</v>
      </c>
      <c r="U1061" s="30">
        <v>5561762</v>
      </c>
      <c r="V1061" s="30">
        <v>1068356711</v>
      </c>
      <c r="W1061" s="30">
        <v>162026985</v>
      </c>
      <c r="X1061" s="30">
        <v>1230383696</v>
      </c>
      <c r="Y1061" s="30">
        <v>271469229</v>
      </c>
      <c r="Z1061" s="30">
        <v>0</v>
      </c>
      <c r="AA1061" s="30">
        <v>271469229</v>
      </c>
      <c r="AB1061" s="30">
        <v>265639786</v>
      </c>
      <c r="AC1061" s="30">
        <v>35033802</v>
      </c>
      <c r="AD1061" s="30">
        <v>59036376</v>
      </c>
      <c r="AE1061" s="30">
        <v>74368314</v>
      </c>
      <c r="AF1061" s="30">
        <v>58126386</v>
      </c>
      <c r="AG1061" s="30">
        <v>743110</v>
      </c>
      <c r="AH1061" s="30">
        <v>216648959</v>
      </c>
      <c r="AI1061" s="30">
        <v>3226148</v>
      </c>
      <c r="AJ1061" s="30">
        <v>219875107</v>
      </c>
      <c r="AK1061" s="30">
        <v>5757055</v>
      </c>
      <c r="AL1061" s="30">
        <v>94286260</v>
      </c>
      <c r="AM1061" s="30">
        <v>31983936</v>
      </c>
      <c r="AN1061" s="30">
        <v>8278539</v>
      </c>
      <c r="AO1061" s="30">
        <v>8795805</v>
      </c>
      <c r="AP1061" s="30">
        <v>9992218</v>
      </c>
      <c r="AQ1061" s="30">
        <v>1120964</v>
      </c>
      <c r="AR1061" s="30">
        <v>1004258</v>
      </c>
      <c r="AS1061" s="30">
        <v>113569</v>
      </c>
      <c r="AT1061" s="30">
        <v>690</v>
      </c>
      <c r="AU1061" s="30" t="s">
        <v>353</v>
      </c>
      <c r="AW1061" s="48">
        <f t="shared" si="613"/>
        <v>27066562</v>
      </c>
      <c r="AX1061" s="49">
        <f t="shared" si="614"/>
        <v>5829443</v>
      </c>
      <c r="AY1061" s="50">
        <f t="shared" si="615"/>
        <v>0.21537434270373904</v>
      </c>
      <c r="AZ1061" s="12"/>
      <c r="BA1061" s="48">
        <f t="shared" si="616"/>
        <v>1120964</v>
      </c>
      <c r="BB1061" s="48">
        <f t="shared" si="617"/>
        <v>5829443</v>
      </c>
      <c r="BC1061" s="51">
        <f t="shared" si="618"/>
        <v>5.2003837768206651</v>
      </c>
      <c r="BD1061" s="12"/>
      <c r="BE1061" s="52">
        <f t="shared" si="619"/>
        <v>1120964</v>
      </c>
      <c r="BF1061" s="48">
        <f t="shared" si="645"/>
        <v>74368314</v>
      </c>
      <c r="BG1061" s="48">
        <f t="shared" si="645"/>
        <v>58126386</v>
      </c>
      <c r="BH1061" s="48">
        <f t="shared" si="645"/>
        <v>743110</v>
      </c>
      <c r="BI1061" s="48">
        <f t="shared" si="621"/>
        <v>133237810</v>
      </c>
      <c r="BJ1061" s="51">
        <f t="shared" si="622"/>
        <v>118.86002583490638</v>
      </c>
      <c r="BK1061" s="12"/>
      <c r="BL1061" s="1">
        <f t="shared" si="623"/>
        <v>17074344</v>
      </c>
      <c r="BM1061" s="53">
        <f t="shared" si="624"/>
        <v>27066562</v>
      </c>
      <c r="BN1061" s="48">
        <f t="shared" si="646"/>
        <v>74368314</v>
      </c>
      <c r="BO1061" s="48">
        <f t="shared" si="646"/>
        <v>58126386</v>
      </c>
      <c r="BP1061" s="48">
        <f t="shared" si="646"/>
        <v>743110</v>
      </c>
      <c r="BQ1061" s="48">
        <f t="shared" si="626"/>
        <v>133237810</v>
      </c>
      <c r="BR1061" s="12">
        <f t="shared" si="627"/>
        <v>27066562</v>
      </c>
      <c r="BS1061" s="54">
        <f t="shared" si="628"/>
        <v>4.9225982228551963</v>
      </c>
      <c r="BT1061" s="12"/>
      <c r="BU1061" s="48">
        <f t="shared" si="629"/>
        <v>27066562</v>
      </c>
      <c r="BV1061" s="48">
        <f t="shared" si="630"/>
        <v>119831792</v>
      </c>
      <c r="BW1061" s="54">
        <f t="shared" si="631"/>
        <v>4.4273000760126093</v>
      </c>
      <c r="BX1061" s="12"/>
      <c r="BY1061" s="52">
        <f t="shared" si="632"/>
        <v>1120964</v>
      </c>
      <c r="BZ1061" s="48">
        <f t="shared" si="633"/>
        <v>119831792</v>
      </c>
      <c r="CA1061" s="55">
        <f t="shared" si="634"/>
        <v>106.90066050292427</v>
      </c>
      <c r="CB1061" s="12"/>
      <c r="CC1061" s="48">
        <f t="shared" si="635"/>
        <v>1120964</v>
      </c>
      <c r="CD1061" s="48">
        <f t="shared" si="636"/>
        <v>618609009</v>
      </c>
      <c r="CE1061" s="55">
        <f t="shared" si="637"/>
        <v>551.85448328403049</v>
      </c>
      <c r="CF1061" s="12"/>
      <c r="CG1061" s="48">
        <f t="shared" si="638"/>
        <v>27066562</v>
      </c>
      <c r="CH1061" s="48">
        <f t="shared" si="639"/>
        <v>17074344</v>
      </c>
      <c r="CI1061" s="48">
        <f t="shared" si="640"/>
        <v>618609009</v>
      </c>
      <c r="CJ1061" s="55">
        <f t="shared" si="641"/>
        <v>22.85510102834634</v>
      </c>
      <c r="CK1061" s="46"/>
      <c r="CL1061" s="48">
        <f t="shared" si="647"/>
        <v>27066562</v>
      </c>
      <c r="CM1061" s="48">
        <f t="shared" si="647"/>
        <v>17074344</v>
      </c>
      <c r="CN1061" s="48">
        <f t="shared" si="643"/>
        <v>1197740202</v>
      </c>
      <c r="CO1061" s="55">
        <f t="shared" si="644"/>
        <v>44.251656416503877</v>
      </c>
    </row>
    <row r="1062" spans="1:93" x14ac:dyDescent="0.2">
      <c r="A1062" s="30" t="s">
        <v>180</v>
      </c>
      <c r="B1062" s="30">
        <v>1193</v>
      </c>
      <c r="C1062" s="30">
        <v>2010</v>
      </c>
      <c r="D1062" s="30" t="s">
        <v>219</v>
      </c>
      <c r="E1062" s="30">
        <v>386091</v>
      </c>
      <c r="F1062" s="30" t="s">
        <v>317</v>
      </c>
      <c r="G1062" s="30">
        <v>89884165</v>
      </c>
      <c r="H1062" s="30">
        <v>761893451</v>
      </c>
      <c r="I1062" s="30">
        <v>107217628</v>
      </c>
      <c r="J1062" s="30">
        <v>453038851</v>
      </c>
      <c r="K1062" s="30">
        <v>0</v>
      </c>
      <c r="L1062" s="30">
        <v>0</v>
      </c>
      <c r="M1062" s="30">
        <v>0</v>
      </c>
      <c r="N1062" s="30">
        <v>0</v>
      </c>
      <c r="O1062" s="30">
        <v>2269088</v>
      </c>
      <c r="P1062" s="30">
        <v>3214041</v>
      </c>
      <c r="Q1062" s="30">
        <v>122988950</v>
      </c>
      <c r="R1062" s="30">
        <v>231538714</v>
      </c>
      <c r="S1062" s="30">
        <v>28089132</v>
      </c>
      <c r="T1062" s="30">
        <v>568727530</v>
      </c>
      <c r="U1062" s="30">
        <v>4758639</v>
      </c>
      <c r="V1062" s="30">
        <v>995701253</v>
      </c>
      <c r="W1062" s="30">
        <v>138520801</v>
      </c>
      <c r="X1062" s="30">
        <v>1134222054</v>
      </c>
      <c r="Y1062" s="30">
        <v>266546145</v>
      </c>
      <c r="Z1062" s="30">
        <v>0</v>
      </c>
      <c r="AA1062" s="30">
        <v>266546145</v>
      </c>
      <c r="AB1062" s="30">
        <v>263182310</v>
      </c>
      <c r="AC1062" s="30">
        <v>34552863</v>
      </c>
      <c r="AD1062" s="30">
        <v>55331302</v>
      </c>
      <c r="AE1062" s="30">
        <v>73888812</v>
      </c>
      <c r="AF1062" s="30">
        <v>59183067</v>
      </c>
      <c r="AG1062" s="30">
        <v>232975</v>
      </c>
      <c r="AH1062" s="30">
        <v>230112709</v>
      </c>
      <c r="AI1062" s="30">
        <v>3767390</v>
      </c>
      <c r="AJ1062" s="30">
        <v>233880099</v>
      </c>
      <c r="AK1062" s="30">
        <v>14455357</v>
      </c>
      <c r="AL1062" s="30">
        <v>76759092</v>
      </c>
      <c r="AM1062" s="30">
        <v>31792827</v>
      </c>
      <c r="AN1062" s="30">
        <v>8426274</v>
      </c>
      <c r="AO1062" s="30">
        <v>8823353</v>
      </c>
      <c r="AP1062" s="30">
        <v>9961470</v>
      </c>
      <c r="AQ1062" s="30">
        <v>1118695</v>
      </c>
      <c r="AR1062" s="30">
        <v>1002362</v>
      </c>
      <c r="AS1062" s="30">
        <v>113208</v>
      </c>
      <c r="AT1062" s="30">
        <v>691</v>
      </c>
      <c r="AU1062" s="30" t="s">
        <v>353</v>
      </c>
      <c r="AW1062" s="48">
        <f t="shared" ref="AW1062:AW1087" si="648">+AN1062+AO1062+AP1062</f>
        <v>27211097</v>
      </c>
      <c r="AX1062" s="49">
        <f t="shared" ref="AX1062:AX1087" si="649">+AA1062-AB1062</f>
        <v>3363835</v>
      </c>
      <c r="AY1062" s="50">
        <f t="shared" ref="AY1062:AY1087" si="650">IF(AW1062=0,0,IF(AX1062=0,0,AX1062/AW1062))</f>
        <v>0.12361997019083795</v>
      </c>
      <c r="AZ1062" s="12"/>
      <c r="BA1062" s="48">
        <f t="shared" ref="BA1062:BA1087" si="651">+AQ1062</f>
        <v>1118695</v>
      </c>
      <c r="BB1062" s="48">
        <f t="shared" ref="BB1062:BB1087" si="652">+AX1062</f>
        <v>3363835</v>
      </c>
      <c r="BC1062" s="51">
        <f t="shared" ref="BC1062:BC1087" si="653">IF(BA1062=0,0,IF(BB1062=0,0,BB1062/BA1062))</f>
        <v>3.0069277148820723</v>
      </c>
      <c r="BD1062" s="12"/>
      <c r="BE1062" s="52">
        <f t="shared" ref="BE1062:BE1087" si="654">+AQ1062</f>
        <v>1118695</v>
      </c>
      <c r="BF1062" s="48">
        <f t="shared" si="645"/>
        <v>73888812</v>
      </c>
      <c r="BG1062" s="48">
        <f t="shared" si="645"/>
        <v>59183067</v>
      </c>
      <c r="BH1062" s="48">
        <f t="shared" si="645"/>
        <v>232975</v>
      </c>
      <c r="BI1062" s="48">
        <f t="shared" ref="BI1062:BI1087" si="655">SUM(BF1062:BH1062)</f>
        <v>133304854</v>
      </c>
      <c r="BJ1062" s="51">
        <f t="shared" ref="BJ1062:BJ1087" si="656">IF(BE1062=0,0,IF(BI1062=0,0,BI1062/BE1062))</f>
        <v>119.16103495590845</v>
      </c>
      <c r="BK1062" s="12"/>
      <c r="BL1062" s="1">
        <f t="shared" ref="BL1062:BL1087" si="657">AO1062+AN1062</f>
        <v>17249627</v>
      </c>
      <c r="BM1062" s="53">
        <f t="shared" ref="BM1062:BM1087" si="658">+AN1062+AO1062+AP1062</f>
        <v>27211097</v>
      </c>
      <c r="BN1062" s="48">
        <f t="shared" si="646"/>
        <v>73888812</v>
      </c>
      <c r="BO1062" s="48">
        <f t="shared" si="646"/>
        <v>59183067</v>
      </c>
      <c r="BP1062" s="48">
        <f t="shared" si="646"/>
        <v>232975</v>
      </c>
      <c r="BQ1062" s="48">
        <f t="shared" ref="BQ1062:BQ1087" si="659">SUM(BN1062:BP1062)</f>
        <v>133304854</v>
      </c>
      <c r="BR1062" s="12">
        <f t="shared" ref="BR1062:BR1087" si="660">+BM1062</f>
        <v>27211097</v>
      </c>
      <c r="BS1062" s="54">
        <f t="shared" ref="BS1062:BS1087" si="661">+IF(BQ1062=0,0,IF(BR1062=0,0,BQ1062/BR1062))</f>
        <v>4.898915100703217</v>
      </c>
      <c r="BT1062" s="12"/>
      <c r="BU1062" s="48">
        <f t="shared" ref="BU1062:BU1087" si="662">+AN1062+AO1062+AP1062</f>
        <v>27211097</v>
      </c>
      <c r="BV1062" s="48">
        <f t="shared" ref="BV1062:BV1087" si="663">+(AJ1062)-AK1062-AL1062</f>
        <v>142665650</v>
      </c>
      <c r="BW1062" s="54">
        <f t="shared" ref="BW1062:BW1087" si="664">IF(BU1062=0,0,IF(BV1062=0,0,BV1062/BU1062))</f>
        <v>5.2429216653779154</v>
      </c>
      <c r="BX1062" s="12"/>
      <c r="BY1062" s="52">
        <f t="shared" ref="BY1062:BY1087" si="665">+AQ1062</f>
        <v>1118695</v>
      </c>
      <c r="BZ1062" s="48">
        <f t="shared" ref="BZ1062:BZ1087" si="666">+AJ1062-AK1062-AL1062</f>
        <v>142665650</v>
      </c>
      <c r="CA1062" s="55">
        <f t="shared" ref="CA1062:CA1087" si="667">IF(BY1062=0,0,IF(BZ1062=0,0,BZ1062/BY1062))</f>
        <v>127.52863827942379</v>
      </c>
      <c r="CB1062" s="12"/>
      <c r="CC1062" s="48">
        <f t="shared" ref="CC1062:CC1087" si="668">+AQ1062</f>
        <v>1118695</v>
      </c>
      <c r="CD1062" s="48">
        <f t="shared" ref="CD1062:CD1087" si="669">+(AJ1062-AK1062-AL1062)+(AC1062+AD1062)+(AA1062)+(AE1062+AF1062+AG1062)</f>
        <v>632400814</v>
      </c>
      <c r="CE1062" s="55">
        <f t="shared" ref="CE1062:CE1087" si="670">IF(CC1062=0,0,IF(CD1062=0,0,CD1062/CC1062))</f>
        <v>565.30226201064636</v>
      </c>
      <c r="CF1062" s="12"/>
      <c r="CG1062" s="48">
        <f t="shared" ref="CG1062:CG1087" si="671">+AN1062+AO1062+AP1062</f>
        <v>27211097</v>
      </c>
      <c r="CH1062" s="48">
        <f t="shared" ref="CH1062:CH1087" si="672">+AN1062+AO1062</f>
        <v>17249627</v>
      </c>
      <c r="CI1062" s="48">
        <f t="shared" ref="CI1062:CI1087" si="673">+(AJ1062-AK1062-AL1062)+(AC1062+AD1062)+(AA1062)+(AE1062+AF1062+AG1062)</f>
        <v>632400814</v>
      </c>
      <c r="CJ1062" s="55">
        <f t="shared" ref="CJ1062:CJ1087" si="674">IF(CG1062=0,0,IF(CI1062=0,0,CI1062/CG1062))</f>
        <v>23.24054829542521</v>
      </c>
      <c r="CK1062" s="46"/>
      <c r="CL1062" s="48">
        <f t="shared" si="647"/>
        <v>27211097</v>
      </c>
      <c r="CM1062" s="48">
        <f t="shared" si="647"/>
        <v>17249627</v>
      </c>
      <c r="CN1062" s="48">
        <f t="shared" ref="CN1062:CN1087" si="675">(AJ1062-AK1062-AL1062)+(AC1062+AD1062)+(AA1062)+(AE1062+AF1062+AG1062)+(X1062-Q1062-N1062-K1062-J1062)</f>
        <v>1190595067</v>
      </c>
      <c r="CO1062" s="55">
        <f t="shared" ref="CO1062:CO1087" si="676">IF(CL1062=0,0,IF(CN1062=0,0,CN1062/CL1062))</f>
        <v>43.754026785469179</v>
      </c>
    </row>
    <row r="1063" spans="1:93" x14ac:dyDescent="0.2">
      <c r="A1063" s="30" t="s">
        <v>180</v>
      </c>
      <c r="B1063" s="30">
        <v>1193</v>
      </c>
      <c r="C1063" s="30">
        <v>2009</v>
      </c>
      <c r="D1063" s="30" t="s">
        <v>219</v>
      </c>
      <c r="E1063" s="30">
        <v>386091</v>
      </c>
      <c r="F1063" s="30" t="s">
        <v>317</v>
      </c>
      <c r="G1063" s="30">
        <v>81737980</v>
      </c>
      <c r="H1063" s="30">
        <v>667679391</v>
      </c>
      <c r="I1063" s="30">
        <v>85288555</v>
      </c>
      <c r="J1063" s="30">
        <v>397445568</v>
      </c>
      <c r="K1063" s="30">
        <v>0</v>
      </c>
      <c r="L1063" s="30">
        <v>0</v>
      </c>
      <c r="M1063" s="30">
        <v>0</v>
      </c>
      <c r="N1063" s="30">
        <v>0</v>
      </c>
      <c r="O1063" s="30">
        <v>2258246</v>
      </c>
      <c r="P1063" s="30">
        <v>2729155</v>
      </c>
      <c r="Q1063" s="30">
        <v>125309438</v>
      </c>
      <c r="R1063" s="30">
        <v>235081064</v>
      </c>
      <c r="S1063" s="30">
        <v>19721575</v>
      </c>
      <c r="T1063" s="30">
        <v>559944616</v>
      </c>
      <c r="U1063" s="30">
        <v>3593408</v>
      </c>
      <c r="V1063" s="30">
        <v>905018701</v>
      </c>
      <c r="W1063" s="30">
        <v>107739285</v>
      </c>
      <c r="X1063" s="30">
        <v>1012757986</v>
      </c>
      <c r="Y1063" s="30">
        <v>257780460</v>
      </c>
      <c r="Z1063" s="30">
        <v>0</v>
      </c>
      <c r="AA1063" s="30">
        <v>257780460</v>
      </c>
      <c r="AB1063" s="30">
        <v>251624521</v>
      </c>
      <c r="AC1063" s="30">
        <v>34017415</v>
      </c>
      <c r="AD1063" s="30">
        <v>47720565</v>
      </c>
      <c r="AE1063" s="30">
        <v>50090395</v>
      </c>
      <c r="AF1063" s="30">
        <v>51827703</v>
      </c>
      <c r="AG1063" s="30">
        <v>335</v>
      </c>
      <c r="AH1063" s="30">
        <v>170792064</v>
      </c>
      <c r="AI1063" s="30">
        <v>3214341</v>
      </c>
      <c r="AJ1063" s="30">
        <v>174006405</v>
      </c>
      <c r="AK1063" s="30">
        <v>8272193</v>
      </c>
      <c r="AL1063" s="30">
        <v>60681629</v>
      </c>
      <c r="AM1063" s="30">
        <v>29633169</v>
      </c>
      <c r="AN1063" s="30">
        <v>7949300</v>
      </c>
      <c r="AO1063" s="30">
        <v>8571595</v>
      </c>
      <c r="AP1063" s="30">
        <v>9140352</v>
      </c>
      <c r="AQ1063" s="30">
        <v>1115500</v>
      </c>
      <c r="AR1063" s="30">
        <v>999669</v>
      </c>
      <c r="AS1063" s="30">
        <v>112715</v>
      </c>
      <c r="AT1063" s="30">
        <v>694</v>
      </c>
      <c r="AU1063" s="30" t="s">
        <v>353</v>
      </c>
      <c r="AW1063" s="48">
        <f t="shared" si="648"/>
        <v>25661247</v>
      </c>
      <c r="AX1063" s="49">
        <f t="shared" si="649"/>
        <v>6155939</v>
      </c>
      <c r="AY1063" s="50">
        <f t="shared" si="650"/>
        <v>0.23989243391016812</v>
      </c>
      <c r="AZ1063" s="12"/>
      <c r="BA1063" s="48">
        <f t="shared" si="651"/>
        <v>1115500</v>
      </c>
      <c r="BB1063" s="48">
        <f t="shared" si="652"/>
        <v>6155939</v>
      </c>
      <c r="BC1063" s="51">
        <f t="shared" si="653"/>
        <v>5.5185468399820712</v>
      </c>
      <c r="BD1063" s="12"/>
      <c r="BE1063" s="52">
        <f t="shared" si="654"/>
        <v>1115500</v>
      </c>
      <c r="BF1063" s="48">
        <f t="shared" si="645"/>
        <v>50090395</v>
      </c>
      <c r="BG1063" s="48">
        <f t="shared" si="645"/>
        <v>51827703</v>
      </c>
      <c r="BH1063" s="48">
        <f t="shared" si="645"/>
        <v>335</v>
      </c>
      <c r="BI1063" s="48">
        <f t="shared" si="655"/>
        <v>101918433</v>
      </c>
      <c r="BJ1063" s="51">
        <f t="shared" si="656"/>
        <v>91.365695203944426</v>
      </c>
      <c r="BK1063" s="12"/>
      <c r="BL1063" s="1">
        <f t="shared" si="657"/>
        <v>16520895</v>
      </c>
      <c r="BM1063" s="53">
        <f t="shared" si="658"/>
        <v>25661247</v>
      </c>
      <c r="BN1063" s="48">
        <f t="shared" si="646"/>
        <v>50090395</v>
      </c>
      <c r="BO1063" s="48">
        <f t="shared" si="646"/>
        <v>51827703</v>
      </c>
      <c r="BP1063" s="48">
        <f t="shared" si="646"/>
        <v>335</v>
      </c>
      <c r="BQ1063" s="48">
        <f t="shared" si="659"/>
        <v>101918433</v>
      </c>
      <c r="BR1063" s="12">
        <f t="shared" si="660"/>
        <v>25661247</v>
      </c>
      <c r="BS1063" s="54">
        <f t="shared" si="661"/>
        <v>3.9716866838154825</v>
      </c>
      <c r="BT1063" s="12"/>
      <c r="BU1063" s="48">
        <f t="shared" si="662"/>
        <v>25661247</v>
      </c>
      <c r="BV1063" s="48">
        <f t="shared" si="663"/>
        <v>105052583</v>
      </c>
      <c r="BW1063" s="54">
        <f t="shared" si="664"/>
        <v>4.0938222137061384</v>
      </c>
      <c r="BX1063" s="12"/>
      <c r="BY1063" s="52">
        <f t="shared" si="665"/>
        <v>1115500</v>
      </c>
      <c r="BZ1063" s="48">
        <f t="shared" si="666"/>
        <v>105052583</v>
      </c>
      <c r="CA1063" s="55">
        <f t="shared" si="667"/>
        <v>94.175332138054685</v>
      </c>
      <c r="CB1063" s="12"/>
      <c r="CC1063" s="48">
        <f t="shared" si="668"/>
        <v>1115500</v>
      </c>
      <c r="CD1063" s="48">
        <f t="shared" si="669"/>
        <v>546489456</v>
      </c>
      <c r="CE1063" s="55">
        <f t="shared" si="670"/>
        <v>489.90538413267592</v>
      </c>
      <c r="CF1063" s="12"/>
      <c r="CG1063" s="48">
        <f t="shared" si="671"/>
        <v>25661247</v>
      </c>
      <c r="CH1063" s="48">
        <f t="shared" si="672"/>
        <v>16520895</v>
      </c>
      <c r="CI1063" s="48">
        <f t="shared" si="673"/>
        <v>546489456</v>
      </c>
      <c r="CJ1063" s="55">
        <f t="shared" si="674"/>
        <v>21.296293823912766</v>
      </c>
      <c r="CK1063" s="46"/>
      <c r="CL1063" s="48">
        <f t="shared" si="647"/>
        <v>25661247</v>
      </c>
      <c r="CM1063" s="48">
        <f t="shared" si="647"/>
        <v>16520895</v>
      </c>
      <c r="CN1063" s="48">
        <f t="shared" si="675"/>
        <v>1036492436</v>
      </c>
      <c r="CO1063" s="55">
        <f t="shared" si="676"/>
        <v>40.39135105164609</v>
      </c>
    </row>
    <row r="1064" spans="1:93" x14ac:dyDescent="0.2">
      <c r="A1064" s="30" t="s">
        <v>180</v>
      </c>
      <c r="B1064" s="30">
        <v>1193</v>
      </c>
      <c r="C1064" s="30">
        <v>2008</v>
      </c>
      <c r="D1064" s="30" t="s">
        <v>219</v>
      </c>
      <c r="E1064" s="30">
        <v>386091</v>
      </c>
      <c r="F1064" s="30" t="s">
        <v>317</v>
      </c>
      <c r="G1064" s="30">
        <v>91488259</v>
      </c>
      <c r="H1064" s="30">
        <v>705444018</v>
      </c>
      <c r="I1064" s="30">
        <v>100723453</v>
      </c>
      <c r="J1064" s="30">
        <v>435101584</v>
      </c>
      <c r="K1064" s="30">
        <v>1498069</v>
      </c>
      <c r="L1064" s="30">
        <v>1511256</v>
      </c>
      <c r="M1064" s="30">
        <v>2172</v>
      </c>
      <c r="N1064" s="30">
        <v>0</v>
      </c>
      <c r="O1064" s="30">
        <v>2121422</v>
      </c>
      <c r="P1064" s="30">
        <v>2904214</v>
      </c>
      <c r="Q1064" s="30">
        <v>139414031</v>
      </c>
      <c r="R1064" s="30">
        <v>241056638</v>
      </c>
      <c r="S1064" s="30">
        <v>17865783</v>
      </c>
      <c r="T1064" s="30">
        <v>710303636</v>
      </c>
      <c r="U1064" s="30">
        <v>4496965</v>
      </c>
      <c r="V1064" s="30">
        <v>950133334</v>
      </c>
      <c r="W1064" s="30">
        <v>121495622</v>
      </c>
      <c r="X1064" s="30">
        <v>1071628956</v>
      </c>
      <c r="Y1064" s="30">
        <v>249541065</v>
      </c>
      <c r="Z1064" s="30">
        <v>0</v>
      </c>
      <c r="AA1064" s="30">
        <v>249541065</v>
      </c>
      <c r="AB1064" s="30">
        <v>243284364</v>
      </c>
      <c r="AC1064" s="30">
        <v>38707832</v>
      </c>
      <c r="AD1064" s="30">
        <v>52780427</v>
      </c>
      <c r="AE1064" s="30">
        <v>93665872</v>
      </c>
      <c r="AF1064" s="30">
        <v>52135860</v>
      </c>
      <c r="AG1064" s="30">
        <v>276815</v>
      </c>
      <c r="AH1064" s="30">
        <v>171289179</v>
      </c>
      <c r="AI1064" s="30">
        <v>3777214</v>
      </c>
      <c r="AJ1064" s="30">
        <v>175066393</v>
      </c>
      <c r="AK1064" s="30">
        <v>9394946</v>
      </c>
      <c r="AL1064" s="30">
        <v>55061150</v>
      </c>
      <c r="AM1064" s="30">
        <v>32556595</v>
      </c>
      <c r="AN1064" s="30">
        <v>8277084</v>
      </c>
      <c r="AO1064" s="30">
        <v>9023733</v>
      </c>
      <c r="AP1064" s="30">
        <v>10691694</v>
      </c>
      <c r="AQ1064" s="30">
        <v>1111797</v>
      </c>
      <c r="AR1064" s="30">
        <v>997114</v>
      </c>
      <c r="AS1064" s="30">
        <v>111593</v>
      </c>
      <c r="AT1064" s="30">
        <v>698</v>
      </c>
      <c r="AU1064" s="30" t="s">
        <v>353</v>
      </c>
      <c r="AW1064" s="48">
        <f t="shared" si="648"/>
        <v>27992511</v>
      </c>
      <c r="AX1064" s="49">
        <f t="shared" si="649"/>
        <v>6256701</v>
      </c>
      <c r="AY1064" s="50">
        <f t="shared" si="650"/>
        <v>0.22351338899179141</v>
      </c>
      <c r="AZ1064" s="12"/>
      <c r="BA1064" s="48">
        <f t="shared" si="651"/>
        <v>1111797</v>
      </c>
      <c r="BB1064" s="48">
        <f t="shared" si="652"/>
        <v>6256701</v>
      </c>
      <c r="BC1064" s="51">
        <f t="shared" si="653"/>
        <v>5.6275570090583082</v>
      </c>
      <c r="BD1064" s="12"/>
      <c r="BE1064" s="52">
        <f t="shared" si="654"/>
        <v>1111797</v>
      </c>
      <c r="BF1064" s="48">
        <f t="shared" si="645"/>
        <v>93665872</v>
      </c>
      <c r="BG1064" s="48">
        <f t="shared" si="645"/>
        <v>52135860</v>
      </c>
      <c r="BH1064" s="48">
        <f t="shared" si="645"/>
        <v>276815</v>
      </c>
      <c r="BI1064" s="48">
        <f t="shared" si="655"/>
        <v>146078547</v>
      </c>
      <c r="BJ1064" s="51">
        <f t="shared" si="656"/>
        <v>131.38958550886537</v>
      </c>
      <c r="BK1064" s="12"/>
      <c r="BL1064" s="1">
        <f t="shared" si="657"/>
        <v>17300817</v>
      </c>
      <c r="BM1064" s="53">
        <f t="shared" si="658"/>
        <v>27992511</v>
      </c>
      <c r="BN1064" s="48">
        <f t="shared" si="646"/>
        <v>93665872</v>
      </c>
      <c r="BO1064" s="48">
        <f t="shared" si="646"/>
        <v>52135860</v>
      </c>
      <c r="BP1064" s="48">
        <f t="shared" si="646"/>
        <v>276815</v>
      </c>
      <c r="BQ1064" s="48">
        <f t="shared" si="659"/>
        <v>146078547</v>
      </c>
      <c r="BR1064" s="12">
        <f t="shared" si="660"/>
        <v>27992511</v>
      </c>
      <c r="BS1064" s="54">
        <f t="shared" si="661"/>
        <v>5.2184867231096206</v>
      </c>
      <c r="BT1064" s="12"/>
      <c r="BU1064" s="48">
        <f t="shared" si="662"/>
        <v>27992511</v>
      </c>
      <c r="BV1064" s="48">
        <f t="shared" si="663"/>
        <v>110610297</v>
      </c>
      <c r="BW1064" s="54">
        <f t="shared" si="664"/>
        <v>3.9514246149621948</v>
      </c>
      <c r="BX1064" s="12"/>
      <c r="BY1064" s="52">
        <f t="shared" si="665"/>
        <v>1111797</v>
      </c>
      <c r="BZ1064" s="48">
        <f t="shared" si="666"/>
        <v>110610297</v>
      </c>
      <c r="CA1064" s="55">
        <f t="shared" si="667"/>
        <v>99.487853448066502</v>
      </c>
      <c r="CB1064" s="12"/>
      <c r="CC1064" s="48">
        <f t="shared" si="668"/>
        <v>1111797</v>
      </c>
      <c r="CD1064" s="48">
        <f t="shared" si="669"/>
        <v>597718168</v>
      </c>
      <c r="CE1064" s="55">
        <f t="shared" si="670"/>
        <v>537.614481780397</v>
      </c>
      <c r="CF1064" s="12"/>
      <c r="CG1064" s="48">
        <f t="shared" si="671"/>
        <v>27992511</v>
      </c>
      <c r="CH1064" s="48">
        <f t="shared" si="672"/>
        <v>17300817</v>
      </c>
      <c r="CI1064" s="48">
        <f t="shared" si="673"/>
        <v>597718168</v>
      </c>
      <c r="CJ1064" s="55">
        <f t="shared" si="674"/>
        <v>21.352788536905461</v>
      </c>
      <c r="CK1064" s="46"/>
      <c r="CL1064" s="48">
        <f t="shared" si="647"/>
        <v>27992511</v>
      </c>
      <c r="CM1064" s="48">
        <f t="shared" si="647"/>
        <v>17300817</v>
      </c>
      <c r="CN1064" s="48">
        <f t="shared" si="675"/>
        <v>1093333440</v>
      </c>
      <c r="CO1064" s="55">
        <f t="shared" si="676"/>
        <v>39.058069495801931</v>
      </c>
    </row>
    <row r="1065" spans="1:93" x14ac:dyDescent="0.2">
      <c r="A1065" s="30" t="s">
        <v>180</v>
      </c>
      <c r="B1065" s="30">
        <v>1193</v>
      </c>
      <c r="C1065" s="30">
        <v>2007</v>
      </c>
      <c r="D1065" s="30" t="s">
        <v>219</v>
      </c>
      <c r="E1065" s="30">
        <v>386091</v>
      </c>
      <c r="F1065" s="30" t="s">
        <v>317</v>
      </c>
      <c r="G1065" s="30">
        <v>73136650</v>
      </c>
      <c r="H1065" s="30">
        <v>529728026</v>
      </c>
      <c r="I1065" s="30">
        <v>82846709</v>
      </c>
      <c r="J1065" s="30">
        <v>390357572</v>
      </c>
      <c r="K1065" s="30">
        <v>34984394</v>
      </c>
      <c r="L1065" s="30">
        <v>128434587</v>
      </c>
      <c r="M1065" s="30">
        <v>18810278</v>
      </c>
      <c r="N1065" s="30">
        <v>0</v>
      </c>
      <c r="O1065" s="30">
        <v>1997436</v>
      </c>
      <c r="P1065" s="30">
        <v>3327443</v>
      </c>
      <c r="Q1065" s="30">
        <v>149118636</v>
      </c>
      <c r="R1065" s="30">
        <v>235115157</v>
      </c>
      <c r="S1065" s="30">
        <v>9804092</v>
      </c>
      <c r="T1065" s="30">
        <v>457266795</v>
      </c>
      <c r="U1065" s="30">
        <v>6010884</v>
      </c>
      <c r="V1065" s="30">
        <v>895275206</v>
      </c>
      <c r="W1065" s="30">
        <v>114788522</v>
      </c>
      <c r="X1065" s="30">
        <v>1010063728</v>
      </c>
      <c r="Y1065" s="30">
        <v>173766729</v>
      </c>
      <c r="Z1065" s="30">
        <v>0</v>
      </c>
      <c r="AA1065" s="30">
        <v>173766729</v>
      </c>
      <c r="AB1065" s="30">
        <v>171682483</v>
      </c>
      <c r="AC1065" s="30">
        <v>34433141</v>
      </c>
      <c r="AD1065" s="30">
        <v>38703509</v>
      </c>
      <c r="AE1065" s="30">
        <v>38456029</v>
      </c>
      <c r="AF1065" s="30">
        <v>40300524</v>
      </c>
      <c r="AG1065" s="30">
        <v>260369</v>
      </c>
      <c r="AH1065" s="30">
        <v>160727547</v>
      </c>
      <c r="AI1065" s="30">
        <v>3085720</v>
      </c>
      <c r="AJ1065" s="30">
        <v>163813267</v>
      </c>
      <c r="AK1065" s="30">
        <v>12001698</v>
      </c>
      <c r="AL1065" s="30">
        <v>59758487</v>
      </c>
      <c r="AM1065" s="30">
        <v>33402886</v>
      </c>
      <c r="AN1065" s="30">
        <v>8416051</v>
      </c>
      <c r="AO1065" s="30">
        <v>9185399</v>
      </c>
      <c r="AP1065" s="30">
        <v>11036744</v>
      </c>
      <c r="AQ1065" s="30">
        <v>1105477</v>
      </c>
      <c r="AR1065" s="30">
        <v>992744</v>
      </c>
      <c r="AS1065" s="30">
        <v>109662</v>
      </c>
      <c r="AT1065" s="30">
        <v>703</v>
      </c>
      <c r="AU1065" s="30" t="s">
        <v>353</v>
      </c>
      <c r="AW1065" s="48">
        <f t="shared" si="648"/>
        <v>28638194</v>
      </c>
      <c r="AX1065" s="49">
        <f t="shared" si="649"/>
        <v>2084246</v>
      </c>
      <c r="AY1065" s="50">
        <f t="shared" si="650"/>
        <v>7.2778541831234195E-2</v>
      </c>
      <c r="AZ1065" s="12"/>
      <c r="BA1065" s="48">
        <f t="shared" si="651"/>
        <v>1105477</v>
      </c>
      <c r="BB1065" s="48">
        <f t="shared" si="652"/>
        <v>2084246</v>
      </c>
      <c r="BC1065" s="51">
        <f t="shared" si="653"/>
        <v>1.885381604501948</v>
      </c>
      <c r="BD1065" s="12"/>
      <c r="BE1065" s="52">
        <f t="shared" si="654"/>
        <v>1105477</v>
      </c>
      <c r="BF1065" s="48">
        <f t="shared" si="645"/>
        <v>38456029</v>
      </c>
      <c r="BG1065" s="48">
        <f t="shared" si="645"/>
        <v>40300524</v>
      </c>
      <c r="BH1065" s="48">
        <f t="shared" si="645"/>
        <v>260369</v>
      </c>
      <c r="BI1065" s="48">
        <f t="shared" si="655"/>
        <v>79016922</v>
      </c>
      <c r="BJ1065" s="51">
        <f t="shared" si="656"/>
        <v>71.477671629531869</v>
      </c>
      <c r="BK1065" s="12"/>
      <c r="BL1065" s="1">
        <f t="shared" si="657"/>
        <v>17601450</v>
      </c>
      <c r="BM1065" s="53">
        <f t="shared" si="658"/>
        <v>28638194</v>
      </c>
      <c r="BN1065" s="48">
        <f t="shared" si="646"/>
        <v>38456029</v>
      </c>
      <c r="BO1065" s="48">
        <f t="shared" si="646"/>
        <v>40300524</v>
      </c>
      <c r="BP1065" s="48">
        <f t="shared" si="646"/>
        <v>260369</v>
      </c>
      <c r="BQ1065" s="48">
        <f t="shared" si="659"/>
        <v>79016922</v>
      </c>
      <c r="BR1065" s="12">
        <f t="shared" si="660"/>
        <v>28638194</v>
      </c>
      <c r="BS1065" s="54">
        <f t="shared" si="661"/>
        <v>2.7591447281906114</v>
      </c>
      <c r="BT1065" s="12"/>
      <c r="BU1065" s="48">
        <f t="shared" si="662"/>
        <v>28638194</v>
      </c>
      <c r="BV1065" s="48">
        <f t="shared" si="663"/>
        <v>92053082</v>
      </c>
      <c r="BW1065" s="54">
        <f t="shared" si="664"/>
        <v>3.2143466169689332</v>
      </c>
      <c r="BX1065" s="12"/>
      <c r="BY1065" s="52">
        <f t="shared" si="665"/>
        <v>1105477</v>
      </c>
      <c r="BZ1065" s="48">
        <f t="shared" si="666"/>
        <v>92053082</v>
      </c>
      <c r="CA1065" s="55">
        <f t="shared" si="667"/>
        <v>83.270011045005916</v>
      </c>
      <c r="CB1065" s="12"/>
      <c r="CC1065" s="48">
        <f t="shared" si="668"/>
        <v>1105477</v>
      </c>
      <c r="CD1065" s="48">
        <f t="shared" si="669"/>
        <v>417973383</v>
      </c>
      <c r="CE1065" s="55">
        <f t="shared" si="670"/>
        <v>378.0932421027303</v>
      </c>
      <c r="CF1065" s="12"/>
      <c r="CG1065" s="48">
        <f t="shared" si="671"/>
        <v>28638194</v>
      </c>
      <c r="CH1065" s="48">
        <f t="shared" si="672"/>
        <v>17601450</v>
      </c>
      <c r="CI1065" s="48">
        <f t="shared" si="673"/>
        <v>417973383</v>
      </c>
      <c r="CJ1065" s="55">
        <f t="shared" si="674"/>
        <v>14.594963041314687</v>
      </c>
      <c r="CK1065" s="46"/>
      <c r="CL1065" s="48">
        <f t="shared" si="647"/>
        <v>28638194</v>
      </c>
      <c r="CM1065" s="48">
        <f t="shared" si="647"/>
        <v>17601450</v>
      </c>
      <c r="CN1065" s="48">
        <f t="shared" si="675"/>
        <v>853576509</v>
      </c>
      <c r="CO1065" s="55">
        <f t="shared" si="676"/>
        <v>29.805528553930461</v>
      </c>
    </row>
    <row r="1066" spans="1:93" x14ac:dyDescent="0.2">
      <c r="A1066" s="30" t="s">
        <v>180</v>
      </c>
      <c r="B1066" s="30">
        <v>1193</v>
      </c>
      <c r="C1066" s="30">
        <v>2006</v>
      </c>
      <c r="D1066" s="30" t="s">
        <v>219</v>
      </c>
      <c r="E1066" s="30">
        <v>386091</v>
      </c>
      <c r="F1066" s="30" t="s">
        <v>317</v>
      </c>
      <c r="G1066" s="30">
        <v>70100467</v>
      </c>
      <c r="H1066" s="30">
        <v>471379827</v>
      </c>
      <c r="I1066" s="30">
        <v>93444954</v>
      </c>
      <c r="J1066" s="30">
        <v>342108751</v>
      </c>
      <c r="K1066" s="30">
        <v>44799939</v>
      </c>
      <c r="L1066" s="30">
        <v>154536933</v>
      </c>
      <c r="M1066" s="30">
        <v>24916225</v>
      </c>
      <c r="N1066" s="30">
        <v>0</v>
      </c>
      <c r="O1066" s="30">
        <v>1992296</v>
      </c>
      <c r="P1066" s="30">
        <v>2524892</v>
      </c>
      <c r="Q1066" s="30">
        <v>104763405</v>
      </c>
      <c r="R1066" s="30">
        <v>188065806</v>
      </c>
      <c r="S1066" s="30">
        <v>9595861</v>
      </c>
      <c r="T1066" s="30">
        <v>334554047</v>
      </c>
      <c r="U1066" s="30">
        <v>3719429</v>
      </c>
      <c r="V1066" s="30">
        <v>815974862</v>
      </c>
      <c r="W1066" s="30">
        <v>130481932</v>
      </c>
      <c r="X1066" s="30">
        <v>946456794</v>
      </c>
      <c r="Y1066" s="30">
        <v>171183513</v>
      </c>
      <c r="Z1066" s="30">
        <v>0</v>
      </c>
      <c r="AA1066" s="30">
        <v>171183513</v>
      </c>
      <c r="AB1066" s="30">
        <v>168318146</v>
      </c>
      <c r="AC1066" s="30">
        <v>33080773</v>
      </c>
      <c r="AD1066" s="30">
        <v>37019694</v>
      </c>
      <c r="AE1066" s="30">
        <v>38789509</v>
      </c>
      <c r="AF1066" s="30">
        <v>39703559</v>
      </c>
      <c r="AG1066" s="30">
        <v>234870</v>
      </c>
      <c r="AH1066" s="30">
        <v>184652126</v>
      </c>
      <c r="AI1066" s="30">
        <v>3208994</v>
      </c>
      <c r="AJ1066" s="30">
        <v>187861120</v>
      </c>
      <c r="AK1066" s="30">
        <v>12067027</v>
      </c>
      <c r="AL1066" s="30">
        <v>64651810</v>
      </c>
      <c r="AM1066" s="30">
        <v>32011404</v>
      </c>
      <c r="AN1066" s="30">
        <v>8153958</v>
      </c>
      <c r="AO1066" s="30">
        <v>8899022</v>
      </c>
      <c r="AP1066" s="30">
        <v>10972174</v>
      </c>
      <c r="AQ1066" s="30">
        <v>1097510</v>
      </c>
      <c r="AR1066" s="30">
        <v>986773</v>
      </c>
      <c r="AS1066" s="30">
        <v>107691</v>
      </c>
      <c r="AT1066" s="30">
        <v>698</v>
      </c>
      <c r="AU1066" s="30" t="s">
        <v>353</v>
      </c>
      <c r="AW1066" s="48">
        <f t="shared" si="648"/>
        <v>28025154</v>
      </c>
      <c r="AX1066" s="49">
        <f t="shared" si="649"/>
        <v>2865367</v>
      </c>
      <c r="AY1066" s="50">
        <f t="shared" si="650"/>
        <v>0.10224268526767061</v>
      </c>
      <c r="AZ1066" s="12"/>
      <c r="BA1066" s="48">
        <f t="shared" si="651"/>
        <v>1097510</v>
      </c>
      <c r="BB1066" s="48">
        <f t="shared" si="652"/>
        <v>2865367</v>
      </c>
      <c r="BC1066" s="51">
        <f t="shared" si="653"/>
        <v>2.6107889677542802</v>
      </c>
      <c r="BD1066" s="12"/>
      <c r="BE1066" s="52">
        <f t="shared" si="654"/>
        <v>1097510</v>
      </c>
      <c r="BF1066" s="48">
        <f t="shared" si="645"/>
        <v>38789509</v>
      </c>
      <c r="BG1066" s="48">
        <f t="shared" si="645"/>
        <v>39703559</v>
      </c>
      <c r="BH1066" s="48">
        <f t="shared" si="645"/>
        <v>234870</v>
      </c>
      <c r="BI1066" s="48">
        <f t="shared" si="655"/>
        <v>78727938</v>
      </c>
      <c r="BJ1066" s="51">
        <f t="shared" si="656"/>
        <v>71.733230676713646</v>
      </c>
      <c r="BK1066" s="12"/>
      <c r="BL1066" s="1">
        <f t="shared" si="657"/>
        <v>17052980</v>
      </c>
      <c r="BM1066" s="53">
        <f t="shared" si="658"/>
        <v>28025154</v>
      </c>
      <c r="BN1066" s="48">
        <f t="shared" si="646"/>
        <v>38789509</v>
      </c>
      <c r="BO1066" s="48">
        <f t="shared" si="646"/>
        <v>39703559</v>
      </c>
      <c r="BP1066" s="48">
        <f t="shared" si="646"/>
        <v>234870</v>
      </c>
      <c r="BQ1066" s="48">
        <f t="shared" si="659"/>
        <v>78727938</v>
      </c>
      <c r="BR1066" s="12">
        <f t="shared" si="660"/>
        <v>28025154</v>
      </c>
      <c r="BS1066" s="54">
        <f t="shared" si="661"/>
        <v>2.8091884169485741</v>
      </c>
      <c r="BT1066" s="12"/>
      <c r="BU1066" s="48">
        <f t="shared" si="662"/>
        <v>28025154</v>
      </c>
      <c r="BV1066" s="48">
        <f t="shared" si="663"/>
        <v>111142283</v>
      </c>
      <c r="BW1066" s="54">
        <f t="shared" si="664"/>
        <v>3.9658045411632705</v>
      </c>
      <c r="BX1066" s="12"/>
      <c r="BY1066" s="52">
        <f t="shared" si="665"/>
        <v>1097510</v>
      </c>
      <c r="BZ1066" s="48">
        <f t="shared" si="666"/>
        <v>111142283</v>
      </c>
      <c r="CA1066" s="55">
        <f t="shared" si="667"/>
        <v>101.26767227633461</v>
      </c>
      <c r="CB1066" s="12"/>
      <c r="CC1066" s="48">
        <f t="shared" si="668"/>
        <v>1097510</v>
      </c>
      <c r="CD1066" s="48">
        <f t="shared" si="669"/>
        <v>431154201</v>
      </c>
      <c r="CE1066" s="55">
        <f t="shared" si="670"/>
        <v>392.84762872320073</v>
      </c>
      <c r="CF1066" s="12"/>
      <c r="CG1066" s="48">
        <f t="shared" si="671"/>
        <v>28025154</v>
      </c>
      <c r="CH1066" s="48">
        <f t="shared" si="672"/>
        <v>17052980</v>
      </c>
      <c r="CI1066" s="48">
        <f t="shared" si="673"/>
        <v>431154201</v>
      </c>
      <c r="CJ1066" s="55">
        <f t="shared" si="674"/>
        <v>15.38454350687957</v>
      </c>
      <c r="CK1066" s="46"/>
      <c r="CL1066" s="48">
        <f t="shared" si="647"/>
        <v>28025154</v>
      </c>
      <c r="CM1066" s="48">
        <f t="shared" si="647"/>
        <v>17052980</v>
      </c>
      <c r="CN1066" s="48">
        <f t="shared" si="675"/>
        <v>885938900</v>
      </c>
      <c r="CO1066" s="55">
        <f t="shared" si="676"/>
        <v>31.6122758861557</v>
      </c>
    </row>
    <row r="1067" spans="1:93" x14ac:dyDescent="0.2">
      <c r="A1067" s="30" t="s">
        <v>180</v>
      </c>
      <c r="B1067" s="30">
        <v>1193</v>
      </c>
      <c r="C1067" s="30">
        <v>2005</v>
      </c>
      <c r="D1067" s="30" t="s">
        <v>219</v>
      </c>
      <c r="E1067" s="30">
        <v>386091</v>
      </c>
      <c r="F1067" s="30" t="s">
        <v>317</v>
      </c>
      <c r="G1067" s="30">
        <v>67158161</v>
      </c>
      <c r="H1067" s="30">
        <v>328817245</v>
      </c>
      <c r="I1067" s="30">
        <v>69693908</v>
      </c>
      <c r="J1067" s="30">
        <v>295173763</v>
      </c>
      <c r="K1067" s="30">
        <v>34791957</v>
      </c>
      <c r="L1067" s="30">
        <v>144383554</v>
      </c>
      <c r="M1067" s="30">
        <v>35416971</v>
      </c>
      <c r="N1067" s="30">
        <v>0</v>
      </c>
      <c r="O1067" s="30">
        <v>1768411</v>
      </c>
      <c r="P1067" s="30">
        <v>2395333</v>
      </c>
      <c r="Q1067" s="30">
        <v>106110218</v>
      </c>
      <c r="R1067" s="30">
        <v>197026961</v>
      </c>
      <c r="S1067" s="30">
        <v>6137000</v>
      </c>
      <c r="T1067" s="30">
        <v>340248460</v>
      </c>
      <c r="U1067" s="30">
        <v>3675430</v>
      </c>
      <c r="V1067" s="30">
        <v>671996171</v>
      </c>
      <c r="W1067" s="30">
        <v>113643212</v>
      </c>
      <c r="X1067" s="30">
        <v>785639383</v>
      </c>
      <c r="Y1067" s="30">
        <v>116555004</v>
      </c>
      <c r="Z1067" s="30">
        <v>0</v>
      </c>
      <c r="AA1067" s="30">
        <v>116555004</v>
      </c>
      <c r="AB1067" s="30">
        <v>114618316</v>
      </c>
      <c r="AC1067" s="30">
        <v>32609155</v>
      </c>
      <c r="AD1067" s="30">
        <v>34549006</v>
      </c>
      <c r="AE1067" s="30">
        <v>39880373</v>
      </c>
      <c r="AF1067" s="30">
        <v>32105342</v>
      </c>
      <c r="AG1067" s="30">
        <v>0</v>
      </c>
      <c r="AH1067" s="30">
        <v>167666381</v>
      </c>
      <c r="AI1067" s="30">
        <v>2901257</v>
      </c>
      <c r="AJ1067" s="30">
        <v>170567638</v>
      </c>
      <c r="AK1067" s="30">
        <v>9418733</v>
      </c>
      <c r="AL1067" s="30">
        <v>73537894</v>
      </c>
      <c r="AM1067" s="30">
        <v>31973295</v>
      </c>
      <c r="AN1067" s="30">
        <v>8389616</v>
      </c>
      <c r="AO1067" s="30">
        <v>8943920</v>
      </c>
      <c r="AP1067" s="30">
        <v>11489787</v>
      </c>
      <c r="AQ1067" s="30">
        <v>1086855</v>
      </c>
      <c r="AR1067" s="30">
        <v>977820</v>
      </c>
      <c r="AS1067" s="30">
        <v>105982</v>
      </c>
      <c r="AT1067" s="30">
        <v>701</v>
      </c>
      <c r="AU1067" s="30" t="s">
        <v>353</v>
      </c>
      <c r="AW1067" s="48">
        <f t="shared" si="648"/>
        <v>28823323</v>
      </c>
      <c r="AX1067" s="49">
        <f t="shared" si="649"/>
        <v>1936688</v>
      </c>
      <c r="AY1067" s="50">
        <f t="shared" si="650"/>
        <v>6.7191697501360267E-2</v>
      </c>
      <c r="AZ1067" s="12"/>
      <c r="BA1067" s="48">
        <f t="shared" si="651"/>
        <v>1086855</v>
      </c>
      <c r="BB1067" s="48">
        <f t="shared" si="652"/>
        <v>1936688</v>
      </c>
      <c r="BC1067" s="51">
        <f t="shared" si="653"/>
        <v>1.7819193912711446</v>
      </c>
      <c r="BD1067" s="12"/>
      <c r="BE1067" s="52">
        <f t="shared" si="654"/>
        <v>1086855</v>
      </c>
      <c r="BF1067" s="48">
        <f t="shared" si="645"/>
        <v>39880373</v>
      </c>
      <c r="BG1067" s="48">
        <f t="shared" si="645"/>
        <v>32105342</v>
      </c>
      <c r="BH1067" s="48">
        <f t="shared" si="645"/>
        <v>0</v>
      </c>
      <c r="BI1067" s="48">
        <f t="shared" si="655"/>
        <v>71985715</v>
      </c>
      <c r="BJ1067" s="51">
        <f t="shared" si="656"/>
        <v>66.233043966306454</v>
      </c>
      <c r="BK1067" s="12"/>
      <c r="BL1067" s="1">
        <f t="shared" si="657"/>
        <v>17333536</v>
      </c>
      <c r="BM1067" s="53">
        <f t="shared" si="658"/>
        <v>28823323</v>
      </c>
      <c r="BN1067" s="48">
        <f t="shared" si="646"/>
        <v>39880373</v>
      </c>
      <c r="BO1067" s="48">
        <f t="shared" si="646"/>
        <v>32105342</v>
      </c>
      <c r="BP1067" s="48">
        <f t="shared" si="646"/>
        <v>0</v>
      </c>
      <c r="BQ1067" s="48">
        <f t="shared" si="659"/>
        <v>71985715</v>
      </c>
      <c r="BR1067" s="12">
        <f t="shared" si="660"/>
        <v>28823323</v>
      </c>
      <c r="BS1067" s="54">
        <f t="shared" si="661"/>
        <v>2.4974814666580949</v>
      </c>
      <c r="BT1067" s="12"/>
      <c r="BU1067" s="48">
        <f t="shared" si="662"/>
        <v>28823323</v>
      </c>
      <c r="BV1067" s="48">
        <f t="shared" si="663"/>
        <v>87611011</v>
      </c>
      <c r="BW1067" s="54">
        <f t="shared" si="664"/>
        <v>3.0395874549232231</v>
      </c>
      <c r="BX1067" s="12"/>
      <c r="BY1067" s="52">
        <f t="shared" si="665"/>
        <v>1086855</v>
      </c>
      <c r="BZ1067" s="48">
        <f t="shared" si="666"/>
        <v>87611011</v>
      </c>
      <c r="CA1067" s="55">
        <f t="shared" si="667"/>
        <v>80.60965906215641</v>
      </c>
      <c r="CB1067" s="12"/>
      <c r="CC1067" s="48">
        <f t="shared" si="668"/>
        <v>1086855</v>
      </c>
      <c r="CD1067" s="48">
        <f t="shared" si="669"/>
        <v>343309891</v>
      </c>
      <c r="CE1067" s="55">
        <f t="shared" si="670"/>
        <v>315.87460240786487</v>
      </c>
      <c r="CF1067" s="12"/>
      <c r="CG1067" s="48">
        <f t="shared" si="671"/>
        <v>28823323</v>
      </c>
      <c r="CH1067" s="48">
        <f t="shared" si="672"/>
        <v>17333536</v>
      </c>
      <c r="CI1067" s="48">
        <f t="shared" si="673"/>
        <v>343309891</v>
      </c>
      <c r="CJ1067" s="55">
        <f t="shared" si="674"/>
        <v>11.910836616583035</v>
      </c>
      <c r="CK1067" s="46"/>
      <c r="CL1067" s="48">
        <f t="shared" si="647"/>
        <v>28823323</v>
      </c>
      <c r="CM1067" s="48">
        <f t="shared" si="647"/>
        <v>17333536</v>
      </c>
      <c r="CN1067" s="48">
        <f t="shared" si="675"/>
        <v>692873336</v>
      </c>
      <c r="CO1067" s="55">
        <f t="shared" si="676"/>
        <v>24.038634823611421</v>
      </c>
    </row>
    <row r="1068" spans="1:93" x14ac:dyDescent="0.2">
      <c r="A1068" s="30" t="s">
        <v>181</v>
      </c>
      <c r="B1068" s="30">
        <v>1194</v>
      </c>
      <c r="C1068" s="30">
        <v>2014</v>
      </c>
      <c r="D1068" s="30" t="s">
        <v>111</v>
      </c>
      <c r="E1068" s="30">
        <v>446425</v>
      </c>
      <c r="F1068" s="30" t="s">
        <v>317</v>
      </c>
      <c r="G1068" s="30">
        <v>26389465</v>
      </c>
      <c r="H1068" s="30">
        <v>152262460</v>
      </c>
      <c r="I1068" s="30">
        <v>24924710</v>
      </c>
      <c r="J1068" s="30">
        <v>129553874</v>
      </c>
      <c r="K1068" s="30">
        <v>0</v>
      </c>
      <c r="L1068" s="30">
        <v>0</v>
      </c>
      <c r="M1068" s="30">
        <v>0</v>
      </c>
      <c r="N1068" s="30">
        <v>297826</v>
      </c>
      <c r="O1068" s="30">
        <v>2314793</v>
      </c>
      <c r="P1068" s="30">
        <v>338440</v>
      </c>
      <c r="Q1068" s="30">
        <v>78276789</v>
      </c>
      <c r="R1068" s="30">
        <v>100321673</v>
      </c>
      <c r="S1068" s="30">
        <v>12054532</v>
      </c>
      <c r="T1068" s="30">
        <v>188896274</v>
      </c>
      <c r="U1068" s="30">
        <v>213043</v>
      </c>
      <c r="V1068" s="30">
        <v>254898926</v>
      </c>
      <c r="W1068" s="30">
        <v>37317682</v>
      </c>
      <c r="X1068" s="30">
        <v>292216608</v>
      </c>
      <c r="Y1068" s="30">
        <v>126552681</v>
      </c>
      <c r="Z1068" s="30">
        <v>0</v>
      </c>
      <c r="AA1068" s="30">
        <v>126552681</v>
      </c>
      <c r="AB1068" s="30">
        <v>124137354</v>
      </c>
      <c r="AC1068" s="30">
        <v>12409513</v>
      </c>
      <c r="AD1068" s="30">
        <v>13979952</v>
      </c>
      <c r="AE1068" s="30">
        <v>10442148</v>
      </c>
      <c r="AF1068" s="30">
        <v>43600229</v>
      </c>
      <c r="AG1068" s="30">
        <v>0</v>
      </c>
      <c r="AH1068" s="30">
        <v>81435980</v>
      </c>
      <c r="AI1068" s="30">
        <v>459181</v>
      </c>
      <c r="AJ1068" s="30">
        <v>81895161</v>
      </c>
      <c r="AK1068" s="30">
        <v>6256709</v>
      </c>
      <c r="AL1068" s="30">
        <v>20242595</v>
      </c>
      <c r="AM1068" s="30">
        <v>14603712</v>
      </c>
      <c r="AN1068" s="30">
        <v>3533105</v>
      </c>
      <c r="AO1068" s="30">
        <v>2350205</v>
      </c>
      <c r="AP1068" s="30">
        <v>4688703</v>
      </c>
      <c r="AQ1068" s="30">
        <v>464047</v>
      </c>
      <c r="AR1068" s="30">
        <v>403920</v>
      </c>
      <c r="AS1068" s="30">
        <v>57133</v>
      </c>
      <c r="AT1068" s="30">
        <v>1003</v>
      </c>
      <c r="AU1068" s="30" t="s">
        <v>353</v>
      </c>
      <c r="AW1068" s="48">
        <f t="shared" si="648"/>
        <v>10572013</v>
      </c>
      <c r="AX1068" s="49">
        <f t="shared" si="649"/>
        <v>2415327</v>
      </c>
      <c r="AY1068" s="50">
        <f t="shared" si="650"/>
        <v>0.22846424801028906</v>
      </c>
      <c r="AZ1068" s="12"/>
      <c r="BA1068" s="48">
        <f t="shared" si="651"/>
        <v>464047</v>
      </c>
      <c r="BB1068" s="48">
        <f t="shared" si="652"/>
        <v>2415327</v>
      </c>
      <c r="BC1068" s="51">
        <f t="shared" si="653"/>
        <v>5.2049188983012495</v>
      </c>
      <c r="BD1068" s="12"/>
      <c r="BE1068" s="52">
        <f t="shared" si="654"/>
        <v>464047</v>
      </c>
      <c r="BF1068" s="48">
        <f t="shared" si="645"/>
        <v>10442148</v>
      </c>
      <c r="BG1068" s="48">
        <f t="shared" si="645"/>
        <v>43600229</v>
      </c>
      <c r="BH1068" s="48">
        <f t="shared" si="645"/>
        <v>0</v>
      </c>
      <c r="BI1068" s="48">
        <f t="shared" si="655"/>
        <v>54042377</v>
      </c>
      <c r="BJ1068" s="51">
        <f t="shared" si="656"/>
        <v>116.45884360851379</v>
      </c>
      <c r="BK1068" s="12"/>
      <c r="BL1068" s="1">
        <f t="shared" si="657"/>
        <v>5883310</v>
      </c>
      <c r="BM1068" s="53">
        <f t="shared" si="658"/>
        <v>10572013</v>
      </c>
      <c r="BN1068" s="48">
        <f t="shared" si="646"/>
        <v>10442148</v>
      </c>
      <c r="BO1068" s="48">
        <f t="shared" si="646"/>
        <v>43600229</v>
      </c>
      <c r="BP1068" s="48">
        <f t="shared" si="646"/>
        <v>0</v>
      </c>
      <c r="BQ1068" s="48">
        <f t="shared" si="659"/>
        <v>54042377</v>
      </c>
      <c r="BR1068" s="12">
        <f t="shared" si="660"/>
        <v>10572013</v>
      </c>
      <c r="BS1068" s="54">
        <f t="shared" si="661"/>
        <v>5.1118341417098145</v>
      </c>
      <c r="BT1068" s="12"/>
      <c r="BU1068" s="48">
        <f t="shared" si="662"/>
        <v>10572013</v>
      </c>
      <c r="BV1068" s="48">
        <f t="shared" si="663"/>
        <v>55395857</v>
      </c>
      <c r="BW1068" s="54">
        <f t="shared" si="664"/>
        <v>5.2398589559055591</v>
      </c>
      <c r="BX1068" s="12"/>
      <c r="BY1068" s="52">
        <f t="shared" si="665"/>
        <v>464047</v>
      </c>
      <c r="BZ1068" s="48">
        <f t="shared" si="666"/>
        <v>55395857</v>
      </c>
      <c r="CA1068" s="55">
        <f t="shared" si="667"/>
        <v>119.37553092682423</v>
      </c>
      <c r="CB1068" s="12"/>
      <c r="CC1068" s="48">
        <f t="shared" si="668"/>
        <v>464047</v>
      </c>
      <c r="CD1068" s="48">
        <f t="shared" si="669"/>
        <v>262380380</v>
      </c>
      <c r="CE1068" s="55">
        <f t="shared" si="670"/>
        <v>565.41768398459635</v>
      </c>
      <c r="CF1068" s="12"/>
      <c r="CG1068" s="48">
        <f t="shared" si="671"/>
        <v>10572013</v>
      </c>
      <c r="CH1068" s="48">
        <f t="shared" si="672"/>
        <v>5883310</v>
      </c>
      <c r="CI1068" s="48">
        <f t="shared" si="673"/>
        <v>262380380</v>
      </c>
      <c r="CJ1068" s="55">
        <f t="shared" si="674"/>
        <v>24.818393620968873</v>
      </c>
      <c r="CK1068" s="46"/>
      <c r="CL1068" s="48">
        <f t="shared" si="647"/>
        <v>10572013</v>
      </c>
      <c r="CM1068" s="48">
        <f t="shared" si="647"/>
        <v>5883310</v>
      </c>
      <c r="CN1068" s="48">
        <f t="shared" si="675"/>
        <v>346468499</v>
      </c>
      <c r="CO1068" s="55">
        <f t="shared" si="676"/>
        <v>32.772235429525104</v>
      </c>
    </row>
    <row r="1069" spans="1:93" x14ac:dyDescent="0.2">
      <c r="A1069" s="30" t="s">
        <v>181</v>
      </c>
      <c r="B1069" s="30">
        <v>1194</v>
      </c>
      <c r="C1069" s="30">
        <v>2013</v>
      </c>
      <c r="D1069" s="30" t="s">
        <v>111</v>
      </c>
      <c r="E1069" s="30">
        <v>446425</v>
      </c>
      <c r="F1069" s="30" t="s">
        <v>317</v>
      </c>
      <c r="G1069" s="30">
        <v>26106242</v>
      </c>
      <c r="H1069" s="30">
        <v>209941145</v>
      </c>
      <c r="I1069" s="30">
        <v>18193398</v>
      </c>
      <c r="J1069" s="30">
        <v>185668610</v>
      </c>
      <c r="K1069" s="30">
        <v>0</v>
      </c>
      <c r="L1069" s="30">
        <v>0</v>
      </c>
      <c r="M1069" s="30">
        <v>0</v>
      </c>
      <c r="N1069" s="30">
        <v>247043</v>
      </c>
      <c r="O1069" s="30">
        <v>849156</v>
      </c>
      <c r="P1069" s="30">
        <v>280731</v>
      </c>
      <c r="Q1069" s="30">
        <v>48850741</v>
      </c>
      <c r="R1069" s="30">
        <v>70558793</v>
      </c>
      <c r="S1069" s="30">
        <v>15366002</v>
      </c>
      <c r="T1069" s="30">
        <v>184737693</v>
      </c>
      <c r="U1069" s="30">
        <v>-1439452</v>
      </c>
      <c r="V1069" s="30">
        <v>281349094</v>
      </c>
      <c r="W1069" s="30">
        <v>33840131</v>
      </c>
      <c r="X1069" s="30">
        <v>315189225</v>
      </c>
      <c r="Y1069" s="30">
        <v>119245633</v>
      </c>
      <c r="Z1069" s="30">
        <v>0</v>
      </c>
      <c r="AA1069" s="30">
        <v>119245633</v>
      </c>
      <c r="AB1069" s="30">
        <v>116877339</v>
      </c>
      <c r="AC1069" s="30">
        <v>11503012</v>
      </c>
      <c r="AD1069" s="30">
        <v>14603230</v>
      </c>
      <c r="AE1069" s="30">
        <v>9134941</v>
      </c>
      <c r="AF1069" s="30">
        <v>21642712</v>
      </c>
      <c r="AG1069" s="30">
        <v>0</v>
      </c>
      <c r="AH1069" s="30">
        <v>81056870</v>
      </c>
      <c r="AI1069" s="30">
        <v>694822</v>
      </c>
      <c r="AJ1069" s="30">
        <v>81751692</v>
      </c>
      <c r="AK1069" s="30">
        <v>10835404</v>
      </c>
      <c r="AL1069" s="30">
        <v>24982050</v>
      </c>
      <c r="AM1069" s="30">
        <v>14862652</v>
      </c>
      <c r="AN1069" s="30">
        <v>3552058</v>
      </c>
      <c r="AO1069" s="30">
        <v>2313735</v>
      </c>
      <c r="AP1069" s="30">
        <v>4497982</v>
      </c>
      <c r="AQ1069" s="30">
        <v>461836</v>
      </c>
      <c r="AR1069" s="30">
        <v>402086</v>
      </c>
      <c r="AS1069" s="30">
        <v>56750</v>
      </c>
      <c r="AT1069" s="30">
        <v>1011</v>
      </c>
      <c r="AU1069" s="30" t="s">
        <v>353</v>
      </c>
      <c r="AW1069" s="48">
        <f t="shared" si="648"/>
        <v>10363775</v>
      </c>
      <c r="AX1069" s="49">
        <f t="shared" si="649"/>
        <v>2368294</v>
      </c>
      <c r="AY1069" s="50">
        <f t="shared" si="650"/>
        <v>0.22851653958137841</v>
      </c>
      <c r="AZ1069" s="12"/>
      <c r="BA1069" s="48">
        <f t="shared" si="651"/>
        <v>461836</v>
      </c>
      <c r="BB1069" s="48">
        <f t="shared" si="652"/>
        <v>2368294</v>
      </c>
      <c r="BC1069" s="51">
        <f t="shared" si="653"/>
        <v>5.1279978174070449</v>
      </c>
      <c r="BD1069" s="12"/>
      <c r="BE1069" s="52">
        <f t="shared" si="654"/>
        <v>461836</v>
      </c>
      <c r="BF1069" s="48">
        <f t="shared" si="645"/>
        <v>9134941</v>
      </c>
      <c r="BG1069" s="48">
        <f t="shared" si="645"/>
        <v>21642712</v>
      </c>
      <c r="BH1069" s="48">
        <f t="shared" si="645"/>
        <v>0</v>
      </c>
      <c r="BI1069" s="48">
        <f t="shared" si="655"/>
        <v>30777653</v>
      </c>
      <c r="BJ1069" s="51">
        <f t="shared" si="656"/>
        <v>66.641952987640636</v>
      </c>
      <c r="BK1069" s="12"/>
      <c r="BL1069" s="1">
        <f t="shared" si="657"/>
        <v>5865793</v>
      </c>
      <c r="BM1069" s="53">
        <f t="shared" si="658"/>
        <v>10363775</v>
      </c>
      <c r="BN1069" s="48">
        <f t="shared" si="646"/>
        <v>9134941</v>
      </c>
      <c r="BO1069" s="48">
        <f t="shared" si="646"/>
        <v>21642712</v>
      </c>
      <c r="BP1069" s="48">
        <f t="shared" si="646"/>
        <v>0</v>
      </c>
      <c r="BQ1069" s="48">
        <f t="shared" si="659"/>
        <v>30777653</v>
      </c>
      <c r="BR1069" s="12">
        <f t="shared" si="660"/>
        <v>10363775</v>
      </c>
      <c r="BS1069" s="54">
        <f t="shared" si="661"/>
        <v>2.9697338083854579</v>
      </c>
      <c r="BT1069" s="12"/>
      <c r="BU1069" s="48">
        <f t="shared" si="662"/>
        <v>10363775</v>
      </c>
      <c r="BV1069" s="48">
        <f t="shared" si="663"/>
        <v>45934238</v>
      </c>
      <c r="BW1069" s="54">
        <f t="shared" si="664"/>
        <v>4.432191744803414</v>
      </c>
      <c r="BX1069" s="12"/>
      <c r="BY1069" s="52">
        <f t="shared" si="665"/>
        <v>461836</v>
      </c>
      <c r="BZ1069" s="48">
        <f t="shared" si="666"/>
        <v>45934238</v>
      </c>
      <c r="CA1069" s="55">
        <f t="shared" si="667"/>
        <v>99.460063745572015</v>
      </c>
      <c r="CB1069" s="12"/>
      <c r="CC1069" s="48">
        <f t="shared" si="668"/>
        <v>461836</v>
      </c>
      <c r="CD1069" s="48">
        <f t="shared" si="669"/>
        <v>222063766</v>
      </c>
      <c r="CE1069" s="55">
        <f t="shared" si="670"/>
        <v>480.82818576291152</v>
      </c>
      <c r="CF1069" s="12"/>
      <c r="CG1069" s="48">
        <f t="shared" si="671"/>
        <v>10363775</v>
      </c>
      <c r="CH1069" s="48">
        <f t="shared" si="672"/>
        <v>5865793</v>
      </c>
      <c r="CI1069" s="48">
        <f t="shared" si="673"/>
        <v>222063766</v>
      </c>
      <c r="CJ1069" s="55">
        <f t="shared" si="674"/>
        <v>21.426918859199471</v>
      </c>
      <c r="CK1069" s="46"/>
      <c r="CL1069" s="48">
        <f t="shared" si="647"/>
        <v>10363775</v>
      </c>
      <c r="CM1069" s="48">
        <f t="shared" si="647"/>
        <v>5865793</v>
      </c>
      <c r="CN1069" s="48">
        <f t="shared" si="675"/>
        <v>302486597</v>
      </c>
      <c r="CO1069" s="55">
        <f t="shared" si="676"/>
        <v>29.186912780333422</v>
      </c>
    </row>
    <row r="1070" spans="1:93" x14ac:dyDescent="0.2">
      <c r="A1070" s="30" t="s">
        <v>181</v>
      </c>
      <c r="B1070" s="30">
        <v>1194</v>
      </c>
      <c r="C1070" s="30">
        <v>2012</v>
      </c>
      <c r="D1070" s="30" t="s">
        <v>111</v>
      </c>
      <c r="E1070" s="30">
        <v>446425</v>
      </c>
      <c r="F1070" s="30" t="s">
        <v>317</v>
      </c>
      <c r="G1070" s="30">
        <v>26417210</v>
      </c>
      <c r="H1070" s="30">
        <v>177677853</v>
      </c>
      <c r="I1070" s="30">
        <v>16307499</v>
      </c>
      <c r="J1070" s="30">
        <v>161898581</v>
      </c>
      <c r="K1070" s="30">
        <v>0</v>
      </c>
      <c r="L1070" s="30">
        <v>0</v>
      </c>
      <c r="M1070" s="30">
        <v>0</v>
      </c>
      <c r="N1070" s="30">
        <v>259825</v>
      </c>
      <c r="O1070" s="30">
        <v>892078</v>
      </c>
      <c r="P1070" s="30">
        <v>295256</v>
      </c>
      <c r="Q1070" s="30">
        <v>8216406</v>
      </c>
      <c r="R1070" s="30">
        <v>27407978</v>
      </c>
      <c r="S1070" s="30">
        <v>10154646</v>
      </c>
      <c r="T1070" s="30">
        <v>328545556</v>
      </c>
      <c r="U1070" s="30">
        <v>431839</v>
      </c>
      <c r="V1070" s="30">
        <v>205977909</v>
      </c>
      <c r="W1070" s="30">
        <v>26757401</v>
      </c>
      <c r="X1070" s="30">
        <v>232735310</v>
      </c>
      <c r="Y1070" s="30">
        <v>108900563</v>
      </c>
      <c r="Z1070" s="30">
        <v>0</v>
      </c>
      <c r="AA1070" s="30">
        <v>108900563</v>
      </c>
      <c r="AB1070" s="30">
        <v>106234032</v>
      </c>
      <c r="AC1070" s="30">
        <v>12431166</v>
      </c>
      <c r="AD1070" s="30">
        <v>13986044</v>
      </c>
      <c r="AE1070" s="30">
        <v>10332252</v>
      </c>
      <c r="AF1070" s="30">
        <v>37911179</v>
      </c>
      <c r="AG1070" s="30">
        <v>0</v>
      </c>
      <c r="AH1070" s="30">
        <v>72119293</v>
      </c>
      <c r="AI1070" s="30">
        <v>736118</v>
      </c>
      <c r="AJ1070" s="30">
        <v>72855411</v>
      </c>
      <c r="AK1070" s="30">
        <v>5432605</v>
      </c>
      <c r="AL1070" s="30">
        <v>26541286</v>
      </c>
      <c r="AM1070" s="30">
        <v>14780417</v>
      </c>
      <c r="AN1070" s="30">
        <v>3538288</v>
      </c>
      <c r="AO1070" s="30">
        <v>2307065</v>
      </c>
      <c r="AP1070" s="30">
        <v>4438604</v>
      </c>
      <c r="AQ1070" s="30">
        <v>459614</v>
      </c>
      <c r="AR1070" s="30">
        <v>400247</v>
      </c>
      <c r="AS1070" s="30">
        <v>56395</v>
      </c>
      <c r="AT1070" s="30">
        <v>980</v>
      </c>
      <c r="AU1070" s="30" t="s">
        <v>353</v>
      </c>
      <c r="AW1070" s="48">
        <f t="shared" si="648"/>
        <v>10283957</v>
      </c>
      <c r="AX1070" s="49">
        <f t="shared" si="649"/>
        <v>2666531</v>
      </c>
      <c r="AY1070" s="50">
        <f t="shared" si="650"/>
        <v>0.25929036848364884</v>
      </c>
      <c r="AZ1070" s="12"/>
      <c r="BA1070" s="48">
        <f t="shared" si="651"/>
        <v>459614</v>
      </c>
      <c r="BB1070" s="48">
        <f t="shared" si="652"/>
        <v>2666531</v>
      </c>
      <c r="BC1070" s="51">
        <f t="shared" si="653"/>
        <v>5.8016748837067622</v>
      </c>
      <c r="BD1070" s="12"/>
      <c r="BE1070" s="52">
        <f t="shared" si="654"/>
        <v>459614</v>
      </c>
      <c r="BF1070" s="48">
        <f t="shared" si="645"/>
        <v>10332252</v>
      </c>
      <c r="BG1070" s="48">
        <f t="shared" si="645"/>
        <v>37911179</v>
      </c>
      <c r="BH1070" s="48">
        <f t="shared" si="645"/>
        <v>0</v>
      </c>
      <c r="BI1070" s="48">
        <f t="shared" si="655"/>
        <v>48243431</v>
      </c>
      <c r="BJ1070" s="51">
        <f t="shared" si="656"/>
        <v>104.96510332583429</v>
      </c>
      <c r="BK1070" s="12"/>
      <c r="BL1070" s="1">
        <f t="shared" si="657"/>
        <v>5845353</v>
      </c>
      <c r="BM1070" s="53">
        <f t="shared" si="658"/>
        <v>10283957</v>
      </c>
      <c r="BN1070" s="48">
        <f t="shared" si="646"/>
        <v>10332252</v>
      </c>
      <c r="BO1070" s="48">
        <f t="shared" si="646"/>
        <v>37911179</v>
      </c>
      <c r="BP1070" s="48">
        <f t="shared" si="646"/>
        <v>0</v>
      </c>
      <c r="BQ1070" s="48">
        <f t="shared" si="659"/>
        <v>48243431</v>
      </c>
      <c r="BR1070" s="12">
        <f t="shared" si="660"/>
        <v>10283957</v>
      </c>
      <c r="BS1070" s="54">
        <f t="shared" si="661"/>
        <v>4.6911350368345568</v>
      </c>
      <c r="BT1070" s="12"/>
      <c r="BU1070" s="48">
        <f t="shared" si="662"/>
        <v>10283957</v>
      </c>
      <c r="BV1070" s="48">
        <f t="shared" si="663"/>
        <v>40881520</v>
      </c>
      <c r="BW1070" s="54">
        <f t="shared" si="664"/>
        <v>3.9752713862961504</v>
      </c>
      <c r="BX1070" s="12"/>
      <c r="BY1070" s="52">
        <f t="shared" si="665"/>
        <v>459614</v>
      </c>
      <c r="BZ1070" s="48">
        <f t="shared" si="666"/>
        <v>40881520</v>
      </c>
      <c r="CA1070" s="55">
        <f t="shared" si="667"/>
        <v>88.947508126384321</v>
      </c>
      <c r="CB1070" s="12"/>
      <c r="CC1070" s="48">
        <f t="shared" si="668"/>
        <v>459614</v>
      </c>
      <c r="CD1070" s="48">
        <f t="shared" si="669"/>
        <v>224442724</v>
      </c>
      <c r="CE1070" s="55">
        <f t="shared" si="670"/>
        <v>488.32873672255414</v>
      </c>
      <c r="CF1070" s="12"/>
      <c r="CG1070" s="48">
        <f t="shared" si="671"/>
        <v>10283957</v>
      </c>
      <c r="CH1070" s="48">
        <f t="shared" si="672"/>
        <v>5845353</v>
      </c>
      <c r="CI1070" s="48">
        <f t="shared" si="673"/>
        <v>224442724</v>
      </c>
      <c r="CJ1070" s="55">
        <f t="shared" si="674"/>
        <v>21.824549052470758</v>
      </c>
      <c r="CK1070" s="46"/>
      <c r="CL1070" s="48">
        <f t="shared" si="647"/>
        <v>10283957</v>
      </c>
      <c r="CM1070" s="48">
        <f t="shared" si="647"/>
        <v>5845353</v>
      </c>
      <c r="CN1070" s="48">
        <f t="shared" si="675"/>
        <v>286803222</v>
      </c>
      <c r="CO1070" s="55">
        <f t="shared" si="676"/>
        <v>27.888411240926036</v>
      </c>
    </row>
    <row r="1071" spans="1:93" x14ac:dyDescent="0.2">
      <c r="A1071" s="30" t="s">
        <v>181</v>
      </c>
      <c r="B1071" s="30">
        <v>1194</v>
      </c>
      <c r="C1071" s="30">
        <v>2011</v>
      </c>
      <c r="D1071" s="30" t="s">
        <v>111</v>
      </c>
      <c r="E1071" s="30">
        <v>446425</v>
      </c>
      <c r="F1071" s="30" t="s">
        <v>317</v>
      </c>
      <c r="G1071" s="30">
        <v>23980501</v>
      </c>
      <c r="H1071" s="30">
        <v>213989601</v>
      </c>
      <c r="I1071" s="30">
        <v>14553389</v>
      </c>
      <c r="J1071" s="30">
        <v>188789195</v>
      </c>
      <c r="K1071" s="30">
        <v>0</v>
      </c>
      <c r="L1071" s="30">
        <v>0</v>
      </c>
      <c r="M1071" s="30">
        <v>0</v>
      </c>
      <c r="N1071" s="30">
        <v>294319</v>
      </c>
      <c r="O1071" s="30">
        <v>1028822</v>
      </c>
      <c r="P1071" s="30">
        <v>334454</v>
      </c>
      <c r="Q1071" s="30">
        <v>4503945</v>
      </c>
      <c r="R1071" s="30">
        <v>24122165</v>
      </c>
      <c r="S1071" s="30">
        <v>11471474</v>
      </c>
      <c r="T1071" s="30">
        <v>311337824</v>
      </c>
      <c r="U1071" s="30">
        <v>829329</v>
      </c>
      <c r="V1071" s="30">
        <v>239140588</v>
      </c>
      <c r="W1071" s="30">
        <v>26359317</v>
      </c>
      <c r="X1071" s="30">
        <v>265499905</v>
      </c>
      <c r="Y1071" s="30">
        <v>106974897</v>
      </c>
      <c r="Z1071" s="30">
        <v>0</v>
      </c>
      <c r="AA1071" s="30">
        <v>106974897</v>
      </c>
      <c r="AB1071" s="30">
        <v>104631664</v>
      </c>
      <c r="AC1071" s="30">
        <v>10559580</v>
      </c>
      <c r="AD1071" s="30">
        <v>13420921</v>
      </c>
      <c r="AE1071" s="30">
        <v>10916108</v>
      </c>
      <c r="AF1071" s="30">
        <v>38236682</v>
      </c>
      <c r="AG1071" s="30">
        <v>0</v>
      </c>
      <c r="AH1071" s="30">
        <v>69871996</v>
      </c>
      <c r="AI1071" s="30">
        <v>923164</v>
      </c>
      <c r="AJ1071" s="30">
        <v>70795160</v>
      </c>
      <c r="AK1071" s="30">
        <v>5974672</v>
      </c>
      <c r="AL1071" s="30">
        <v>27725591</v>
      </c>
      <c r="AM1071" s="30">
        <v>15066100</v>
      </c>
      <c r="AN1071" s="30">
        <v>3516293</v>
      </c>
      <c r="AO1071" s="30">
        <v>2300286</v>
      </c>
      <c r="AP1071" s="30">
        <v>4424358</v>
      </c>
      <c r="AQ1071" s="30">
        <v>458041</v>
      </c>
      <c r="AR1071" s="30">
        <v>399083</v>
      </c>
      <c r="AS1071" s="30">
        <v>56004</v>
      </c>
      <c r="AT1071" s="30">
        <v>980</v>
      </c>
      <c r="AU1071" s="30" t="s">
        <v>353</v>
      </c>
      <c r="AW1071" s="48">
        <f t="shared" si="648"/>
        <v>10240937</v>
      </c>
      <c r="AX1071" s="49">
        <f t="shared" si="649"/>
        <v>2343233</v>
      </c>
      <c r="AY1071" s="50">
        <f t="shared" si="650"/>
        <v>0.22881041060988852</v>
      </c>
      <c r="AZ1071" s="12"/>
      <c r="BA1071" s="48">
        <f t="shared" si="651"/>
        <v>458041</v>
      </c>
      <c r="BB1071" s="48">
        <f t="shared" si="652"/>
        <v>2343233</v>
      </c>
      <c r="BC1071" s="51">
        <f t="shared" si="653"/>
        <v>5.1157712955827099</v>
      </c>
      <c r="BD1071" s="12"/>
      <c r="BE1071" s="52">
        <f t="shared" si="654"/>
        <v>458041</v>
      </c>
      <c r="BF1071" s="48">
        <f t="shared" si="645"/>
        <v>10916108</v>
      </c>
      <c r="BG1071" s="48">
        <f t="shared" si="645"/>
        <v>38236682</v>
      </c>
      <c r="BH1071" s="48">
        <f t="shared" si="645"/>
        <v>0</v>
      </c>
      <c r="BI1071" s="48">
        <f t="shared" si="655"/>
        <v>49152790</v>
      </c>
      <c r="BJ1071" s="51">
        <f t="shared" si="656"/>
        <v>107.31089574950714</v>
      </c>
      <c r="BK1071" s="12"/>
      <c r="BL1071" s="1">
        <f t="shared" si="657"/>
        <v>5816579</v>
      </c>
      <c r="BM1071" s="53">
        <f t="shared" si="658"/>
        <v>10240937</v>
      </c>
      <c r="BN1071" s="48">
        <f t="shared" si="646"/>
        <v>10916108</v>
      </c>
      <c r="BO1071" s="48">
        <f t="shared" si="646"/>
        <v>38236682</v>
      </c>
      <c r="BP1071" s="48">
        <f t="shared" si="646"/>
        <v>0</v>
      </c>
      <c r="BQ1071" s="48">
        <f t="shared" si="659"/>
        <v>49152790</v>
      </c>
      <c r="BR1071" s="12">
        <f t="shared" si="660"/>
        <v>10240937</v>
      </c>
      <c r="BS1071" s="54">
        <f t="shared" si="661"/>
        <v>4.799637962815317</v>
      </c>
      <c r="BT1071" s="12"/>
      <c r="BU1071" s="48">
        <f t="shared" si="662"/>
        <v>10240937</v>
      </c>
      <c r="BV1071" s="48">
        <f t="shared" si="663"/>
        <v>37094897</v>
      </c>
      <c r="BW1071" s="54">
        <f t="shared" si="664"/>
        <v>3.6222170881433993</v>
      </c>
      <c r="BX1071" s="12"/>
      <c r="BY1071" s="52">
        <f t="shared" si="665"/>
        <v>458041</v>
      </c>
      <c r="BZ1071" s="48">
        <f t="shared" si="666"/>
        <v>37094897</v>
      </c>
      <c r="CA1071" s="55">
        <f t="shared" si="667"/>
        <v>80.985975054634849</v>
      </c>
      <c r="CB1071" s="12"/>
      <c r="CC1071" s="48">
        <f t="shared" si="668"/>
        <v>458041</v>
      </c>
      <c r="CD1071" s="48">
        <f t="shared" si="669"/>
        <v>217203085</v>
      </c>
      <c r="CE1071" s="55">
        <f t="shared" si="670"/>
        <v>474.20009344141681</v>
      </c>
      <c r="CF1071" s="12"/>
      <c r="CG1071" s="48">
        <f t="shared" si="671"/>
        <v>10240937</v>
      </c>
      <c r="CH1071" s="48">
        <f t="shared" si="672"/>
        <v>5816579</v>
      </c>
      <c r="CI1071" s="48">
        <f t="shared" si="673"/>
        <v>217203085</v>
      </c>
      <c r="CJ1071" s="55">
        <f t="shared" si="674"/>
        <v>21.209298035912145</v>
      </c>
      <c r="CK1071" s="46"/>
      <c r="CL1071" s="48">
        <f t="shared" si="647"/>
        <v>10240937</v>
      </c>
      <c r="CM1071" s="48">
        <f t="shared" si="647"/>
        <v>5816579</v>
      </c>
      <c r="CN1071" s="48">
        <f t="shared" si="675"/>
        <v>289115531</v>
      </c>
      <c r="CO1071" s="55">
        <f t="shared" si="676"/>
        <v>28.231355294930534</v>
      </c>
    </row>
    <row r="1072" spans="1:93" x14ac:dyDescent="0.2">
      <c r="A1072" s="30" t="s">
        <v>181</v>
      </c>
      <c r="B1072" s="30">
        <v>1194</v>
      </c>
      <c r="C1072" s="30">
        <v>2010</v>
      </c>
      <c r="D1072" s="30" t="s">
        <v>111</v>
      </c>
      <c r="E1072" s="30">
        <v>446425</v>
      </c>
      <c r="F1072" s="30" t="s">
        <v>317</v>
      </c>
      <c r="G1072" s="30">
        <v>25712284</v>
      </c>
      <c r="H1072" s="30">
        <v>182984067</v>
      </c>
      <c r="I1072" s="30">
        <v>15637755</v>
      </c>
      <c r="J1072" s="30">
        <v>164133897</v>
      </c>
      <c r="K1072" s="30">
        <v>0</v>
      </c>
      <c r="L1072" s="30">
        <v>-75310</v>
      </c>
      <c r="M1072" s="30">
        <v>-301242</v>
      </c>
      <c r="N1072" s="30">
        <v>276535</v>
      </c>
      <c r="O1072" s="30">
        <v>1033216</v>
      </c>
      <c r="P1072" s="30">
        <v>314245</v>
      </c>
      <c r="Q1072" s="30">
        <v>8962900</v>
      </c>
      <c r="R1072" s="30">
        <v>27726962</v>
      </c>
      <c r="S1072" s="30">
        <v>3778035</v>
      </c>
      <c r="T1072" s="30">
        <v>392377223</v>
      </c>
      <c r="U1072" s="30">
        <v>-1238322</v>
      </c>
      <c r="V1072" s="30">
        <v>211668935</v>
      </c>
      <c r="W1072" s="30">
        <v>19428793</v>
      </c>
      <c r="X1072" s="30">
        <v>231097728</v>
      </c>
      <c r="Y1072" s="30">
        <v>102564715</v>
      </c>
      <c r="Z1072" s="30">
        <v>0</v>
      </c>
      <c r="AA1072" s="30">
        <v>102564715</v>
      </c>
      <c r="AB1072" s="30">
        <v>100381910</v>
      </c>
      <c r="AC1072" s="30">
        <v>10844747</v>
      </c>
      <c r="AD1072" s="30">
        <v>14867537</v>
      </c>
      <c r="AE1072" s="30">
        <v>11555910</v>
      </c>
      <c r="AF1072" s="30">
        <v>35301470</v>
      </c>
      <c r="AG1072" s="30">
        <v>0</v>
      </c>
      <c r="AH1072" s="30">
        <v>68870064</v>
      </c>
      <c r="AI1072" s="30">
        <v>1036864</v>
      </c>
      <c r="AJ1072" s="30">
        <v>69906928</v>
      </c>
      <c r="AK1072" s="30">
        <v>6533010</v>
      </c>
      <c r="AL1072" s="30">
        <v>29135732</v>
      </c>
      <c r="AM1072" s="30">
        <v>14759499</v>
      </c>
      <c r="AN1072" s="30">
        <v>3541703</v>
      </c>
      <c r="AO1072" s="30">
        <v>2274665</v>
      </c>
      <c r="AP1072" s="30">
        <v>4252013</v>
      </c>
      <c r="AQ1072" s="30">
        <v>456421</v>
      </c>
      <c r="AR1072" s="30">
        <v>398123</v>
      </c>
      <c r="AS1072" s="30">
        <v>55609</v>
      </c>
      <c r="AT1072" s="30">
        <v>949</v>
      </c>
      <c r="AU1072" s="30" t="s">
        <v>353</v>
      </c>
      <c r="AW1072" s="48">
        <f t="shared" si="648"/>
        <v>10068381</v>
      </c>
      <c r="AX1072" s="49">
        <f t="shared" si="649"/>
        <v>2182805</v>
      </c>
      <c r="AY1072" s="50">
        <f t="shared" si="650"/>
        <v>0.21679801350385927</v>
      </c>
      <c r="AZ1072" s="12"/>
      <c r="BA1072" s="48">
        <f t="shared" si="651"/>
        <v>456421</v>
      </c>
      <c r="BB1072" s="48">
        <f t="shared" si="652"/>
        <v>2182805</v>
      </c>
      <c r="BC1072" s="51">
        <f t="shared" si="653"/>
        <v>4.7824377055394036</v>
      </c>
      <c r="BD1072" s="12"/>
      <c r="BE1072" s="52">
        <f t="shared" si="654"/>
        <v>456421</v>
      </c>
      <c r="BF1072" s="48">
        <f t="shared" si="645"/>
        <v>11555910</v>
      </c>
      <c r="BG1072" s="48">
        <f t="shared" si="645"/>
        <v>35301470</v>
      </c>
      <c r="BH1072" s="48">
        <f t="shared" si="645"/>
        <v>0</v>
      </c>
      <c r="BI1072" s="48">
        <f t="shared" si="655"/>
        <v>46857380</v>
      </c>
      <c r="BJ1072" s="51">
        <f t="shared" si="656"/>
        <v>102.66262945832904</v>
      </c>
      <c r="BK1072" s="12"/>
      <c r="BL1072" s="1">
        <f t="shared" si="657"/>
        <v>5816368</v>
      </c>
      <c r="BM1072" s="53">
        <f t="shared" si="658"/>
        <v>10068381</v>
      </c>
      <c r="BN1072" s="48">
        <f t="shared" si="646"/>
        <v>11555910</v>
      </c>
      <c r="BO1072" s="48">
        <f t="shared" si="646"/>
        <v>35301470</v>
      </c>
      <c r="BP1072" s="48">
        <f t="shared" si="646"/>
        <v>0</v>
      </c>
      <c r="BQ1072" s="48">
        <f t="shared" si="659"/>
        <v>46857380</v>
      </c>
      <c r="BR1072" s="12">
        <f t="shared" si="660"/>
        <v>10068381</v>
      </c>
      <c r="BS1072" s="54">
        <f t="shared" si="661"/>
        <v>4.6539140701965884</v>
      </c>
      <c r="BT1072" s="12"/>
      <c r="BU1072" s="48">
        <f t="shared" si="662"/>
        <v>10068381</v>
      </c>
      <c r="BV1072" s="48">
        <f t="shared" si="663"/>
        <v>34238186</v>
      </c>
      <c r="BW1072" s="54">
        <f t="shared" si="664"/>
        <v>3.4005651951391194</v>
      </c>
      <c r="BX1072" s="12"/>
      <c r="BY1072" s="52">
        <f t="shared" si="665"/>
        <v>456421</v>
      </c>
      <c r="BZ1072" s="48">
        <f t="shared" si="666"/>
        <v>34238186</v>
      </c>
      <c r="CA1072" s="55">
        <f t="shared" si="667"/>
        <v>75.014484434327073</v>
      </c>
      <c r="CB1072" s="12"/>
      <c r="CC1072" s="48">
        <f t="shared" si="668"/>
        <v>456421</v>
      </c>
      <c r="CD1072" s="48">
        <f t="shared" si="669"/>
        <v>209372565</v>
      </c>
      <c r="CE1072" s="55">
        <f t="shared" si="670"/>
        <v>458.72684429506967</v>
      </c>
      <c r="CF1072" s="12"/>
      <c r="CG1072" s="48">
        <f t="shared" si="671"/>
        <v>10068381</v>
      </c>
      <c r="CH1072" s="48">
        <f t="shared" si="672"/>
        <v>5816368</v>
      </c>
      <c r="CI1072" s="48">
        <f t="shared" si="673"/>
        <v>209372565</v>
      </c>
      <c r="CJ1072" s="55">
        <f t="shared" si="674"/>
        <v>20.795057815154195</v>
      </c>
      <c r="CK1072" s="46"/>
      <c r="CL1072" s="48">
        <f t="shared" si="647"/>
        <v>10068381</v>
      </c>
      <c r="CM1072" s="48">
        <f t="shared" si="647"/>
        <v>5816368</v>
      </c>
      <c r="CN1072" s="48">
        <f t="shared" si="675"/>
        <v>267096961</v>
      </c>
      <c r="CO1072" s="55">
        <f t="shared" si="676"/>
        <v>26.528292979774999</v>
      </c>
    </row>
    <row r="1073" spans="1:93" x14ac:dyDescent="0.2">
      <c r="A1073" s="30" t="s">
        <v>181</v>
      </c>
      <c r="B1073" s="30">
        <v>1194</v>
      </c>
      <c r="C1073" s="30">
        <v>2009</v>
      </c>
      <c r="D1073" s="30" t="s">
        <v>111</v>
      </c>
      <c r="E1073" s="30">
        <v>446425</v>
      </c>
      <c r="F1073" s="30" t="s">
        <v>317</v>
      </c>
      <c r="G1073" s="30">
        <v>19413395</v>
      </c>
      <c r="H1073" s="30">
        <v>171803213</v>
      </c>
      <c r="I1073" s="30">
        <v>15068149</v>
      </c>
      <c r="J1073" s="30">
        <v>150165039</v>
      </c>
      <c r="K1073" s="30">
        <v>0</v>
      </c>
      <c r="L1073" s="30">
        <v>-75310</v>
      </c>
      <c r="M1073" s="30">
        <v>-301242</v>
      </c>
      <c r="N1073" s="30">
        <v>280594</v>
      </c>
      <c r="O1073" s="30">
        <v>1047046</v>
      </c>
      <c r="P1073" s="30">
        <v>318856</v>
      </c>
      <c r="Q1073" s="30">
        <v>7635366</v>
      </c>
      <c r="R1073" s="30">
        <v>26556477</v>
      </c>
      <c r="S1073" s="30">
        <v>3137070</v>
      </c>
      <c r="T1073" s="30">
        <v>460432418</v>
      </c>
      <c r="U1073" s="30">
        <v>-67617</v>
      </c>
      <c r="V1073" s="30">
        <v>199331426</v>
      </c>
      <c r="W1073" s="30">
        <v>18222833</v>
      </c>
      <c r="X1073" s="30">
        <v>217554259</v>
      </c>
      <c r="Y1073" s="30">
        <v>96478352</v>
      </c>
      <c r="Z1073" s="30">
        <v>0</v>
      </c>
      <c r="AA1073" s="30">
        <v>96478352</v>
      </c>
      <c r="AB1073" s="30">
        <v>94186976</v>
      </c>
      <c r="AC1073" s="30">
        <v>4920348</v>
      </c>
      <c r="AD1073" s="30">
        <v>14493047</v>
      </c>
      <c r="AE1073" s="30">
        <v>14242869</v>
      </c>
      <c r="AF1073" s="30">
        <v>31144859</v>
      </c>
      <c r="AG1073" s="30">
        <v>0</v>
      </c>
      <c r="AH1073" s="30">
        <v>62173301</v>
      </c>
      <c r="AI1073" s="30">
        <v>1200856</v>
      </c>
      <c r="AJ1073" s="30">
        <v>63374157</v>
      </c>
      <c r="AK1073" s="30">
        <v>5793904</v>
      </c>
      <c r="AL1073" s="30">
        <v>21968398</v>
      </c>
      <c r="AM1073" s="30">
        <v>14999389</v>
      </c>
      <c r="AN1073" s="30">
        <v>3419166</v>
      </c>
      <c r="AO1073" s="30">
        <v>2256473</v>
      </c>
      <c r="AP1073" s="30">
        <v>4119578</v>
      </c>
      <c r="AQ1073" s="30">
        <v>455794</v>
      </c>
      <c r="AR1073" s="30">
        <v>397766</v>
      </c>
      <c r="AS1073" s="30">
        <v>55398</v>
      </c>
      <c r="AT1073" s="30">
        <v>960</v>
      </c>
      <c r="AU1073" s="30" t="s">
        <v>353</v>
      </c>
      <c r="AW1073" s="48">
        <f t="shared" si="648"/>
        <v>9795217</v>
      </c>
      <c r="AX1073" s="49">
        <f t="shared" si="649"/>
        <v>2291376</v>
      </c>
      <c r="AY1073" s="50">
        <f t="shared" si="650"/>
        <v>0.23392804876094117</v>
      </c>
      <c r="AZ1073" s="12"/>
      <c r="BA1073" s="48">
        <f t="shared" si="651"/>
        <v>455794</v>
      </c>
      <c r="BB1073" s="48">
        <f t="shared" si="652"/>
        <v>2291376</v>
      </c>
      <c r="BC1073" s="51">
        <f t="shared" si="653"/>
        <v>5.0272184363988996</v>
      </c>
      <c r="BD1073" s="12"/>
      <c r="BE1073" s="52">
        <f t="shared" si="654"/>
        <v>455794</v>
      </c>
      <c r="BF1073" s="48">
        <f t="shared" si="645"/>
        <v>14242869</v>
      </c>
      <c r="BG1073" s="48">
        <f t="shared" si="645"/>
        <v>31144859</v>
      </c>
      <c r="BH1073" s="48">
        <f t="shared" si="645"/>
        <v>0</v>
      </c>
      <c r="BI1073" s="48">
        <f t="shared" si="655"/>
        <v>45387728</v>
      </c>
      <c r="BJ1073" s="51">
        <f t="shared" si="656"/>
        <v>99.579476693418513</v>
      </c>
      <c r="BK1073" s="12"/>
      <c r="BL1073" s="1">
        <f t="shared" si="657"/>
        <v>5675639</v>
      </c>
      <c r="BM1073" s="53">
        <f t="shared" si="658"/>
        <v>9795217</v>
      </c>
      <c r="BN1073" s="48">
        <f t="shared" si="646"/>
        <v>14242869</v>
      </c>
      <c r="BO1073" s="48">
        <f t="shared" si="646"/>
        <v>31144859</v>
      </c>
      <c r="BP1073" s="48">
        <f t="shared" si="646"/>
        <v>0</v>
      </c>
      <c r="BQ1073" s="48">
        <f t="shared" si="659"/>
        <v>45387728</v>
      </c>
      <c r="BR1073" s="12">
        <f t="shared" si="660"/>
        <v>9795217</v>
      </c>
      <c r="BS1073" s="54">
        <f t="shared" si="661"/>
        <v>4.6336623272358333</v>
      </c>
      <c r="BT1073" s="12"/>
      <c r="BU1073" s="48">
        <f t="shared" si="662"/>
        <v>9795217</v>
      </c>
      <c r="BV1073" s="48">
        <f t="shared" si="663"/>
        <v>35611855</v>
      </c>
      <c r="BW1073" s="54">
        <f t="shared" si="664"/>
        <v>3.635637168630363</v>
      </c>
      <c r="BX1073" s="12"/>
      <c r="BY1073" s="52">
        <f t="shared" si="665"/>
        <v>455794</v>
      </c>
      <c r="BZ1073" s="48">
        <f t="shared" si="666"/>
        <v>35611855</v>
      </c>
      <c r="CA1073" s="55">
        <f t="shared" si="667"/>
        <v>78.131469479633338</v>
      </c>
      <c r="CB1073" s="12"/>
      <c r="CC1073" s="48">
        <f t="shared" si="668"/>
        <v>455794</v>
      </c>
      <c r="CD1073" s="48">
        <f t="shared" si="669"/>
        <v>196891330</v>
      </c>
      <c r="CE1073" s="55">
        <f t="shared" si="670"/>
        <v>431.97437877637702</v>
      </c>
      <c r="CF1073" s="12"/>
      <c r="CG1073" s="48">
        <f t="shared" si="671"/>
        <v>9795217</v>
      </c>
      <c r="CH1073" s="48">
        <f t="shared" si="672"/>
        <v>5675639</v>
      </c>
      <c r="CI1073" s="48">
        <f t="shared" si="673"/>
        <v>196891330</v>
      </c>
      <c r="CJ1073" s="55">
        <f t="shared" si="674"/>
        <v>20.100762443547701</v>
      </c>
      <c r="CK1073" s="46"/>
      <c r="CL1073" s="48">
        <f t="shared" si="647"/>
        <v>9795217</v>
      </c>
      <c r="CM1073" s="48">
        <f t="shared" si="647"/>
        <v>5675639</v>
      </c>
      <c r="CN1073" s="48">
        <f t="shared" si="675"/>
        <v>256364590</v>
      </c>
      <c r="CO1073" s="55">
        <f t="shared" si="676"/>
        <v>26.172425786993795</v>
      </c>
    </row>
    <row r="1074" spans="1:93" x14ac:dyDescent="0.2">
      <c r="A1074" s="30" t="s">
        <v>181</v>
      </c>
      <c r="B1074" s="30">
        <v>1194</v>
      </c>
      <c r="C1074" s="30">
        <v>2008</v>
      </c>
      <c r="D1074" s="30" t="s">
        <v>111</v>
      </c>
      <c r="E1074" s="30">
        <v>446425</v>
      </c>
      <c r="F1074" s="30" t="s">
        <v>317</v>
      </c>
      <c r="G1074" s="30">
        <v>22134597</v>
      </c>
      <c r="H1074" s="30">
        <v>189456992</v>
      </c>
      <c r="I1074" s="30">
        <v>15074262</v>
      </c>
      <c r="J1074" s="30">
        <v>166976072</v>
      </c>
      <c r="K1074" s="30">
        <v>0</v>
      </c>
      <c r="L1074" s="30">
        <v>968542</v>
      </c>
      <c r="M1074" s="30">
        <v>3873959</v>
      </c>
      <c r="N1074" s="30">
        <v>249760</v>
      </c>
      <c r="O1074" s="30">
        <v>859865</v>
      </c>
      <c r="P1074" s="30">
        <v>283820</v>
      </c>
      <c r="Q1074" s="30">
        <v>6491819</v>
      </c>
      <c r="R1074" s="30">
        <v>24027254</v>
      </c>
      <c r="S1074" s="30">
        <v>1453864</v>
      </c>
      <c r="T1074" s="30">
        <v>452328461</v>
      </c>
      <c r="U1074" s="30">
        <v>-32688</v>
      </c>
      <c r="V1074" s="30">
        <v>215312653</v>
      </c>
      <c r="W1074" s="30">
        <v>20685905</v>
      </c>
      <c r="X1074" s="30">
        <v>235998558</v>
      </c>
      <c r="Y1074" s="30">
        <v>95649123</v>
      </c>
      <c r="Z1074" s="30">
        <v>0</v>
      </c>
      <c r="AA1074" s="30">
        <v>95649123</v>
      </c>
      <c r="AB1074" s="30">
        <v>93185974</v>
      </c>
      <c r="AC1074" s="30">
        <v>5582274</v>
      </c>
      <c r="AD1074" s="30">
        <v>16552323</v>
      </c>
      <c r="AE1074" s="30">
        <v>14160267</v>
      </c>
      <c r="AF1074" s="30">
        <v>34711726</v>
      </c>
      <c r="AG1074" s="30">
        <v>0</v>
      </c>
      <c r="AH1074" s="30">
        <v>66288992</v>
      </c>
      <c r="AI1074" s="30">
        <v>846779</v>
      </c>
      <c r="AJ1074" s="30">
        <v>67135771</v>
      </c>
      <c r="AK1074" s="30">
        <v>5957530</v>
      </c>
      <c r="AL1074" s="30">
        <v>23915675</v>
      </c>
      <c r="AM1074" s="30">
        <v>14756284</v>
      </c>
      <c r="AN1074" s="30">
        <v>3445885</v>
      </c>
      <c r="AO1074" s="30">
        <v>2269942</v>
      </c>
      <c r="AP1074" s="30">
        <v>4748017</v>
      </c>
      <c r="AQ1074" s="30">
        <v>453880</v>
      </c>
      <c r="AR1074" s="30">
        <v>396499</v>
      </c>
      <c r="AS1074" s="30">
        <v>54769</v>
      </c>
      <c r="AT1074" s="30">
        <v>1003</v>
      </c>
      <c r="AU1074" s="30" t="s">
        <v>353</v>
      </c>
      <c r="AW1074" s="48">
        <f t="shared" si="648"/>
        <v>10463844</v>
      </c>
      <c r="AX1074" s="49">
        <f t="shared" si="649"/>
        <v>2463149</v>
      </c>
      <c r="AY1074" s="50">
        <f t="shared" si="650"/>
        <v>0.23539618901046308</v>
      </c>
      <c r="AZ1074" s="12"/>
      <c r="BA1074" s="48">
        <f t="shared" si="651"/>
        <v>453880</v>
      </c>
      <c r="BB1074" s="48">
        <f t="shared" si="652"/>
        <v>2463149</v>
      </c>
      <c r="BC1074" s="51">
        <f t="shared" si="653"/>
        <v>5.42687274169384</v>
      </c>
      <c r="BD1074" s="12"/>
      <c r="BE1074" s="52">
        <f t="shared" si="654"/>
        <v>453880</v>
      </c>
      <c r="BF1074" s="48">
        <f t="shared" si="645"/>
        <v>14160267</v>
      </c>
      <c r="BG1074" s="48">
        <f t="shared" si="645"/>
        <v>34711726</v>
      </c>
      <c r="BH1074" s="48">
        <f t="shared" si="645"/>
        <v>0</v>
      </c>
      <c r="BI1074" s="48">
        <f t="shared" si="655"/>
        <v>48871993</v>
      </c>
      <c r="BJ1074" s="51">
        <f t="shared" si="656"/>
        <v>107.67602229664229</v>
      </c>
      <c r="BK1074" s="12"/>
      <c r="BL1074" s="1">
        <f t="shared" si="657"/>
        <v>5715827</v>
      </c>
      <c r="BM1074" s="53">
        <f t="shared" si="658"/>
        <v>10463844</v>
      </c>
      <c r="BN1074" s="48">
        <f t="shared" si="646"/>
        <v>14160267</v>
      </c>
      <c r="BO1074" s="48">
        <f t="shared" si="646"/>
        <v>34711726</v>
      </c>
      <c r="BP1074" s="48">
        <f t="shared" si="646"/>
        <v>0</v>
      </c>
      <c r="BQ1074" s="48">
        <f t="shared" si="659"/>
        <v>48871993</v>
      </c>
      <c r="BR1074" s="12">
        <f t="shared" si="660"/>
        <v>10463844</v>
      </c>
      <c r="BS1074" s="54">
        <f t="shared" si="661"/>
        <v>4.6705582575581213</v>
      </c>
      <c r="BT1074" s="12"/>
      <c r="BU1074" s="48">
        <f t="shared" si="662"/>
        <v>10463844</v>
      </c>
      <c r="BV1074" s="48">
        <f t="shared" si="663"/>
        <v>37262566</v>
      </c>
      <c r="BW1074" s="54">
        <f t="shared" si="664"/>
        <v>3.5610781276937997</v>
      </c>
      <c r="BX1074" s="12"/>
      <c r="BY1074" s="52">
        <f t="shared" si="665"/>
        <v>453880</v>
      </c>
      <c r="BZ1074" s="48">
        <f t="shared" si="666"/>
        <v>37262566</v>
      </c>
      <c r="CA1074" s="55">
        <f t="shared" si="667"/>
        <v>82.097836432537235</v>
      </c>
      <c r="CB1074" s="12"/>
      <c r="CC1074" s="48">
        <f t="shared" si="668"/>
        <v>453880</v>
      </c>
      <c r="CD1074" s="48">
        <f t="shared" si="669"/>
        <v>203918279</v>
      </c>
      <c r="CE1074" s="55">
        <f t="shared" si="670"/>
        <v>449.27795672865074</v>
      </c>
      <c r="CF1074" s="12"/>
      <c r="CG1074" s="48">
        <f t="shared" si="671"/>
        <v>10463844</v>
      </c>
      <c r="CH1074" s="48">
        <f t="shared" si="672"/>
        <v>5715827</v>
      </c>
      <c r="CI1074" s="48">
        <f t="shared" si="673"/>
        <v>203918279</v>
      </c>
      <c r="CJ1074" s="55">
        <f t="shared" si="674"/>
        <v>19.487893645967965</v>
      </c>
      <c r="CK1074" s="46"/>
      <c r="CL1074" s="48">
        <f t="shared" si="647"/>
        <v>10463844</v>
      </c>
      <c r="CM1074" s="48">
        <f t="shared" si="647"/>
        <v>5715827</v>
      </c>
      <c r="CN1074" s="48">
        <f t="shared" si="675"/>
        <v>266199186</v>
      </c>
      <c r="CO1074" s="55">
        <f t="shared" si="676"/>
        <v>25.439903920585973</v>
      </c>
    </row>
    <row r="1075" spans="1:93" x14ac:dyDescent="0.2">
      <c r="A1075" s="30" t="s">
        <v>181</v>
      </c>
      <c r="B1075" s="30">
        <v>1194</v>
      </c>
      <c r="C1075" s="30">
        <v>2007</v>
      </c>
      <c r="D1075" s="30" t="s">
        <v>111</v>
      </c>
      <c r="E1075" s="30">
        <v>446425</v>
      </c>
      <c r="F1075" s="30" t="s">
        <v>317</v>
      </c>
      <c r="G1075" s="30">
        <v>25543023</v>
      </c>
      <c r="H1075" s="30">
        <v>163640430</v>
      </c>
      <c r="I1075" s="30">
        <v>19452120</v>
      </c>
      <c r="J1075" s="30">
        <v>149668198</v>
      </c>
      <c r="K1075" s="30">
        <v>0</v>
      </c>
      <c r="L1075" s="30">
        <v>862239</v>
      </c>
      <c r="M1075" s="30">
        <v>3448954</v>
      </c>
      <c r="N1075" s="30">
        <v>248100</v>
      </c>
      <c r="O1075" s="30">
        <v>857653</v>
      </c>
      <c r="P1075" s="30">
        <v>281931</v>
      </c>
      <c r="Q1075" s="30">
        <v>17974665</v>
      </c>
      <c r="R1075" s="30">
        <v>34324539</v>
      </c>
      <c r="S1075" s="30">
        <v>1488937</v>
      </c>
      <c r="T1075" s="30">
        <v>451834402</v>
      </c>
      <c r="U1075" s="30">
        <v>818245</v>
      </c>
      <c r="V1075" s="30">
        <v>199684861</v>
      </c>
      <c r="W1075" s="30">
        <v>24671942</v>
      </c>
      <c r="X1075" s="30">
        <v>224356803</v>
      </c>
      <c r="Y1075" s="30">
        <v>83492795</v>
      </c>
      <c r="Z1075" s="30">
        <v>0</v>
      </c>
      <c r="AA1075" s="30">
        <v>83492795</v>
      </c>
      <c r="AB1075" s="30">
        <v>81019073</v>
      </c>
      <c r="AC1075" s="30">
        <v>10265030</v>
      </c>
      <c r="AD1075" s="30">
        <v>15277993</v>
      </c>
      <c r="AE1075" s="30">
        <v>13924403</v>
      </c>
      <c r="AF1075" s="30">
        <v>34533861</v>
      </c>
      <c r="AG1075" s="30">
        <v>0</v>
      </c>
      <c r="AH1075" s="30">
        <v>68205413</v>
      </c>
      <c r="AI1075" s="30">
        <v>1140843</v>
      </c>
      <c r="AJ1075" s="30">
        <v>69346256</v>
      </c>
      <c r="AK1075" s="30">
        <v>6558317</v>
      </c>
      <c r="AL1075" s="30">
        <v>21953411</v>
      </c>
      <c r="AM1075" s="30">
        <v>15307081</v>
      </c>
      <c r="AN1075" s="30">
        <v>3539611</v>
      </c>
      <c r="AO1075" s="30">
        <v>2306073</v>
      </c>
      <c r="AP1075" s="30">
        <v>4933930</v>
      </c>
      <c r="AQ1075" s="30">
        <v>450393</v>
      </c>
      <c r="AR1075" s="30">
        <v>393691</v>
      </c>
      <c r="AS1075" s="30">
        <v>54140</v>
      </c>
      <c r="AT1075" s="30">
        <v>1001</v>
      </c>
      <c r="AU1075" s="30" t="s">
        <v>353</v>
      </c>
      <c r="AW1075" s="48">
        <f t="shared" si="648"/>
        <v>10779614</v>
      </c>
      <c r="AX1075" s="49">
        <f t="shared" si="649"/>
        <v>2473722</v>
      </c>
      <c r="AY1075" s="50">
        <f t="shared" si="650"/>
        <v>0.22948150091459676</v>
      </c>
      <c r="AZ1075" s="12"/>
      <c r="BA1075" s="48">
        <f t="shared" si="651"/>
        <v>450393</v>
      </c>
      <c r="BB1075" s="48">
        <f t="shared" si="652"/>
        <v>2473722</v>
      </c>
      <c r="BC1075" s="51">
        <f t="shared" si="653"/>
        <v>5.492363336019876</v>
      </c>
      <c r="BD1075" s="12"/>
      <c r="BE1075" s="52">
        <f t="shared" si="654"/>
        <v>450393</v>
      </c>
      <c r="BF1075" s="48">
        <f t="shared" si="645"/>
        <v>13924403</v>
      </c>
      <c r="BG1075" s="48">
        <f t="shared" si="645"/>
        <v>34533861</v>
      </c>
      <c r="BH1075" s="48">
        <f t="shared" si="645"/>
        <v>0</v>
      </c>
      <c r="BI1075" s="48">
        <f t="shared" si="655"/>
        <v>48458264</v>
      </c>
      <c r="BJ1075" s="51">
        <f t="shared" si="656"/>
        <v>107.59106824484395</v>
      </c>
      <c r="BK1075" s="12"/>
      <c r="BL1075" s="1">
        <f t="shared" si="657"/>
        <v>5845684</v>
      </c>
      <c r="BM1075" s="53">
        <f t="shared" si="658"/>
        <v>10779614</v>
      </c>
      <c r="BN1075" s="48">
        <f t="shared" si="646"/>
        <v>13924403</v>
      </c>
      <c r="BO1075" s="48">
        <f t="shared" si="646"/>
        <v>34533861</v>
      </c>
      <c r="BP1075" s="48">
        <f t="shared" si="646"/>
        <v>0</v>
      </c>
      <c r="BQ1075" s="48">
        <f t="shared" si="659"/>
        <v>48458264</v>
      </c>
      <c r="BR1075" s="12">
        <f t="shared" si="660"/>
        <v>10779614</v>
      </c>
      <c r="BS1075" s="54">
        <f t="shared" si="661"/>
        <v>4.4953617077568824</v>
      </c>
      <c r="BT1075" s="12"/>
      <c r="BU1075" s="48">
        <f t="shared" si="662"/>
        <v>10779614</v>
      </c>
      <c r="BV1075" s="48">
        <f t="shared" si="663"/>
        <v>40834528</v>
      </c>
      <c r="BW1075" s="54">
        <f t="shared" si="664"/>
        <v>3.7881252519802655</v>
      </c>
      <c r="BX1075" s="12"/>
      <c r="BY1075" s="52">
        <f t="shared" si="665"/>
        <v>450393</v>
      </c>
      <c r="BZ1075" s="48">
        <f t="shared" si="666"/>
        <v>40834528</v>
      </c>
      <c r="CA1075" s="55">
        <f t="shared" si="667"/>
        <v>90.664215474041555</v>
      </c>
      <c r="CB1075" s="12"/>
      <c r="CC1075" s="48">
        <f t="shared" si="668"/>
        <v>450393</v>
      </c>
      <c r="CD1075" s="48">
        <f t="shared" si="669"/>
        <v>198328610</v>
      </c>
      <c r="CE1075" s="55">
        <f t="shared" si="670"/>
        <v>440.34567588750269</v>
      </c>
      <c r="CF1075" s="12"/>
      <c r="CG1075" s="48">
        <f t="shared" si="671"/>
        <v>10779614</v>
      </c>
      <c r="CH1075" s="48">
        <f t="shared" si="672"/>
        <v>5845684</v>
      </c>
      <c r="CI1075" s="48">
        <f t="shared" si="673"/>
        <v>198328610</v>
      </c>
      <c r="CJ1075" s="55">
        <f t="shared" si="674"/>
        <v>18.398489036805955</v>
      </c>
      <c r="CK1075" s="46"/>
      <c r="CL1075" s="48">
        <f t="shared" si="647"/>
        <v>10779614</v>
      </c>
      <c r="CM1075" s="48">
        <f t="shared" si="647"/>
        <v>5845684</v>
      </c>
      <c r="CN1075" s="48">
        <f t="shared" si="675"/>
        <v>254794450</v>
      </c>
      <c r="CO1075" s="55">
        <f t="shared" si="676"/>
        <v>23.636695154390502</v>
      </c>
    </row>
    <row r="1076" spans="1:93" x14ac:dyDescent="0.2">
      <c r="A1076" s="30" t="s">
        <v>181</v>
      </c>
      <c r="B1076" s="30">
        <v>1194</v>
      </c>
      <c r="C1076" s="30">
        <v>2006</v>
      </c>
      <c r="D1076" s="30" t="s">
        <v>111</v>
      </c>
      <c r="E1076" s="30">
        <v>446425</v>
      </c>
      <c r="F1076" s="30" t="s">
        <v>317</v>
      </c>
      <c r="G1076" s="30">
        <v>26212058</v>
      </c>
      <c r="H1076" s="30">
        <v>144753335</v>
      </c>
      <c r="I1076" s="30">
        <v>18378447</v>
      </c>
      <c r="J1076" s="30">
        <v>131224937</v>
      </c>
      <c r="K1076" s="30">
        <v>0</v>
      </c>
      <c r="L1076" s="30">
        <v>-174784</v>
      </c>
      <c r="M1076" s="30">
        <v>-700421</v>
      </c>
      <c r="N1076" s="30">
        <v>244016</v>
      </c>
      <c r="O1076" s="30">
        <v>836716</v>
      </c>
      <c r="P1076" s="30">
        <v>426881</v>
      </c>
      <c r="Q1076" s="30">
        <v>18289835</v>
      </c>
      <c r="R1076" s="30">
        <v>37088112</v>
      </c>
      <c r="S1076" s="30">
        <v>1463925</v>
      </c>
      <c r="T1076" s="30">
        <v>474211225</v>
      </c>
      <c r="U1076" s="30">
        <v>1787</v>
      </c>
      <c r="V1076" s="30">
        <v>182503379</v>
      </c>
      <c r="W1076" s="30">
        <v>19568832</v>
      </c>
      <c r="X1076" s="30">
        <v>202072211</v>
      </c>
      <c r="Y1076" s="30">
        <v>72215541</v>
      </c>
      <c r="Z1076" s="30">
        <v>0</v>
      </c>
      <c r="AA1076" s="30">
        <v>72215541</v>
      </c>
      <c r="AB1076" s="30">
        <v>70063906</v>
      </c>
      <c r="AC1076" s="30">
        <v>8962055</v>
      </c>
      <c r="AD1076" s="30">
        <v>17250003</v>
      </c>
      <c r="AE1076" s="30">
        <v>12517020</v>
      </c>
      <c r="AF1076" s="30">
        <v>29627009</v>
      </c>
      <c r="AG1076" s="30">
        <v>0</v>
      </c>
      <c r="AH1076" s="30">
        <v>79775239</v>
      </c>
      <c r="AI1076" s="30">
        <v>718650</v>
      </c>
      <c r="AJ1076" s="30">
        <v>80493889</v>
      </c>
      <c r="AK1076" s="30">
        <v>4916577</v>
      </c>
      <c r="AL1076" s="30">
        <v>28901712</v>
      </c>
      <c r="AM1076" s="30">
        <v>15544618</v>
      </c>
      <c r="AN1076" s="30">
        <v>3430535</v>
      </c>
      <c r="AO1076" s="30">
        <v>2227143</v>
      </c>
      <c r="AP1076" s="30">
        <v>4858709</v>
      </c>
      <c r="AQ1076" s="30">
        <v>445600</v>
      </c>
      <c r="AR1076" s="30">
        <v>389705</v>
      </c>
      <c r="AS1076" s="30">
        <v>53365</v>
      </c>
      <c r="AT1076" s="30">
        <v>1009</v>
      </c>
      <c r="AU1076" s="30" t="s">
        <v>353</v>
      </c>
      <c r="AW1076" s="48">
        <f t="shared" si="648"/>
        <v>10516387</v>
      </c>
      <c r="AX1076" s="49">
        <f t="shared" si="649"/>
        <v>2151635</v>
      </c>
      <c r="AY1076" s="50">
        <f t="shared" si="650"/>
        <v>0.20459830928625963</v>
      </c>
      <c r="AZ1076" s="12"/>
      <c r="BA1076" s="48">
        <f t="shared" si="651"/>
        <v>445600</v>
      </c>
      <c r="BB1076" s="48">
        <f t="shared" si="652"/>
        <v>2151635</v>
      </c>
      <c r="BC1076" s="51">
        <f t="shared" si="653"/>
        <v>4.8286243267504485</v>
      </c>
      <c r="BD1076" s="12"/>
      <c r="BE1076" s="52">
        <f t="shared" si="654"/>
        <v>445600</v>
      </c>
      <c r="BF1076" s="48">
        <f t="shared" si="645"/>
        <v>12517020</v>
      </c>
      <c r="BG1076" s="48">
        <f t="shared" si="645"/>
        <v>29627009</v>
      </c>
      <c r="BH1076" s="48">
        <f t="shared" si="645"/>
        <v>0</v>
      </c>
      <c r="BI1076" s="48">
        <f t="shared" si="655"/>
        <v>42144029</v>
      </c>
      <c r="BJ1076" s="51">
        <f t="shared" si="656"/>
        <v>94.578162028725316</v>
      </c>
      <c r="BK1076" s="12"/>
      <c r="BL1076" s="1">
        <f t="shared" si="657"/>
        <v>5657678</v>
      </c>
      <c r="BM1076" s="53">
        <f t="shared" si="658"/>
        <v>10516387</v>
      </c>
      <c r="BN1076" s="48">
        <f t="shared" si="646"/>
        <v>12517020</v>
      </c>
      <c r="BO1076" s="48">
        <f t="shared" si="646"/>
        <v>29627009</v>
      </c>
      <c r="BP1076" s="48">
        <f t="shared" si="646"/>
        <v>0</v>
      </c>
      <c r="BQ1076" s="48">
        <f t="shared" si="659"/>
        <v>42144029</v>
      </c>
      <c r="BR1076" s="12">
        <f t="shared" si="660"/>
        <v>10516387</v>
      </c>
      <c r="BS1076" s="54">
        <f t="shared" si="661"/>
        <v>4.0074627341120097</v>
      </c>
      <c r="BT1076" s="12"/>
      <c r="BU1076" s="48">
        <f t="shared" si="662"/>
        <v>10516387</v>
      </c>
      <c r="BV1076" s="48">
        <f t="shared" si="663"/>
        <v>46675600</v>
      </c>
      <c r="BW1076" s="54">
        <f t="shared" si="664"/>
        <v>4.438368424440827</v>
      </c>
      <c r="BX1076" s="12"/>
      <c r="BY1076" s="52">
        <f t="shared" si="665"/>
        <v>445600</v>
      </c>
      <c r="BZ1076" s="48">
        <f t="shared" si="666"/>
        <v>46675600</v>
      </c>
      <c r="CA1076" s="55">
        <f t="shared" si="667"/>
        <v>104.74775583482945</v>
      </c>
      <c r="CB1076" s="12"/>
      <c r="CC1076" s="48">
        <f t="shared" si="668"/>
        <v>445600</v>
      </c>
      <c r="CD1076" s="48">
        <f t="shared" si="669"/>
        <v>187247228</v>
      </c>
      <c r="CE1076" s="55">
        <f t="shared" si="670"/>
        <v>420.21370736086175</v>
      </c>
      <c r="CF1076" s="12"/>
      <c r="CG1076" s="48">
        <f t="shared" si="671"/>
        <v>10516387</v>
      </c>
      <c r="CH1076" s="48">
        <f t="shared" si="672"/>
        <v>5657678</v>
      </c>
      <c r="CI1076" s="48">
        <f t="shared" si="673"/>
        <v>187247228</v>
      </c>
      <c r="CJ1076" s="55">
        <f t="shared" si="674"/>
        <v>17.805281224435731</v>
      </c>
      <c r="CK1076" s="46"/>
      <c r="CL1076" s="48">
        <f t="shared" si="647"/>
        <v>10516387</v>
      </c>
      <c r="CM1076" s="48">
        <f t="shared" si="647"/>
        <v>5657678</v>
      </c>
      <c r="CN1076" s="48">
        <f t="shared" si="675"/>
        <v>239560651</v>
      </c>
      <c r="CO1076" s="55">
        <f t="shared" si="676"/>
        <v>22.779748501077414</v>
      </c>
    </row>
    <row r="1077" spans="1:93" x14ac:dyDescent="0.2">
      <c r="A1077" s="30" t="s">
        <v>181</v>
      </c>
      <c r="B1077" s="30">
        <v>1194</v>
      </c>
      <c r="C1077" s="30">
        <v>2005</v>
      </c>
      <c r="D1077" s="30" t="s">
        <v>111</v>
      </c>
      <c r="E1077" s="30">
        <v>446425</v>
      </c>
      <c r="F1077" s="30" t="s">
        <v>317</v>
      </c>
      <c r="G1077" s="30">
        <v>24160431</v>
      </c>
      <c r="H1077" s="30">
        <v>136977589</v>
      </c>
      <c r="I1077" s="30">
        <v>17878192</v>
      </c>
      <c r="J1077" s="30">
        <v>123928007</v>
      </c>
      <c r="K1077" s="30">
        <v>1587524</v>
      </c>
      <c r="L1077" s="30">
        <v>17238453</v>
      </c>
      <c r="M1077" s="30">
        <v>5586365</v>
      </c>
      <c r="N1077" s="30">
        <v>191448</v>
      </c>
      <c r="O1077" s="30">
        <v>655192</v>
      </c>
      <c r="P1077" s="30">
        <v>336194</v>
      </c>
      <c r="Q1077" s="30">
        <v>25544566</v>
      </c>
      <c r="R1077" s="30">
        <v>38015415</v>
      </c>
      <c r="S1077" s="30">
        <v>2274283</v>
      </c>
      <c r="T1077" s="30">
        <v>385980162</v>
      </c>
      <c r="U1077" s="30">
        <v>67435</v>
      </c>
      <c r="V1077" s="30">
        <v>192886649</v>
      </c>
      <c r="W1077" s="30">
        <v>26075034</v>
      </c>
      <c r="X1077" s="30">
        <v>218961683</v>
      </c>
      <c r="Y1077" s="30">
        <v>64624165</v>
      </c>
      <c r="Z1077" s="30">
        <v>0</v>
      </c>
      <c r="AA1077" s="30">
        <v>64624165</v>
      </c>
      <c r="AB1077" s="30">
        <v>64746927</v>
      </c>
      <c r="AC1077" s="30">
        <v>9586688</v>
      </c>
      <c r="AD1077" s="30">
        <v>14573743</v>
      </c>
      <c r="AE1077" s="30">
        <v>11320515</v>
      </c>
      <c r="AF1077" s="30">
        <v>30327923</v>
      </c>
      <c r="AG1077" s="30">
        <v>0</v>
      </c>
      <c r="AH1077" s="30">
        <v>69548346</v>
      </c>
      <c r="AI1077" s="30">
        <v>952247</v>
      </c>
      <c r="AJ1077" s="30">
        <v>70500593</v>
      </c>
      <c r="AK1077" s="30">
        <v>5184788</v>
      </c>
      <c r="AL1077" s="30">
        <v>27495640</v>
      </c>
      <c r="AM1077" s="30">
        <v>15134845</v>
      </c>
      <c r="AN1077" s="30">
        <v>3516476</v>
      </c>
      <c r="AO1077" s="30">
        <v>2226567</v>
      </c>
      <c r="AP1077" s="30">
        <v>4731448</v>
      </c>
      <c r="AQ1077" s="30">
        <v>439565</v>
      </c>
      <c r="AR1077" s="30">
        <v>384563</v>
      </c>
      <c r="AS1077" s="30">
        <v>52508</v>
      </c>
      <c r="AT1077" s="30">
        <v>992</v>
      </c>
      <c r="AU1077" s="30" t="s">
        <v>353</v>
      </c>
      <c r="AW1077" s="48">
        <f t="shared" si="648"/>
        <v>10474491</v>
      </c>
      <c r="AX1077" s="49">
        <f t="shared" si="649"/>
        <v>-122762</v>
      </c>
      <c r="AY1077" s="50">
        <f t="shared" si="650"/>
        <v>-1.1720092174407329E-2</v>
      </c>
      <c r="AZ1077" s="12"/>
      <c r="BA1077" s="48">
        <f t="shared" si="651"/>
        <v>439565</v>
      </c>
      <c r="BB1077" s="48">
        <f t="shared" si="652"/>
        <v>-122762</v>
      </c>
      <c r="BC1077" s="51">
        <f t="shared" si="653"/>
        <v>-0.27928065246323069</v>
      </c>
      <c r="BD1077" s="12"/>
      <c r="BE1077" s="52">
        <f t="shared" si="654"/>
        <v>439565</v>
      </c>
      <c r="BF1077" s="48">
        <f t="shared" si="645"/>
        <v>11320515</v>
      </c>
      <c r="BG1077" s="48">
        <f t="shared" si="645"/>
        <v>30327923</v>
      </c>
      <c r="BH1077" s="48">
        <f t="shared" si="645"/>
        <v>0</v>
      </c>
      <c r="BI1077" s="48">
        <f t="shared" si="655"/>
        <v>41648438</v>
      </c>
      <c r="BJ1077" s="51">
        <f t="shared" si="656"/>
        <v>94.7492134269107</v>
      </c>
      <c r="BK1077" s="12"/>
      <c r="BL1077" s="1">
        <f t="shared" si="657"/>
        <v>5743043</v>
      </c>
      <c r="BM1077" s="53">
        <f t="shared" si="658"/>
        <v>10474491</v>
      </c>
      <c r="BN1077" s="48">
        <f t="shared" si="646"/>
        <v>11320515</v>
      </c>
      <c r="BO1077" s="48">
        <f t="shared" si="646"/>
        <v>30327923</v>
      </c>
      <c r="BP1077" s="48">
        <f t="shared" si="646"/>
        <v>0</v>
      </c>
      <c r="BQ1077" s="48">
        <f t="shared" si="659"/>
        <v>41648438</v>
      </c>
      <c r="BR1077" s="12">
        <f t="shared" si="660"/>
        <v>10474491</v>
      </c>
      <c r="BS1077" s="54">
        <f t="shared" si="661"/>
        <v>3.9761777445796649</v>
      </c>
      <c r="BT1077" s="12"/>
      <c r="BU1077" s="48">
        <f t="shared" si="662"/>
        <v>10474491</v>
      </c>
      <c r="BV1077" s="48">
        <f t="shared" si="663"/>
        <v>37820165</v>
      </c>
      <c r="BW1077" s="54">
        <f t="shared" si="664"/>
        <v>3.6106923954586434</v>
      </c>
      <c r="BX1077" s="12"/>
      <c r="BY1077" s="52">
        <f t="shared" si="665"/>
        <v>439565</v>
      </c>
      <c r="BZ1077" s="48">
        <f t="shared" si="666"/>
        <v>37820165</v>
      </c>
      <c r="CA1077" s="55">
        <f t="shared" si="667"/>
        <v>86.039982710179387</v>
      </c>
      <c r="CB1077" s="12"/>
      <c r="CC1077" s="48">
        <f t="shared" si="668"/>
        <v>439565</v>
      </c>
      <c r="CD1077" s="48">
        <f t="shared" si="669"/>
        <v>168253199</v>
      </c>
      <c r="CE1077" s="55">
        <f t="shared" si="670"/>
        <v>382.77205646491416</v>
      </c>
      <c r="CF1077" s="12"/>
      <c r="CG1077" s="48">
        <f t="shared" si="671"/>
        <v>10474491</v>
      </c>
      <c r="CH1077" s="48">
        <f t="shared" si="672"/>
        <v>5743043</v>
      </c>
      <c r="CI1077" s="48">
        <f t="shared" si="673"/>
        <v>168253199</v>
      </c>
      <c r="CJ1077" s="55">
        <f t="shared" si="674"/>
        <v>16.063138437944144</v>
      </c>
      <c r="CK1077" s="46"/>
      <c r="CL1077" s="48">
        <f t="shared" si="647"/>
        <v>10474491</v>
      </c>
      <c r="CM1077" s="48">
        <f t="shared" si="647"/>
        <v>5743043</v>
      </c>
      <c r="CN1077" s="48">
        <f t="shared" si="675"/>
        <v>235963337</v>
      </c>
      <c r="CO1077" s="55">
        <f t="shared" si="676"/>
        <v>22.527427538006382</v>
      </c>
    </row>
    <row r="1078" spans="1:93" x14ac:dyDescent="0.2">
      <c r="A1078" s="30" t="s">
        <v>182</v>
      </c>
      <c r="B1078" s="30">
        <v>1195</v>
      </c>
      <c r="C1078" s="30">
        <v>2014</v>
      </c>
      <c r="D1078" s="30" t="s">
        <v>219</v>
      </c>
      <c r="E1078" s="30">
        <v>386091</v>
      </c>
      <c r="F1078" s="30" t="s">
        <v>317</v>
      </c>
      <c r="G1078" s="30">
        <v>51622136</v>
      </c>
      <c r="H1078" s="30">
        <v>219512212</v>
      </c>
      <c r="I1078" s="30">
        <v>44108688</v>
      </c>
      <c r="J1078" s="30">
        <v>192394445</v>
      </c>
      <c r="K1078" s="30">
        <v>0</v>
      </c>
      <c r="L1078" s="30">
        <v>0</v>
      </c>
      <c r="M1078" s="30">
        <v>0</v>
      </c>
      <c r="N1078" s="30">
        <v>678608</v>
      </c>
      <c r="O1078" s="30">
        <v>2413431</v>
      </c>
      <c r="P1078" s="30">
        <v>2953025</v>
      </c>
      <c r="Q1078" s="30">
        <v>63076389</v>
      </c>
      <c r="R1078" s="30">
        <v>71268399</v>
      </c>
      <c r="S1078" s="30">
        <v>18905024</v>
      </c>
      <c r="T1078" s="30">
        <v>237214552</v>
      </c>
      <c r="U1078" s="30">
        <v>5136450</v>
      </c>
      <c r="V1078" s="30">
        <v>293194042</v>
      </c>
      <c r="W1078" s="30">
        <v>65966737</v>
      </c>
      <c r="X1078" s="30">
        <v>359160779</v>
      </c>
      <c r="Y1078" s="30">
        <v>125369396</v>
      </c>
      <c r="Z1078" s="30">
        <v>0</v>
      </c>
      <c r="AA1078" s="30">
        <v>125369396</v>
      </c>
      <c r="AB1078" s="30">
        <v>123424546</v>
      </c>
      <c r="AC1078" s="30">
        <v>24670839</v>
      </c>
      <c r="AD1078" s="30">
        <v>26951297</v>
      </c>
      <c r="AE1078" s="30">
        <v>15788103</v>
      </c>
      <c r="AF1078" s="30">
        <v>24664952</v>
      </c>
      <c r="AG1078" s="30">
        <v>1062</v>
      </c>
      <c r="AH1078" s="30">
        <v>74335520</v>
      </c>
      <c r="AI1078" s="30">
        <v>0</v>
      </c>
      <c r="AJ1078" s="30">
        <v>74335520</v>
      </c>
      <c r="AK1078" s="30">
        <v>4814966</v>
      </c>
      <c r="AL1078" s="30">
        <v>16897431</v>
      </c>
      <c r="AM1078" s="30">
        <v>14557949</v>
      </c>
      <c r="AN1078" s="30">
        <v>2862314</v>
      </c>
      <c r="AO1078" s="30">
        <v>3941604</v>
      </c>
      <c r="AP1078" s="30">
        <v>3984466</v>
      </c>
      <c r="AQ1078" s="30">
        <v>445682</v>
      </c>
      <c r="AR1078" s="30">
        <v>389849</v>
      </c>
      <c r="AS1078" s="30">
        <v>55123</v>
      </c>
      <c r="AT1078" s="30">
        <v>259</v>
      </c>
      <c r="AU1078" s="30" t="s">
        <v>353</v>
      </c>
      <c r="AW1078" s="48">
        <f t="shared" si="648"/>
        <v>10788384</v>
      </c>
      <c r="AX1078" s="49">
        <f t="shared" si="649"/>
        <v>1944850</v>
      </c>
      <c r="AY1078" s="50">
        <f t="shared" si="650"/>
        <v>0.18027259689681049</v>
      </c>
      <c r="AZ1078" s="12"/>
      <c r="BA1078" s="48">
        <f t="shared" si="651"/>
        <v>445682</v>
      </c>
      <c r="BB1078" s="48">
        <f t="shared" si="652"/>
        <v>1944850</v>
      </c>
      <c r="BC1078" s="51">
        <f t="shared" si="653"/>
        <v>4.3637616058086257</v>
      </c>
      <c r="BD1078" s="12"/>
      <c r="BE1078" s="52">
        <f t="shared" si="654"/>
        <v>445682</v>
      </c>
      <c r="BF1078" s="48">
        <f t="shared" si="645"/>
        <v>15788103</v>
      </c>
      <c r="BG1078" s="48">
        <f t="shared" si="645"/>
        <v>24664952</v>
      </c>
      <c r="BH1078" s="48">
        <f t="shared" si="645"/>
        <v>1062</v>
      </c>
      <c r="BI1078" s="48">
        <f t="shared" si="655"/>
        <v>40454117</v>
      </c>
      <c r="BJ1078" s="51">
        <f t="shared" si="656"/>
        <v>90.769016922379635</v>
      </c>
      <c r="BK1078" s="12"/>
      <c r="BL1078" s="1">
        <f t="shared" si="657"/>
        <v>6803918</v>
      </c>
      <c r="BM1078" s="53">
        <f t="shared" si="658"/>
        <v>10788384</v>
      </c>
      <c r="BN1078" s="48">
        <f t="shared" si="646"/>
        <v>15788103</v>
      </c>
      <c r="BO1078" s="48">
        <f t="shared" si="646"/>
        <v>24664952</v>
      </c>
      <c r="BP1078" s="48">
        <f t="shared" si="646"/>
        <v>1062</v>
      </c>
      <c r="BQ1078" s="48">
        <f t="shared" si="659"/>
        <v>40454117</v>
      </c>
      <c r="BR1078" s="12">
        <f t="shared" si="660"/>
        <v>10788384</v>
      </c>
      <c r="BS1078" s="54">
        <f t="shared" si="661"/>
        <v>3.7497846758142832</v>
      </c>
      <c r="BT1078" s="12"/>
      <c r="BU1078" s="48">
        <f t="shared" si="662"/>
        <v>10788384</v>
      </c>
      <c r="BV1078" s="48">
        <f t="shared" si="663"/>
        <v>52623123</v>
      </c>
      <c r="BW1078" s="54">
        <f t="shared" si="664"/>
        <v>4.8777576882691607</v>
      </c>
      <c r="BX1078" s="12"/>
      <c r="BY1078" s="52">
        <f t="shared" si="665"/>
        <v>445682</v>
      </c>
      <c r="BZ1078" s="48">
        <f t="shared" si="666"/>
        <v>52623123</v>
      </c>
      <c r="CA1078" s="55">
        <f t="shared" si="667"/>
        <v>118.07325178041742</v>
      </c>
      <c r="CB1078" s="12"/>
      <c r="CC1078" s="48">
        <f t="shared" si="668"/>
        <v>445682</v>
      </c>
      <c r="CD1078" s="48">
        <f t="shared" si="669"/>
        <v>270068772</v>
      </c>
      <c r="CE1078" s="55">
        <f t="shared" si="670"/>
        <v>605.96742071701351</v>
      </c>
      <c r="CF1078" s="12"/>
      <c r="CG1078" s="48">
        <f t="shared" si="671"/>
        <v>10788384</v>
      </c>
      <c r="CH1078" s="48">
        <f t="shared" si="672"/>
        <v>6803918</v>
      </c>
      <c r="CI1078" s="48">
        <f t="shared" si="673"/>
        <v>270068772</v>
      </c>
      <c r="CJ1078" s="55">
        <f t="shared" si="674"/>
        <v>25.033292474572651</v>
      </c>
      <c r="CK1078" s="46"/>
      <c r="CL1078" s="48">
        <f t="shared" si="647"/>
        <v>10788384</v>
      </c>
      <c r="CM1078" s="48">
        <f t="shared" si="647"/>
        <v>6803918</v>
      </c>
      <c r="CN1078" s="48">
        <f t="shared" si="675"/>
        <v>373080109</v>
      </c>
      <c r="CO1078" s="55">
        <f t="shared" si="676"/>
        <v>34.581649021762665</v>
      </c>
    </row>
    <row r="1079" spans="1:93" x14ac:dyDescent="0.2">
      <c r="A1079" s="30" t="s">
        <v>182</v>
      </c>
      <c r="B1079" s="30">
        <v>1195</v>
      </c>
      <c r="C1079" s="30">
        <v>2013</v>
      </c>
      <c r="D1079" s="30" t="s">
        <v>219</v>
      </c>
      <c r="E1079" s="30">
        <v>386091</v>
      </c>
      <c r="F1079" s="30" t="s">
        <v>317</v>
      </c>
      <c r="G1079" s="30">
        <v>46235827</v>
      </c>
      <c r="H1079" s="30">
        <v>262963027</v>
      </c>
      <c r="I1079" s="30">
        <v>39475682</v>
      </c>
      <c r="J1079" s="30">
        <v>235494580</v>
      </c>
      <c r="K1079" s="30">
        <v>0</v>
      </c>
      <c r="L1079" s="30">
        <v>0</v>
      </c>
      <c r="M1079" s="30">
        <v>0</v>
      </c>
      <c r="N1079" s="30">
        <v>536322</v>
      </c>
      <c r="O1079" s="30">
        <v>2110068</v>
      </c>
      <c r="P1079" s="30">
        <v>2585542</v>
      </c>
      <c r="Q1079" s="30">
        <v>47651829</v>
      </c>
      <c r="R1079" s="30">
        <v>55065236</v>
      </c>
      <c r="S1079" s="30">
        <v>12238415</v>
      </c>
      <c r="T1079" s="30">
        <v>258340918</v>
      </c>
      <c r="U1079" s="30">
        <v>3150253</v>
      </c>
      <c r="V1079" s="30">
        <v>320138331</v>
      </c>
      <c r="W1079" s="30">
        <v>54299639</v>
      </c>
      <c r="X1079" s="30">
        <v>374437970</v>
      </c>
      <c r="Y1079" s="30">
        <v>120106246</v>
      </c>
      <c r="Z1079" s="30">
        <v>0</v>
      </c>
      <c r="AA1079" s="30">
        <v>120106246</v>
      </c>
      <c r="AB1079" s="30">
        <v>118375121</v>
      </c>
      <c r="AC1079" s="30">
        <v>22703613</v>
      </c>
      <c r="AD1079" s="30">
        <v>23532214</v>
      </c>
      <c r="AE1079" s="30">
        <v>15453671</v>
      </c>
      <c r="AF1079" s="30">
        <v>25538017</v>
      </c>
      <c r="AG1079" s="30">
        <v>2427</v>
      </c>
      <c r="AH1079" s="30">
        <v>92912303</v>
      </c>
      <c r="AI1079" s="30">
        <v>0</v>
      </c>
      <c r="AJ1079" s="30">
        <v>92912303</v>
      </c>
      <c r="AK1079" s="30">
        <v>3869339</v>
      </c>
      <c r="AL1079" s="30">
        <v>41218638</v>
      </c>
      <c r="AM1079" s="30">
        <v>16129893</v>
      </c>
      <c r="AN1079" s="30">
        <v>2862251</v>
      </c>
      <c r="AO1079" s="30">
        <v>3918655</v>
      </c>
      <c r="AP1079" s="30">
        <v>4012283</v>
      </c>
      <c r="AQ1079" s="30">
        <v>443744</v>
      </c>
      <c r="AR1079" s="30">
        <v>388155</v>
      </c>
      <c r="AS1079" s="30">
        <v>54876</v>
      </c>
      <c r="AT1079" s="30">
        <v>260</v>
      </c>
      <c r="AU1079" s="30" t="s">
        <v>353</v>
      </c>
      <c r="AW1079" s="48">
        <f t="shared" si="648"/>
        <v>10793189</v>
      </c>
      <c r="AX1079" s="49">
        <f t="shared" si="649"/>
        <v>1731125</v>
      </c>
      <c r="AY1079" s="50">
        <f t="shared" si="650"/>
        <v>0.16039050182480821</v>
      </c>
      <c r="AZ1079" s="12"/>
      <c r="BA1079" s="48">
        <f t="shared" si="651"/>
        <v>443744</v>
      </c>
      <c r="BB1079" s="48">
        <f t="shared" si="652"/>
        <v>1731125</v>
      </c>
      <c r="BC1079" s="51">
        <f t="shared" si="653"/>
        <v>3.9011795089060359</v>
      </c>
      <c r="BD1079" s="12"/>
      <c r="BE1079" s="52">
        <f t="shared" si="654"/>
        <v>443744</v>
      </c>
      <c r="BF1079" s="48">
        <f t="shared" si="645"/>
        <v>15453671</v>
      </c>
      <c r="BG1079" s="48">
        <f t="shared" si="645"/>
        <v>25538017</v>
      </c>
      <c r="BH1079" s="48">
        <f t="shared" si="645"/>
        <v>2427</v>
      </c>
      <c r="BI1079" s="48">
        <f t="shared" si="655"/>
        <v>40994115</v>
      </c>
      <c r="BJ1079" s="51">
        <f t="shared" si="656"/>
        <v>92.382353338862046</v>
      </c>
      <c r="BK1079" s="12"/>
      <c r="BL1079" s="1">
        <f t="shared" si="657"/>
        <v>6780906</v>
      </c>
      <c r="BM1079" s="53">
        <f t="shared" si="658"/>
        <v>10793189</v>
      </c>
      <c r="BN1079" s="48">
        <f t="shared" si="646"/>
        <v>15453671</v>
      </c>
      <c r="BO1079" s="48">
        <f t="shared" si="646"/>
        <v>25538017</v>
      </c>
      <c r="BP1079" s="48">
        <f t="shared" si="646"/>
        <v>2427</v>
      </c>
      <c r="BQ1079" s="48">
        <f t="shared" si="659"/>
        <v>40994115</v>
      </c>
      <c r="BR1079" s="12">
        <f t="shared" si="660"/>
        <v>10793189</v>
      </c>
      <c r="BS1079" s="54">
        <f t="shared" si="661"/>
        <v>3.7981466830609563</v>
      </c>
      <c r="BT1079" s="12"/>
      <c r="BU1079" s="48">
        <f t="shared" si="662"/>
        <v>10793189</v>
      </c>
      <c r="BV1079" s="48">
        <f t="shared" si="663"/>
        <v>47824326</v>
      </c>
      <c r="BW1079" s="54">
        <f t="shared" si="664"/>
        <v>4.4309727180724803</v>
      </c>
      <c r="BX1079" s="12"/>
      <c r="BY1079" s="52">
        <f t="shared" si="665"/>
        <v>443744</v>
      </c>
      <c r="BZ1079" s="48">
        <f t="shared" si="666"/>
        <v>47824326</v>
      </c>
      <c r="CA1079" s="55">
        <f t="shared" si="667"/>
        <v>107.77458624792673</v>
      </c>
      <c r="CB1079" s="12"/>
      <c r="CC1079" s="48">
        <f t="shared" si="668"/>
        <v>443744</v>
      </c>
      <c r="CD1079" s="48">
        <f t="shared" si="669"/>
        <v>255160514</v>
      </c>
      <c r="CE1079" s="55">
        <f t="shared" si="670"/>
        <v>575.01738389702166</v>
      </c>
      <c r="CF1079" s="12"/>
      <c r="CG1079" s="48">
        <f t="shared" si="671"/>
        <v>10793189</v>
      </c>
      <c r="CH1079" s="48">
        <f t="shared" si="672"/>
        <v>6780906</v>
      </c>
      <c r="CI1079" s="48">
        <f t="shared" si="673"/>
        <v>255160514</v>
      </c>
      <c r="CJ1079" s="55">
        <f t="shared" si="674"/>
        <v>23.640882597349126</v>
      </c>
      <c r="CK1079" s="46"/>
      <c r="CL1079" s="48">
        <f t="shared" si="647"/>
        <v>10793189</v>
      </c>
      <c r="CM1079" s="48">
        <f t="shared" si="647"/>
        <v>6780906</v>
      </c>
      <c r="CN1079" s="48">
        <f t="shared" si="675"/>
        <v>345915753</v>
      </c>
      <c r="CO1079" s="55">
        <f t="shared" si="676"/>
        <v>32.049448314117356</v>
      </c>
    </row>
    <row r="1080" spans="1:93" x14ac:dyDescent="0.2">
      <c r="A1080" s="30" t="s">
        <v>182</v>
      </c>
      <c r="B1080" s="30">
        <v>1195</v>
      </c>
      <c r="C1080" s="30">
        <v>2012</v>
      </c>
      <c r="D1080" s="30" t="s">
        <v>219</v>
      </c>
      <c r="E1080" s="30">
        <v>386091</v>
      </c>
      <c r="F1080" s="30" t="s">
        <v>317</v>
      </c>
      <c r="G1080" s="30">
        <v>44021629</v>
      </c>
      <c r="H1080" s="30">
        <v>225843965</v>
      </c>
      <c r="I1080" s="30">
        <v>31829371</v>
      </c>
      <c r="J1080" s="30">
        <v>197263341</v>
      </c>
      <c r="K1080" s="30">
        <v>0</v>
      </c>
      <c r="L1080" s="30">
        <v>0</v>
      </c>
      <c r="M1080" s="30">
        <v>0</v>
      </c>
      <c r="N1080" s="30">
        <v>555700</v>
      </c>
      <c r="O1080" s="30">
        <v>2077665</v>
      </c>
      <c r="P1080" s="30">
        <v>3099591</v>
      </c>
      <c r="Q1080" s="30">
        <v>5967260</v>
      </c>
      <c r="R1080" s="30">
        <v>7140283</v>
      </c>
      <c r="S1080" s="30">
        <v>5085921</v>
      </c>
      <c r="T1080" s="30">
        <v>361165545</v>
      </c>
      <c r="U1080" s="30">
        <v>3121143</v>
      </c>
      <c r="V1080" s="30">
        <v>235061913</v>
      </c>
      <c r="W1080" s="30">
        <v>40014883</v>
      </c>
      <c r="X1080" s="30">
        <v>275076796</v>
      </c>
      <c r="Y1080" s="30">
        <v>111503391</v>
      </c>
      <c r="Z1080" s="30">
        <v>0</v>
      </c>
      <c r="AA1080" s="30">
        <v>111503391</v>
      </c>
      <c r="AB1080" s="30">
        <v>109263412</v>
      </c>
      <c r="AC1080" s="30">
        <v>21397972</v>
      </c>
      <c r="AD1080" s="30">
        <v>22623657</v>
      </c>
      <c r="AE1080" s="30">
        <v>15580849</v>
      </c>
      <c r="AF1080" s="30">
        <v>22357790</v>
      </c>
      <c r="AG1080" s="30">
        <v>14162</v>
      </c>
      <c r="AH1080" s="30">
        <v>91503185</v>
      </c>
      <c r="AI1080" s="30">
        <v>0</v>
      </c>
      <c r="AJ1080" s="30">
        <v>91503185</v>
      </c>
      <c r="AK1080" s="30">
        <v>4189787</v>
      </c>
      <c r="AL1080" s="30">
        <v>35706347</v>
      </c>
      <c r="AM1080" s="30">
        <v>16463071</v>
      </c>
      <c r="AN1080" s="30">
        <v>2843973</v>
      </c>
      <c r="AO1080" s="30">
        <v>3920522</v>
      </c>
      <c r="AP1080" s="30">
        <v>4084300</v>
      </c>
      <c r="AQ1080" s="30">
        <v>441571</v>
      </c>
      <c r="AR1080" s="30">
        <v>386182</v>
      </c>
      <c r="AS1080" s="30">
        <v>54672</v>
      </c>
      <c r="AT1080" s="30">
        <v>260</v>
      </c>
      <c r="AU1080" s="30" t="s">
        <v>353</v>
      </c>
      <c r="AW1080" s="48">
        <f t="shared" si="648"/>
        <v>10848795</v>
      </c>
      <c r="AX1080" s="49">
        <f t="shared" si="649"/>
        <v>2239979</v>
      </c>
      <c r="AY1080" s="50">
        <f t="shared" si="650"/>
        <v>0.20647260824819716</v>
      </c>
      <c r="AZ1080" s="12"/>
      <c r="BA1080" s="48">
        <f t="shared" si="651"/>
        <v>441571</v>
      </c>
      <c r="BB1080" s="48">
        <f t="shared" si="652"/>
        <v>2239979</v>
      </c>
      <c r="BC1080" s="51">
        <f t="shared" si="653"/>
        <v>5.0727493426878123</v>
      </c>
      <c r="BD1080" s="12"/>
      <c r="BE1080" s="52">
        <f t="shared" si="654"/>
        <v>441571</v>
      </c>
      <c r="BF1080" s="48">
        <f t="shared" si="645"/>
        <v>15580849</v>
      </c>
      <c r="BG1080" s="48">
        <f t="shared" si="645"/>
        <v>22357790</v>
      </c>
      <c r="BH1080" s="48">
        <f t="shared" si="645"/>
        <v>14162</v>
      </c>
      <c r="BI1080" s="48">
        <f t="shared" si="655"/>
        <v>37952801</v>
      </c>
      <c r="BJ1080" s="51">
        <f t="shared" si="656"/>
        <v>85.949487171938372</v>
      </c>
      <c r="BK1080" s="12"/>
      <c r="BL1080" s="1">
        <f t="shared" si="657"/>
        <v>6764495</v>
      </c>
      <c r="BM1080" s="53">
        <f t="shared" si="658"/>
        <v>10848795</v>
      </c>
      <c r="BN1080" s="48">
        <f t="shared" si="646"/>
        <v>15580849</v>
      </c>
      <c r="BO1080" s="48">
        <f t="shared" si="646"/>
        <v>22357790</v>
      </c>
      <c r="BP1080" s="48">
        <f t="shared" si="646"/>
        <v>14162</v>
      </c>
      <c r="BQ1080" s="48">
        <f t="shared" si="659"/>
        <v>37952801</v>
      </c>
      <c r="BR1080" s="12">
        <f t="shared" si="660"/>
        <v>10848795</v>
      </c>
      <c r="BS1080" s="54">
        <f t="shared" si="661"/>
        <v>3.4983425348160786</v>
      </c>
      <c r="BT1080" s="12"/>
      <c r="BU1080" s="48">
        <f t="shared" si="662"/>
        <v>10848795</v>
      </c>
      <c r="BV1080" s="48">
        <f t="shared" si="663"/>
        <v>51607051</v>
      </c>
      <c r="BW1080" s="54">
        <f t="shared" si="664"/>
        <v>4.7569385355700797</v>
      </c>
      <c r="BX1080" s="12"/>
      <c r="BY1080" s="52">
        <f t="shared" si="665"/>
        <v>441571</v>
      </c>
      <c r="BZ1080" s="48">
        <f t="shared" si="666"/>
        <v>51607051</v>
      </c>
      <c r="CA1080" s="55">
        <f t="shared" si="667"/>
        <v>116.87146800854222</v>
      </c>
      <c r="CB1080" s="12"/>
      <c r="CC1080" s="48">
        <f t="shared" si="668"/>
        <v>441571</v>
      </c>
      <c r="CD1080" s="48">
        <f t="shared" si="669"/>
        <v>245084872</v>
      </c>
      <c r="CE1080" s="55">
        <f t="shared" si="670"/>
        <v>555.02936560598414</v>
      </c>
      <c r="CF1080" s="12"/>
      <c r="CG1080" s="48">
        <f t="shared" si="671"/>
        <v>10848795</v>
      </c>
      <c r="CH1080" s="48">
        <f t="shared" si="672"/>
        <v>6764495</v>
      </c>
      <c r="CI1080" s="48">
        <f t="shared" si="673"/>
        <v>245084872</v>
      </c>
      <c r="CJ1080" s="55">
        <f t="shared" si="674"/>
        <v>22.590976417196565</v>
      </c>
      <c r="CK1080" s="46"/>
      <c r="CL1080" s="48">
        <f t="shared" si="647"/>
        <v>10848795</v>
      </c>
      <c r="CM1080" s="48">
        <f t="shared" si="647"/>
        <v>6764495</v>
      </c>
      <c r="CN1080" s="48">
        <f t="shared" si="675"/>
        <v>316375367</v>
      </c>
      <c r="CO1080" s="55">
        <f t="shared" si="676"/>
        <v>29.162258757769873</v>
      </c>
    </row>
    <row r="1081" spans="1:93" x14ac:dyDescent="0.2">
      <c r="A1081" s="30" t="s">
        <v>182</v>
      </c>
      <c r="B1081" s="30">
        <v>1195</v>
      </c>
      <c r="C1081" s="30">
        <v>2011</v>
      </c>
      <c r="D1081" s="30" t="s">
        <v>219</v>
      </c>
      <c r="E1081" s="30">
        <v>386091</v>
      </c>
      <c r="F1081" s="30" t="s">
        <v>317</v>
      </c>
      <c r="G1081" s="30">
        <v>45022993</v>
      </c>
      <c r="H1081" s="30">
        <v>252441545</v>
      </c>
      <c r="I1081" s="30">
        <v>31178336</v>
      </c>
      <c r="J1081" s="30">
        <v>223358267</v>
      </c>
      <c r="K1081" s="30">
        <v>0</v>
      </c>
      <c r="L1081" s="30">
        <v>0</v>
      </c>
      <c r="M1081" s="30">
        <v>0</v>
      </c>
      <c r="N1081" s="30">
        <v>587317</v>
      </c>
      <c r="O1081" s="30">
        <v>2174248</v>
      </c>
      <c r="P1081" s="30">
        <v>2564642</v>
      </c>
      <c r="Q1081" s="30">
        <v>5925441</v>
      </c>
      <c r="R1081" s="30">
        <v>7181262</v>
      </c>
      <c r="S1081" s="30">
        <v>4015485</v>
      </c>
      <c r="T1081" s="30">
        <v>322363247</v>
      </c>
      <c r="U1081" s="30">
        <v>3139936</v>
      </c>
      <c r="V1081" s="30">
        <v>261797055</v>
      </c>
      <c r="W1081" s="30">
        <v>37758463</v>
      </c>
      <c r="X1081" s="30">
        <v>299555518</v>
      </c>
      <c r="Y1081" s="30">
        <v>111946390</v>
      </c>
      <c r="Z1081" s="30">
        <v>0</v>
      </c>
      <c r="AA1081" s="30">
        <v>111946390</v>
      </c>
      <c r="AB1081" s="30">
        <v>109918194</v>
      </c>
      <c r="AC1081" s="30">
        <v>19269319</v>
      </c>
      <c r="AD1081" s="30">
        <v>25753674</v>
      </c>
      <c r="AE1081" s="30">
        <v>17274770</v>
      </c>
      <c r="AF1081" s="30">
        <v>33567399</v>
      </c>
      <c r="AG1081" s="30">
        <v>0</v>
      </c>
      <c r="AH1081" s="30">
        <v>88815577</v>
      </c>
      <c r="AI1081" s="30">
        <v>0</v>
      </c>
      <c r="AJ1081" s="30">
        <v>88815577</v>
      </c>
      <c r="AK1081" s="30">
        <v>5422211</v>
      </c>
      <c r="AL1081" s="30">
        <v>34194910</v>
      </c>
      <c r="AM1081" s="30">
        <v>16200455</v>
      </c>
      <c r="AN1081" s="30">
        <v>2866500</v>
      </c>
      <c r="AO1081" s="30">
        <v>3897807</v>
      </c>
      <c r="AP1081" s="30">
        <v>4090700</v>
      </c>
      <c r="AQ1081" s="30">
        <v>439481</v>
      </c>
      <c r="AR1081" s="30">
        <v>384315</v>
      </c>
      <c r="AS1081" s="30">
        <v>54449</v>
      </c>
      <c r="AT1081" s="30">
        <v>255</v>
      </c>
      <c r="AU1081" s="30" t="s">
        <v>353</v>
      </c>
      <c r="AW1081" s="48">
        <f t="shared" si="648"/>
        <v>10855007</v>
      </c>
      <c r="AX1081" s="49">
        <f t="shared" si="649"/>
        <v>2028196</v>
      </c>
      <c r="AY1081" s="50">
        <f t="shared" si="650"/>
        <v>0.18684428301151718</v>
      </c>
      <c r="AZ1081" s="12"/>
      <c r="BA1081" s="48">
        <f t="shared" si="651"/>
        <v>439481</v>
      </c>
      <c r="BB1081" s="48">
        <f t="shared" si="652"/>
        <v>2028196</v>
      </c>
      <c r="BC1081" s="51">
        <f t="shared" si="653"/>
        <v>4.6149799422500628</v>
      </c>
      <c r="BD1081" s="12"/>
      <c r="BE1081" s="52">
        <f t="shared" si="654"/>
        <v>439481</v>
      </c>
      <c r="BF1081" s="48">
        <f t="shared" si="645"/>
        <v>17274770</v>
      </c>
      <c r="BG1081" s="48">
        <f t="shared" si="645"/>
        <v>33567399</v>
      </c>
      <c r="BH1081" s="48">
        <f t="shared" si="645"/>
        <v>0</v>
      </c>
      <c r="BI1081" s="48">
        <f t="shared" si="655"/>
        <v>50842169</v>
      </c>
      <c r="BJ1081" s="51">
        <f t="shared" si="656"/>
        <v>115.68684197951674</v>
      </c>
      <c r="BK1081" s="12"/>
      <c r="BL1081" s="1">
        <f t="shared" si="657"/>
        <v>6764307</v>
      </c>
      <c r="BM1081" s="53">
        <f t="shared" si="658"/>
        <v>10855007</v>
      </c>
      <c r="BN1081" s="48">
        <f t="shared" si="646"/>
        <v>17274770</v>
      </c>
      <c r="BO1081" s="48">
        <f t="shared" si="646"/>
        <v>33567399</v>
      </c>
      <c r="BP1081" s="48">
        <f t="shared" si="646"/>
        <v>0</v>
      </c>
      <c r="BQ1081" s="48">
        <f t="shared" si="659"/>
        <v>50842169</v>
      </c>
      <c r="BR1081" s="12">
        <f t="shared" si="660"/>
        <v>10855007</v>
      </c>
      <c r="BS1081" s="54">
        <f t="shared" si="661"/>
        <v>4.6837527603621076</v>
      </c>
      <c r="BT1081" s="12"/>
      <c r="BU1081" s="48">
        <f t="shared" si="662"/>
        <v>10855007</v>
      </c>
      <c r="BV1081" s="48">
        <f t="shared" si="663"/>
        <v>49198456</v>
      </c>
      <c r="BW1081" s="54">
        <f t="shared" si="664"/>
        <v>4.532328353173793</v>
      </c>
      <c r="BX1081" s="12"/>
      <c r="BY1081" s="52">
        <f t="shared" si="665"/>
        <v>439481</v>
      </c>
      <c r="BZ1081" s="48">
        <f t="shared" si="666"/>
        <v>49198456</v>
      </c>
      <c r="CA1081" s="55">
        <f t="shared" si="667"/>
        <v>111.94671897078599</v>
      </c>
      <c r="CB1081" s="12"/>
      <c r="CC1081" s="48">
        <f t="shared" si="668"/>
        <v>439481</v>
      </c>
      <c r="CD1081" s="48">
        <f t="shared" si="669"/>
        <v>257010008</v>
      </c>
      <c r="CE1081" s="55">
        <f t="shared" si="670"/>
        <v>584.80345680473101</v>
      </c>
      <c r="CF1081" s="12"/>
      <c r="CG1081" s="48">
        <f t="shared" si="671"/>
        <v>10855007</v>
      </c>
      <c r="CH1081" s="48">
        <f t="shared" si="672"/>
        <v>6764307</v>
      </c>
      <c r="CI1081" s="48">
        <f t="shared" si="673"/>
        <v>257010008</v>
      </c>
      <c r="CJ1081" s="55">
        <f t="shared" si="674"/>
        <v>23.676632175363867</v>
      </c>
      <c r="CK1081" s="46"/>
      <c r="CL1081" s="48">
        <f t="shared" si="647"/>
        <v>10855007</v>
      </c>
      <c r="CM1081" s="48">
        <f t="shared" si="647"/>
        <v>6764307</v>
      </c>
      <c r="CN1081" s="48">
        <f t="shared" si="675"/>
        <v>326694501</v>
      </c>
      <c r="CO1081" s="55">
        <f t="shared" si="676"/>
        <v>30.096203622899552</v>
      </c>
    </row>
    <row r="1082" spans="1:93" x14ac:dyDescent="0.2">
      <c r="A1082" s="30" t="s">
        <v>182</v>
      </c>
      <c r="B1082" s="30">
        <v>1195</v>
      </c>
      <c r="C1082" s="30">
        <v>2010</v>
      </c>
      <c r="D1082" s="30" t="s">
        <v>219</v>
      </c>
      <c r="E1082" s="30">
        <v>386091</v>
      </c>
      <c r="F1082" s="30" t="s">
        <v>317</v>
      </c>
      <c r="G1082" s="30">
        <v>44928173</v>
      </c>
      <c r="H1082" s="30">
        <v>248288458</v>
      </c>
      <c r="I1082" s="30">
        <v>31481317</v>
      </c>
      <c r="J1082" s="30">
        <v>220192396</v>
      </c>
      <c r="K1082" s="30">
        <v>0</v>
      </c>
      <c r="L1082" s="30">
        <v>0</v>
      </c>
      <c r="M1082" s="30">
        <v>0</v>
      </c>
      <c r="N1082" s="30">
        <v>526530</v>
      </c>
      <c r="O1082" s="30">
        <v>2230206</v>
      </c>
      <c r="P1082" s="30">
        <v>2328757</v>
      </c>
      <c r="Q1082" s="30">
        <v>5451736</v>
      </c>
      <c r="R1082" s="30">
        <v>6476309</v>
      </c>
      <c r="S1082" s="30">
        <v>5227892</v>
      </c>
      <c r="T1082" s="30">
        <v>305302535</v>
      </c>
      <c r="U1082" s="30">
        <v>2635919</v>
      </c>
      <c r="V1082" s="30">
        <v>256994973</v>
      </c>
      <c r="W1082" s="30">
        <v>39037966</v>
      </c>
      <c r="X1082" s="30">
        <v>296032939</v>
      </c>
      <c r="Y1082" s="30">
        <v>109749750</v>
      </c>
      <c r="Z1082" s="30">
        <v>0</v>
      </c>
      <c r="AA1082" s="30">
        <v>109749750</v>
      </c>
      <c r="AB1082" s="30">
        <v>107693821</v>
      </c>
      <c r="AC1082" s="30">
        <v>20322302</v>
      </c>
      <c r="AD1082" s="30">
        <v>24605871</v>
      </c>
      <c r="AE1082" s="30">
        <v>16454852</v>
      </c>
      <c r="AF1082" s="30">
        <v>29903804</v>
      </c>
      <c r="AG1082" s="30">
        <v>0</v>
      </c>
      <c r="AH1082" s="30">
        <v>93959877</v>
      </c>
      <c r="AI1082" s="30">
        <v>284</v>
      </c>
      <c r="AJ1082" s="30">
        <v>93960161</v>
      </c>
      <c r="AK1082" s="30">
        <v>3598292</v>
      </c>
      <c r="AL1082" s="30">
        <v>36029011</v>
      </c>
      <c r="AM1082" s="30">
        <v>16166962</v>
      </c>
      <c r="AN1082" s="30">
        <v>2846853</v>
      </c>
      <c r="AO1082" s="30">
        <v>3855951</v>
      </c>
      <c r="AP1082" s="30">
        <v>4058426</v>
      </c>
      <c r="AQ1082" s="30">
        <v>437757</v>
      </c>
      <c r="AR1082" s="30">
        <v>382666</v>
      </c>
      <c r="AS1082" s="30">
        <v>54375</v>
      </c>
      <c r="AT1082" s="30">
        <v>252</v>
      </c>
      <c r="AU1082" s="30" t="s">
        <v>353</v>
      </c>
      <c r="AW1082" s="48">
        <f t="shared" si="648"/>
        <v>10761230</v>
      </c>
      <c r="AX1082" s="49">
        <f t="shared" si="649"/>
        <v>2055929</v>
      </c>
      <c r="AY1082" s="50">
        <f t="shared" si="650"/>
        <v>0.19104962908515105</v>
      </c>
      <c r="AZ1082" s="12"/>
      <c r="BA1082" s="48">
        <f t="shared" si="651"/>
        <v>437757</v>
      </c>
      <c r="BB1082" s="48">
        <f t="shared" si="652"/>
        <v>2055929</v>
      </c>
      <c r="BC1082" s="51">
        <f t="shared" si="653"/>
        <v>4.6965074230680495</v>
      </c>
      <c r="BD1082" s="12"/>
      <c r="BE1082" s="52">
        <f t="shared" si="654"/>
        <v>437757</v>
      </c>
      <c r="BF1082" s="48">
        <f t="shared" si="645"/>
        <v>16454852</v>
      </c>
      <c r="BG1082" s="48">
        <f t="shared" si="645"/>
        <v>29903804</v>
      </c>
      <c r="BH1082" s="48">
        <f t="shared" si="645"/>
        <v>0</v>
      </c>
      <c r="BI1082" s="48">
        <f t="shared" si="655"/>
        <v>46358656</v>
      </c>
      <c r="BJ1082" s="51">
        <f t="shared" si="656"/>
        <v>105.9004333454405</v>
      </c>
      <c r="BK1082" s="12"/>
      <c r="BL1082" s="1">
        <f t="shared" si="657"/>
        <v>6702804</v>
      </c>
      <c r="BM1082" s="53">
        <f t="shared" si="658"/>
        <v>10761230</v>
      </c>
      <c r="BN1082" s="48">
        <f t="shared" si="646"/>
        <v>16454852</v>
      </c>
      <c r="BO1082" s="48">
        <f t="shared" si="646"/>
        <v>29903804</v>
      </c>
      <c r="BP1082" s="48">
        <f t="shared" si="646"/>
        <v>0</v>
      </c>
      <c r="BQ1082" s="48">
        <f t="shared" si="659"/>
        <v>46358656</v>
      </c>
      <c r="BR1082" s="12">
        <f t="shared" si="660"/>
        <v>10761230</v>
      </c>
      <c r="BS1082" s="54">
        <f t="shared" si="661"/>
        <v>4.30793282923978</v>
      </c>
      <c r="BT1082" s="12"/>
      <c r="BU1082" s="48">
        <f t="shared" si="662"/>
        <v>10761230</v>
      </c>
      <c r="BV1082" s="48">
        <f t="shared" si="663"/>
        <v>54332858</v>
      </c>
      <c r="BW1082" s="54">
        <f t="shared" si="664"/>
        <v>5.0489449626111513</v>
      </c>
      <c r="BX1082" s="12"/>
      <c r="BY1082" s="52">
        <f t="shared" si="665"/>
        <v>437757</v>
      </c>
      <c r="BZ1082" s="48">
        <f t="shared" si="666"/>
        <v>54332858</v>
      </c>
      <c r="CA1082" s="55">
        <f t="shared" si="667"/>
        <v>124.11648014766183</v>
      </c>
      <c r="CB1082" s="12"/>
      <c r="CC1082" s="48">
        <f t="shared" si="668"/>
        <v>437757</v>
      </c>
      <c r="CD1082" s="48">
        <f t="shared" si="669"/>
        <v>255369437</v>
      </c>
      <c r="CE1082" s="55">
        <f t="shared" si="670"/>
        <v>583.35888860714965</v>
      </c>
      <c r="CF1082" s="12"/>
      <c r="CG1082" s="48">
        <f t="shared" si="671"/>
        <v>10761230</v>
      </c>
      <c r="CH1082" s="48">
        <f t="shared" si="672"/>
        <v>6702804</v>
      </c>
      <c r="CI1082" s="48">
        <f t="shared" si="673"/>
        <v>255369437</v>
      </c>
      <c r="CJ1082" s="55">
        <f t="shared" si="674"/>
        <v>23.730506364049464</v>
      </c>
      <c r="CK1082" s="46"/>
      <c r="CL1082" s="48">
        <f t="shared" si="647"/>
        <v>10761230</v>
      </c>
      <c r="CM1082" s="48">
        <f t="shared" si="647"/>
        <v>6702804</v>
      </c>
      <c r="CN1082" s="48">
        <f t="shared" si="675"/>
        <v>325231714</v>
      </c>
      <c r="CO1082" s="55">
        <f t="shared" si="676"/>
        <v>30.222540917720373</v>
      </c>
    </row>
    <row r="1083" spans="1:93" x14ac:dyDescent="0.2">
      <c r="A1083" s="30" t="s">
        <v>182</v>
      </c>
      <c r="B1083" s="30">
        <v>1195</v>
      </c>
      <c r="C1083" s="30">
        <v>2009</v>
      </c>
      <c r="D1083" s="30" t="s">
        <v>219</v>
      </c>
      <c r="E1083" s="30">
        <v>386091</v>
      </c>
      <c r="F1083" s="30" t="s">
        <v>317</v>
      </c>
      <c r="G1083" s="30">
        <v>42743813</v>
      </c>
      <c r="H1083" s="30">
        <v>213666292</v>
      </c>
      <c r="I1083" s="30">
        <v>40199200</v>
      </c>
      <c r="J1083" s="30">
        <v>184960627</v>
      </c>
      <c r="K1083" s="30">
        <v>0</v>
      </c>
      <c r="L1083" s="30">
        <v>0</v>
      </c>
      <c r="M1083" s="30">
        <v>0</v>
      </c>
      <c r="N1083" s="30">
        <v>526574</v>
      </c>
      <c r="O1083" s="30">
        <v>2438493</v>
      </c>
      <c r="P1083" s="30">
        <v>1774277</v>
      </c>
      <c r="Q1083" s="30">
        <v>3039476</v>
      </c>
      <c r="R1083" s="30">
        <v>5186736</v>
      </c>
      <c r="S1083" s="30">
        <v>2696546</v>
      </c>
      <c r="T1083" s="30">
        <v>355151419</v>
      </c>
      <c r="U1083" s="30">
        <v>2882443</v>
      </c>
      <c r="V1083" s="30">
        <v>221291521</v>
      </c>
      <c r="W1083" s="30">
        <v>44670023</v>
      </c>
      <c r="X1083" s="30">
        <v>265961544</v>
      </c>
      <c r="Y1083" s="30">
        <v>96339264</v>
      </c>
      <c r="Z1083" s="30">
        <v>0</v>
      </c>
      <c r="AA1083" s="30">
        <v>96339264</v>
      </c>
      <c r="AB1083" s="30">
        <v>94200713</v>
      </c>
      <c r="AC1083" s="30">
        <v>21681247</v>
      </c>
      <c r="AD1083" s="30">
        <v>21062566</v>
      </c>
      <c r="AE1083" s="30">
        <v>18179186</v>
      </c>
      <c r="AF1083" s="30">
        <v>18004238</v>
      </c>
      <c r="AG1083" s="30">
        <v>0</v>
      </c>
      <c r="AH1083" s="30">
        <v>101269680</v>
      </c>
      <c r="AI1083" s="30">
        <v>0</v>
      </c>
      <c r="AJ1083" s="30">
        <v>101269680</v>
      </c>
      <c r="AK1083" s="30">
        <v>4585379</v>
      </c>
      <c r="AL1083" s="30">
        <v>36594371</v>
      </c>
      <c r="AM1083" s="30">
        <v>15773132</v>
      </c>
      <c r="AN1083" s="30">
        <v>2771430</v>
      </c>
      <c r="AO1083" s="30">
        <v>3821530</v>
      </c>
      <c r="AP1083" s="30">
        <v>3774959</v>
      </c>
      <c r="AQ1083" s="30">
        <v>435630</v>
      </c>
      <c r="AR1083" s="30">
        <v>380652</v>
      </c>
      <c r="AS1083" s="30">
        <v>54262</v>
      </c>
      <c r="AT1083" s="30">
        <v>252</v>
      </c>
      <c r="AU1083" s="30" t="s">
        <v>353</v>
      </c>
      <c r="AW1083" s="48">
        <f t="shared" si="648"/>
        <v>10367919</v>
      </c>
      <c r="AX1083" s="49">
        <f t="shared" si="649"/>
        <v>2138551</v>
      </c>
      <c r="AY1083" s="50">
        <f t="shared" si="650"/>
        <v>0.20626617549770596</v>
      </c>
      <c r="AZ1083" s="12"/>
      <c r="BA1083" s="48">
        <f t="shared" si="651"/>
        <v>435630</v>
      </c>
      <c r="BB1083" s="48">
        <f t="shared" si="652"/>
        <v>2138551</v>
      </c>
      <c r="BC1083" s="51">
        <f t="shared" si="653"/>
        <v>4.9090994651424378</v>
      </c>
      <c r="BD1083" s="12"/>
      <c r="BE1083" s="52">
        <f t="shared" si="654"/>
        <v>435630</v>
      </c>
      <c r="BF1083" s="48">
        <f t="shared" si="645"/>
        <v>18179186</v>
      </c>
      <c r="BG1083" s="48">
        <f t="shared" si="645"/>
        <v>18004238</v>
      </c>
      <c r="BH1083" s="48">
        <f t="shared" si="645"/>
        <v>0</v>
      </c>
      <c r="BI1083" s="48">
        <f t="shared" si="655"/>
        <v>36183424</v>
      </c>
      <c r="BJ1083" s="51">
        <f t="shared" si="656"/>
        <v>83.059991277001131</v>
      </c>
      <c r="BK1083" s="12"/>
      <c r="BL1083" s="1">
        <f t="shared" si="657"/>
        <v>6592960</v>
      </c>
      <c r="BM1083" s="53">
        <f t="shared" si="658"/>
        <v>10367919</v>
      </c>
      <c r="BN1083" s="48">
        <f t="shared" si="646"/>
        <v>18179186</v>
      </c>
      <c r="BO1083" s="48">
        <f t="shared" si="646"/>
        <v>18004238</v>
      </c>
      <c r="BP1083" s="48">
        <f t="shared" si="646"/>
        <v>0</v>
      </c>
      <c r="BQ1083" s="48">
        <f t="shared" si="659"/>
        <v>36183424</v>
      </c>
      <c r="BR1083" s="12">
        <f t="shared" si="660"/>
        <v>10367919</v>
      </c>
      <c r="BS1083" s="54">
        <f t="shared" si="661"/>
        <v>3.4899408454097682</v>
      </c>
      <c r="BT1083" s="12"/>
      <c r="BU1083" s="48">
        <f t="shared" si="662"/>
        <v>10367919</v>
      </c>
      <c r="BV1083" s="48">
        <f t="shared" si="663"/>
        <v>60089930</v>
      </c>
      <c r="BW1083" s="54">
        <f t="shared" si="664"/>
        <v>5.7957561203940733</v>
      </c>
      <c r="BX1083" s="12"/>
      <c r="BY1083" s="52">
        <f t="shared" si="665"/>
        <v>435630</v>
      </c>
      <c r="BZ1083" s="48">
        <f t="shared" si="666"/>
        <v>60089930</v>
      </c>
      <c r="CA1083" s="55">
        <f t="shared" si="667"/>
        <v>137.93799784220553</v>
      </c>
      <c r="CB1083" s="12"/>
      <c r="CC1083" s="48">
        <f t="shared" si="668"/>
        <v>435630</v>
      </c>
      <c r="CD1083" s="48">
        <f t="shared" si="669"/>
        <v>235356431</v>
      </c>
      <c r="CE1083" s="55">
        <f t="shared" si="670"/>
        <v>540.26681128480595</v>
      </c>
      <c r="CF1083" s="12"/>
      <c r="CG1083" s="48">
        <f t="shared" si="671"/>
        <v>10367919</v>
      </c>
      <c r="CH1083" s="48">
        <f t="shared" si="672"/>
        <v>6592960</v>
      </c>
      <c r="CI1083" s="48">
        <f t="shared" si="673"/>
        <v>235356431</v>
      </c>
      <c r="CJ1083" s="55">
        <f t="shared" si="674"/>
        <v>22.700450398966272</v>
      </c>
      <c r="CK1083" s="46"/>
      <c r="CL1083" s="48">
        <f t="shared" si="647"/>
        <v>10367919</v>
      </c>
      <c r="CM1083" s="48">
        <f t="shared" si="647"/>
        <v>6592960</v>
      </c>
      <c r="CN1083" s="48">
        <f t="shared" si="675"/>
        <v>312791298</v>
      </c>
      <c r="CO1083" s="55">
        <f t="shared" si="676"/>
        <v>30.16914946962838</v>
      </c>
    </row>
    <row r="1084" spans="1:93" x14ac:dyDescent="0.2">
      <c r="A1084" s="30" t="s">
        <v>182</v>
      </c>
      <c r="B1084" s="30">
        <v>1195</v>
      </c>
      <c r="C1084" s="30">
        <v>2008</v>
      </c>
      <c r="D1084" s="30" t="s">
        <v>219</v>
      </c>
      <c r="E1084" s="30">
        <v>386091</v>
      </c>
      <c r="F1084" s="30" t="s">
        <v>317</v>
      </c>
      <c r="G1084" s="30">
        <v>43363465</v>
      </c>
      <c r="H1084" s="30">
        <v>213241638</v>
      </c>
      <c r="I1084" s="30">
        <v>30859815</v>
      </c>
      <c r="J1084" s="30">
        <v>184620333</v>
      </c>
      <c r="K1084" s="30">
        <v>0</v>
      </c>
      <c r="L1084" s="30">
        <v>0</v>
      </c>
      <c r="M1084" s="30">
        <v>0</v>
      </c>
      <c r="N1084" s="30">
        <v>502308</v>
      </c>
      <c r="O1084" s="30">
        <v>2228145</v>
      </c>
      <c r="P1084" s="30">
        <v>1937230</v>
      </c>
      <c r="Q1084" s="30">
        <v>20663012</v>
      </c>
      <c r="R1084" s="30">
        <v>22343575</v>
      </c>
      <c r="S1084" s="30">
        <v>2887262</v>
      </c>
      <c r="T1084" s="30">
        <v>414828915</v>
      </c>
      <c r="U1084" s="30">
        <v>2152285</v>
      </c>
      <c r="V1084" s="30">
        <v>237813358</v>
      </c>
      <c r="W1084" s="30">
        <v>35684307</v>
      </c>
      <c r="X1084" s="30">
        <v>273497665</v>
      </c>
      <c r="Y1084" s="30">
        <v>94075016</v>
      </c>
      <c r="Z1084" s="30">
        <v>0</v>
      </c>
      <c r="AA1084" s="30">
        <v>94075016</v>
      </c>
      <c r="AB1084" s="30">
        <v>90846297</v>
      </c>
      <c r="AC1084" s="30">
        <v>21522584</v>
      </c>
      <c r="AD1084" s="30">
        <v>21840881</v>
      </c>
      <c r="AE1084" s="30">
        <v>16101401</v>
      </c>
      <c r="AF1084" s="30">
        <v>20163916</v>
      </c>
      <c r="AG1084" s="30">
        <v>122</v>
      </c>
      <c r="AH1084" s="30">
        <v>81812928</v>
      </c>
      <c r="AI1084" s="30">
        <v>6284</v>
      </c>
      <c r="AJ1084" s="30">
        <v>81819212</v>
      </c>
      <c r="AK1084" s="30">
        <v>3683910</v>
      </c>
      <c r="AL1084" s="30">
        <v>26804216</v>
      </c>
      <c r="AM1084" s="30">
        <v>15906336</v>
      </c>
      <c r="AN1084" s="30">
        <v>2794785</v>
      </c>
      <c r="AO1084" s="30">
        <v>3962153</v>
      </c>
      <c r="AP1084" s="30">
        <v>4098258</v>
      </c>
      <c r="AQ1084" s="30">
        <v>433574</v>
      </c>
      <c r="AR1084" s="30">
        <v>378834</v>
      </c>
      <c r="AS1084" s="30">
        <v>54015</v>
      </c>
      <c r="AT1084" s="30">
        <v>256</v>
      </c>
      <c r="AU1084" s="30" t="s">
        <v>353</v>
      </c>
      <c r="AW1084" s="48">
        <f t="shared" si="648"/>
        <v>10855196</v>
      </c>
      <c r="AX1084" s="49">
        <f t="shared" si="649"/>
        <v>3228719</v>
      </c>
      <c r="AY1084" s="50">
        <f t="shared" si="650"/>
        <v>0.29743534801214089</v>
      </c>
      <c r="AZ1084" s="12"/>
      <c r="BA1084" s="48">
        <f t="shared" si="651"/>
        <v>433574</v>
      </c>
      <c r="BB1084" s="48">
        <f t="shared" si="652"/>
        <v>3228719</v>
      </c>
      <c r="BC1084" s="51">
        <f t="shared" si="653"/>
        <v>7.4467541872898284</v>
      </c>
      <c r="BD1084" s="12"/>
      <c r="BE1084" s="52">
        <f t="shared" si="654"/>
        <v>433574</v>
      </c>
      <c r="BF1084" s="48">
        <f t="shared" si="645"/>
        <v>16101401</v>
      </c>
      <c r="BG1084" s="48">
        <f t="shared" si="645"/>
        <v>20163916</v>
      </c>
      <c r="BH1084" s="48">
        <f t="shared" si="645"/>
        <v>122</v>
      </c>
      <c r="BI1084" s="48">
        <f t="shared" si="655"/>
        <v>36265439</v>
      </c>
      <c r="BJ1084" s="51">
        <f t="shared" si="656"/>
        <v>83.643020568576532</v>
      </c>
      <c r="BK1084" s="12"/>
      <c r="BL1084" s="1">
        <f t="shared" si="657"/>
        <v>6756938</v>
      </c>
      <c r="BM1084" s="53">
        <f t="shared" si="658"/>
        <v>10855196</v>
      </c>
      <c r="BN1084" s="48">
        <f t="shared" si="646"/>
        <v>16101401</v>
      </c>
      <c r="BO1084" s="48">
        <f t="shared" si="646"/>
        <v>20163916</v>
      </c>
      <c r="BP1084" s="48">
        <f t="shared" si="646"/>
        <v>122</v>
      </c>
      <c r="BQ1084" s="48">
        <f t="shared" si="659"/>
        <v>36265439</v>
      </c>
      <c r="BR1084" s="12">
        <f t="shared" si="660"/>
        <v>10855196</v>
      </c>
      <c r="BS1084" s="54">
        <f t="shared" si="661"/>
        <v>3.3408368674319653</v>
      </c>
      <c r="BT1084" s="12"/>
      <c r="BU1084" s="48">
        <f t="shared" si="662"/>
        <v>10855196</v>
      </c>
      <c r="BV1084" s="48">
        <f t="shared" si="663"/>
        <v>51331086</v>
      </c>
      <c r="BW1084" s="54">
        <f t="shared" si="664"/>
        <v>4.7287111167776246</v>
      </c>
      <c r="BX1084" s="12"/>
      <c r="BY1084" s="52">
        <f t="shared" si="665"/>
        <v>433574</v>
      </c>
      <c r="BZ1084" s="48">
        <f t="shared" si="666"/>
        <v>51331086</v>
      </c>
      <c r="CA1084" s="55">
        <f t="shared" si="667"/>
        <v>118.39059998985179</v>
      </c>
      <c r="CB1084" s="12"/>
      <c r="CC1084" s="48">
        <f t="shared" si="668"/>
        <v>433574</v>
      </c>
      <c r="CD1084" s="48">
        <f t="shared" si="669"/>
        <v>225035006</v>
      </c>
      <c r="CE1084" s="55">
        <f t="shared" si="670"/>
        <v>519.02329475475926</v>
      </c>
      <c r="CF1084" s="12"/>
      <c r="CG1084" s="48">
        <f t="shared" si="671"/>
        <v>10855196</v>
      </c>
      <c r="CH1084" s="48">
        <f t="shared" si="672"/>
        <v>6756938</v>
      </c>
      <c r="CI1084" s="48">
        <f t="shared" si="673"/>
        <v>225035006</v>
      </c>
      <c r="CJ1084" s="55">
        <f t="shared" si="674"/>
        <v>20.73062577589571</v>
      </c>
      <c r="CK1084" s="46"/>
      <c r="CL1084" s="48">
        <f t="shared" si="647"/>
        <v>10855196</v>
      </c>
      <c r="CM1084" s="48">
        <f t="shared" si="647"/>
        <v>6756938</v>
      </c>
      <c r="CN1084" s="48">
        <f t="shared" si="675"/>
        <v>292747018</v>
      </c>
      <c r="CO1084" s="55">
        <f t="shared" si="676"/>
        <v>26.968376987389266</v>
      </c>
    </row>
    <row r="1085" spans="1:93" x14ac:dyDescent="0.2">
      <c r="A1085" s="30" t="s">
        <v>182</v>
      </c>
      <c r="B1085" s="30">
        <v>1195</v>
      </c>
      <c r="C1085" s="30">
        <v>2007</v>
      </c>
      <c r="D1085" s="30" t="s">
        <v>219</v>
      </c>
      <c r="E1085" s="30">
        <v>386091</v>
      </c>
      <c r="F1085" s="30" t="s">
        <v>317</v>
      </c>
      <c r="G1085" s="30">
        <v>44840486</v>
      </c>
      <c r="H1085" s="30">
        <v>162030729</v>
      </c>
      <c r="I1085" s="30">
        <v>37411265</v>
      </c>
      <c r="J1085" s="30">
        <v>131354611</v>
      </c>
      <c r="K1085" s="30">
        <v>540751</v>
      </c>
      <c r="L1085" s="30">
        <v>540789</v>
      </c>
      <c r="M1085" s="30">
        <v>0</v>
      </c>
      <c r="N1085" s="30">
        <v>447454</v>
      </c>
      <c r="O1085" s="30">
        <v>2476302</v>
      </c>
      <c r="P1085" s="30">
        <v>1522824</v>
      </c>
      <c r="Q1085" s="30">
        <v>31620207</v>
      </c>
      <c r="R1085" s="30">
        <v>33273489</v>
      </c>
      <c r="S1085" s="30">
        <v>8371925</v>
      </c>
      <c r="T1085" s="30">
        <v>439021278</v>
      </c>
      <c r="U1085" s="30">
        <v>0</v>
      </c>
      <c r="V1085" s="30">
        <v>198321309</v>
      </c>
      <c r="W1085" s="30">
        <v>47306014</v>
      </c>
      <c r="X1085" s="30">
        <v>245627323</v>
      </c>
      <c r="Y1085" s="30">
        <v>81383447</v>
      </c>
      <c r="Z1085" s="30">
        <v>0</v>
      </c>
      <c r="AA1085" s="30">
        <v>81383447</v>
      </c>
      <c r="AB1085" s="30">
        <v>79503533</v>
      </c>
      <c r="AC1085" s="30">
        <v>23265580</v>
      </c>
      <c r="AD1085" s="30">
        <v>21574906</v>
      </c>
      <c r="AE1085" s="30">
        <v>16827358</v>
      </c>
      <c r="AF1085" s="30">
        <v>23024388</v>
      </c>
      <c r="AG1085" s="30">
        <v>51840</v>
      </c>
      <c r="AH1085" s="30">
        <v>79068278</v>
      </c>
      <c r="AI1085" s="30">
        <v>222704</v>
      </c>
      <c r="AJ1085" s="30">
        <v>79290982</v>
      </c>
      <c r="AK1085" s="30">
        <v>5249708</v>
      </c>
      <c r="AL1085" s="30">
        <v>38740964</v>
      </c>
      <c r="AM1085" s="30">
        <v>15148178</v>
      </c>
      <c r="AN1085" s="30">
        <v>2895657</v>
      </c>
      <c r="AO1085" s="30">
        <v>4007093</v>
      </c>
      <c r="AP1085" s="30">
        <v>4166336</v>
      </c>
      <c r="AQ1085" s="30">
        <v>430278</v>
      </c>
      <c r="AR1085" s="30">
        <v>376083</v>
      </c>
      <c r="AS1085" s="30">
        <v>53467</v>
      </c>
      <c r="AT1085" s="30">
        <v>255</v>
      </c>
      <c r="AU1085" s="30" t="s">
        <v>353</v>
      </c>
      <c r="AW1085" s="48">
        <f t="shared" si="648"/>
        <v>11069086</v>
      </c>
      <c r="AX1085" s="49">
        <f t="shared" si="649"/>
        <v>1879914</v>
      </c>
      <c r="AY1085" s="50">
        <f t="shared" si="650"/>
        <v>0.16983461868486702</v>
      </c>
      <c r="AZ1085" s="12"/>
      <c r="BA1085" s="48">
        <f t="shared" si="651"/>
        <v>430278</v>
      </c>
      <c r="BB1085" s="48">
        <f t="shared" si="652"/>
        <v>1879914</v>
      </c>
      <c r="BC1085" s="51">
        <f t="shared" si="653"/>
        <v>4.3690683697516493</v>
      </c>
      <c r="BD1085" s="12"/>
      <c r="BE1085" s="52">
        <f t="shared" si="654"/>
        <v>430278</v>
      </c>
      <c r="BF1085" s="48">
        <f t="shared" si="645"/>
        <v>16827358</v>
      </c>
      <c r="BG1085" s="48">
        <f t="shared" si="645"/>
        <v>23024388</v>
      </c>
      <c r="BH1085" s="48">
        <f t="shared" si="645"/>
        <v>51840</v>
      </c>
      <c r="BI1085" s="48">
        <f t="shared" si="655"/>
        <v>39903586</v>
      </c>
      <c r="BJ1085" s="51">
        <f t="shared" si="656"/>
        <v>92.739080315516944</v>
      </c>
      <c r="BK1085" s="12"/>
      <c r="BL1085" s="1">
        <f t="shared" si="657"/>
        <v>6902750</v>
      </c>
      <c r="BM1085" s="53">
        <f t="shared" si="658"/>
        <v>11069086</v>
      </c>
      <c r="BN1085" s="48">
        <f t="shared" si="646"/>
        <v>16827358</v>
      </c>
      <c r="BO1085" s="48">
        <f t="shared" si="646"/>
        <v>23024388</v>
      </c>
      <c r="BP1085" s="48">
        <f t="shared" si="646"/>
        <v>51840</v>
      </c>
      <c r="BQ1085" s="48">
        <f t="shared" si="659"/>
        <v>39903586</v>
      </c>
      <c r="BR1085" s="12">
        <f t="shared" si="660"/>
        <v>11069086</v>
      </c>
      <c r="BS1085" s="54">
        <f t="shared" si="661"/>
        <v>3.6049576270344272</v>
      </c>
      <c r="BT1085" s="12"/>
      <c r="BU1085" s="48">
        <f t="shared" si="662"/>
        <v>11069086</v>
      </c>
      <c r="BV1085" s="48">
        <f t="shared" si="663"/>
        <v>35300310</v>
      </c>
      <c r="BW1085" s="54">
        <f t="shared" si="664"/>
        <v>3.1890898670405128</v>
      </c>
      <c r="BX1085" s="12"/>
      <c r="BY1085" s="52">
        <f t="shared" si="665"/>
        <v>430278</v>
      </c>
      <c r="BZ1085" s="48">
        <f t="shared" si="666"/>
        <v>35300310</v>
      </c>
      <c r="CA1085" s="55">
        <f t="shared" si="667"/>
        <v>82.040703917002503</v>
      </c>
      <c r="CB1085" s="12"/>
      <c r="CC1085" s="48">
        <f t="shared" si="668"/>
        <v>430278</v>
      </c>
      <c r="CD1085" s="48">
        <f t="shared" si="669"/>
        <v>201427829</v>
      </c>
      <c r="CE1085" s="55">
        <f t="shared" si="670"/>
        <v>468.13415745169402</v>
      </c>
      <c r="CF1085" s="12"/>
      <c r="CG1085" s="48">
        <f t="shared" si="671"/>
        <v>11069086</v>
      </c>
      <c r="CH1085" s="48">
        <f t="shared" si="672"/>
        <v>6902750</v>
      </c>
      <c r="CI1085" s="48">
        <f t="shared" si="673"/>
        <v>201427829</v>
      </c>
      <c r="CJ1085" s="55">
        <f t="shared" si="674"/>
        <v>18.197331649605037</v>
      </c>
      <c r="CK1085" s="46"/>
      <c r="CL1085" s="48">
        <f t="shared" si="647"/>
        <v>11069086</v>
      </c>
      <c r="CM1085" s="48">
        <f t="shared" si="647"/>
        <v>6902750</v>
      </c>
      <c r="CN1085" s="48">
        <f t="shared" si="675"/>
        <v>283092129</v>
      </c>
      <c r="CO1085" s="55">
        <f t="shared" si="676"/>
        <v>25.575022996478662</v>
      </c>
    </row>
    <row r="1086" spans="1:93" x14ac:dyDescent="0.2">
      <c r="A1086" s="30" t="s">
        <v>182</v>
      </c>
      <c r="B1086" s="30">
        <v>1195</v>
      </c>
      <c r="C1086" s="30">
        <v>2006</v>
      </c>
      <c r="D1086" s="30" t="s">
        <v>219</v>
      </c>
      <c r="E1086" s="30">
        <v>386091</v>
      </c>
      <c r="F1086" s="30" t="s">
        <v>317</v>
      </c>
      <c r="G1086" s="30">
        <v>42900899</v>
      </c>
      <c r="H1086" s="30">
        <v>151396990</v>
      </c>
      <c r="I1086" s="30">
        <v>26145911</v>
      </c>
      <c r="J1086" s="30">
        <v>124683795</v>
      </c>
      <c r="K1086" s="30">
        <v>701111</v>
      </c>
      <c r="L1086" s="30">
        <v>701259</v>
      </c>
      <c r="M1086" s="30">
        <v>0</v>
      </c>
      <c r="N1086" s="30">
        <v>490190</v>
      </c>
      <c r="O1086" s="30">
        <v>2196756</v>
      </c>
      <c r="P1086" s="30">
        <v>1580007</v>
      </c>
      <c r="Q1086" s="30">
        <v>18149474</v>
      </c>
      <c r="R1086" s="30">
        <v>19663217</v>
      </c>
      <c r="S1086" s="30">
        <v>3986325</v>
      </c>
      <c r="T1086" s="30">
        <v>374895704</v>
      </c>
      <c r="U1086" s="30">
        <v>-54199</v>
      </c>
      <c r="V1086" s="30">
        <v>173958222</v>
      </c>
      <c r="W1086" s="30">
        <v>31712243</v>
      </c>
      <c r="X1086" s="30">
        <v>205670465</v>
      </c>
      <c r="Y1086" s="30">
        <v>67716335</v>
      </c>
      <c r="Z1086" s="30">
        <v>0</v>
      </c>
      <c r="AA1086" s="30">
        <v>67716335</v>
      </c>
      <c r="AB1086" s="30">
        <v>64490106</v>
      </c>
      <c r="AC1086" s="30">
        <v>21004789</v>
      </c>
      <c r="AD1086" s="30">
        <v>21896110</v>
      </c>
      <c r="AE1086" s="30">
        <v>17058532</v>
      </c>
      <c r="AF1086" s="30">
        <v>21189130</v>
      </c>
      <c r="AG1086" s="30">
        <v>42441</v>
      </c>
      <c r="AH1086" s="30">
        <v>76288660</v>
      </c>
      <c r="AI1086" s="30">
        <v>174873</v>
      </c>
      <c r="AJ1086" s="30">
        <v>76463533</v>
      </c>
      <c r="AK1086" s="30">
        <v>5676710</v>
      </c>
      <c r="AL1086" s="30">
        <v>42884098</v>
      </c>
      <c r="AM1086" s="30">
        <v>15043655</v>
      </c>
      <c r="AN1086" s="30">
        <v>2871109</v>
      </c>
      <c r="AO1086" s="30">
        <v>3896663</v>
      </c>
      <c r="AP1086" s="30">
        <v>4228451</v>
      </c>
      <c r="AQ1086" s="30">
        <v>425928</v>
      </c>
      <c r="AR1086" s="30">
        <v>373029</v>
      </c>
      <c r="AS1086" s="30">
        <v>52179</v>
      </c>
      <c r="AT1086" s="30">
        <v>252</v>
      </c>
      <c r="AU1086" s="30" t="s">
        <v>353</v>
      </c>
      <c r="AW1086" s="48">
        <f t="shared" si="648"/>
        <v>10996223</v>
      </c>
      <c r="AX1086" s="49">
        <f t="shared" si="649"/>
        <v>3226229</v>
      </c>
      <c r="AY1086" s="50">
        <f t="shared" si="650"/>
        <v>0.29339428638360643</v>
      </c>
      <c r="AZ1086" s="12"/>
      <c r="BA1086" s="48">
        <f t="shared" si="651"/>
        <v>425928</v>
      </c>
      <c r="BB1086" s="48">
        <f t="shared" si="652"/>
        <v>3226229</v>
      </c>
      <c r="BC1086" s="51">
        <f t="shared" si="653"/>
        <v>7.5745877237467365</v>
      </c>
      <c r="BD1086" s="12"/>
      <c r="BE1086" s="52">
        <f t="shared" si="654"/>
        <v>425928</v>
      </c>
      <c r="BF1086" s="48">
        <f t="shared" si="645"/>
        <v>17058532</v>
      </c>
      <c r="BG1086" s="48">
        <f t="shared" si="645"/>
        <v>21189130</v>
      </c>
      <c r="BH1086" s="48">
        <f t="shared" si="645"/>
        <v>42441</v>
      </c>
      <c r="BI1086" s="48">
        <f t="shared" si="655"/>
        <v>38290103</v>
      </c>
      <c r="BJ1086" s="51">
        <f t="shared" si="656"/>
        <v>89.898064931162068</v>
      </c>
      <c r="BK1086" s="12"/>
      <c r="BL1086" s="1">
        <f t="shared" si="657"/>
        <v>6767772</v>
      </c>
      <c r="BM1086" s="53">
        <f t="shared" si="658"/>
        <v>10996223</v>
      </c>
      <c r="BN1086" s="48">
        <f t="shared" si="646"/>
        <v>17058532</v>
      </c>
      <c r="BO1086" s="48">
        <f t="shared" si="646"/>
        <v>21189130</v>
      </c>
      <c r="BP1086" s="48">
        <f t="shared" si="646"/>
        <v>42441</v>
      </c>
      <c r="BQ1086" s="48">
        <f t="shared" si="659"/>
        <v>38290103</v>
      </c>
      <c r="BR1086" s="12">
        <f t="shared" si="660"/>
        <v>10996223</v>
      </c>
      <c r="BS1086" s="54">
        <f t="shared" si="661"/>
        <v>3.4821140859002222</v>
      </c>
      <c r="BT1086" s="12"/>
      <c r="BU1086" s="48">
        <f t="shared" si="662"/>
        <v>10996223</v>
      </c>
      <c r="BV1086" s="48">
        <f t="shared" si="663"/>
        <v>27902725</v>
      </c>
      <c r="BW1086" s="54">
        <f t="shared" si="664"/>
        <v>2.5374826429038406</v>
      </c>
      <c r="BX1086" s="12"/>
      <c r="BY1086" s="52">
        <f t="shared" si="665"/>
        <v>425928</v>
      </c>
      <c r="BZ1086" s="48">
        <f t="shared" si="666"/>
        <v>27902725</v>
      </c>
      <c r="CA1086" s="55">
        <f t="shared" si="667"/>
        <v>65.510426644878947</v>
      </c>
      <c r="CB1086" s="12"/>
      <c r="CC1086" s="48">
        <f t="shared" si="668"/>
        <v>425928</v>
      </c>
      <c r="CD1086" s="48">
        <f t="shared" si="669"/>
        <v>176810062</v>
      </c>
      <c r="CE1086" s="55">
        <f t="shared" si="670"/>
        <v>415.11725455945606</v>
      </c>
      <c r="CF1086" s="12"/>
      <c r="CG1086" s="48">
        <f t="shared" si="671"/>
        <v>10996223</v>
      </c>
      <c r="CH1086" s="48">
        <f t="shared" si="672"/>
        <v>6767772</v>
      </c>
      <c r="CI1086" s="48">
        <f t="shared" si="673"/>
        <v>176810062</v>
      </c>
      <c r="CJ1086" s="55">
        <f t="shared" si="674"/>
        <v>16.079162999877322</v>
      </c>
      <c r="CK1086" s="46"/>
      <c r="CL1086" s="48">
        <f t="shared" si="647"/>
        <v>10996223</v>
      </c>
      <c r="CM1086" s="48">
        <f t="shared" si="647"/>
        <v>6767772</v>
      </c>
      <c r="CN1086" s="48">
        <f t="shared" si="675"/>
        <v>238455957</v>
      </c>
      <c r="CO1086" s="55">
        <f t="shared" si="676"/>
        <v>21.685260202525903</v>
      </c>
    </row>
    <row r="1087" spans="1:93" x14ac:dyDescent="0.2">
      <c r="A1087" s="30" t="s">
        <v>182</v>
      </c>
      <c r="B1087" s="30">
        <v>1195</v>
      </c>
      <c r="C1087" s="30">
        <v>2005</v>
      </c>
      <c r="D1087" s="30" t="s">
        <v>219</v>
      </c>
      <c r="E1087" s="30">
        <v>386091</v>
      </c>
      <c r="F1087" s="30" t="s">
        <v>317</v>
      </c>
      <c r="G1087" s="30">
        <v>42653267</v>
      </c>
      <c r="H1087" s="30">
        <v>153258857</v>
      </c>
      <c r="I1087" s="30">
        <v>25444481</v>
      </c>
      <c r="J1087" s="30">
        <v>129013368</v>
      </c>
      <c r="K1087" s="30">
        <v>2449521</v>
      </c>
      <c r="L1087" s="30">
        <v>25184221</v>
      </c>
      <c r="M1087" s="30">
        <v>11023196</v>
      </c>
      <c r="N1087" s="30">
        <v>392081</v>
      </c>
      <c r="O1087" s="30">
        <v>2142613</v>
      </c>
      <c r="P1087" s="30">
        <v>1299844</v>
      </c>
      <c r="Q1087" s="30">
        <v>57450659</v>
      </c>
      <c r="R1087" s="30">
        <v>59240515</v>
      </c>
      <c r="S1087" s="30">
        <v>1910732</v>
      </c>
      <c r="T1087" s="30">
        <v>205348851</v>
      </c>
      <c r="U1087" s="30">
        <v>1046989</v>
      </c>
      <c r="V1087" s="30">
        <v>239826206</v>
      </c>
      <c r="W1087" s="30">
        <v>39678253</v>
      </c>
      <c r="X1087" s="30">
        <v>279504459</v>
      </c>
      <c r="Y1087" s="30">
        <v>61537331</v>
      </c>
      <c r="Z1087" s="30">
        <v>0</v>
      </c>
      <c r="AA1087" s="30">
        <v>61537331</v>
      </c>
      <c r="AB1087" s="30">
        <v>60410406</v>
      </c>
      <c r="AC1087" s="30">
        <v>22020738</v>
      </c>
      <c r="AD1087" s="30">
        <v>20632529</v>
      </c>
      <c r="AE1087" s="30">
        <v>16376143</v>
      </c>
      <c r="AF1087" s="30">
        <v>18910159</v>
      </c>
      <c r="AG1087" s="30">
        <v>80070</v>
      </c>
      <c r="AH1087" s="30">
        <v>83613415</v>
      </c>
      <c r="AI1087" s="30">
        <v>187141</v>
      </c>
      <c r="AJ1087" s="30">
        <v>83800556</v>
      </c>
      <c r="AK1087" s="30">
        <v>5253710</v>
      </c>
      <c r="AL1087" s="30">
        <v>47622044</v>
      </c>
      <c r="AM1087" s="30">
        <v>14537866</v>
      </c>
      <c r="AN1087" s="30">
        <v>3138582</v>
      </c>
      <c r="AO1087" s="30">
        <v>3631396</v>
      </c>
      <c r="AP1087" s="30">
        <v>4264243</v>
      </c>
      <c r="AQ1087" s="30">
        <v>422165</v>
      </c>
      <c r="AR1087" s="30">
        <v>375849</v>
      </c>
      <c r="AS1087" s="30">
        <v>45222</v>
      </c>
      <c r="AT1087" s="30">
        <v>264</v>
      </c>
      <c r="AU1087" s="30" t="s">
        <v>353</v>
      </c>
      <c r="AW1087" s="48">
        <f t="shared" si="648"/>
        <v>11034221</v>
      </c>
      <c r="AX1087" s="49">
        <f t="shared" si="649"/>
        <v>1126925</v>
      </c>
      <c r="AY1087" s="50">
        <f t="shared" si="650"/>
        <v>0.10213000084011369</v>
      </c>
      <c r="AZ1087" s="12"/>
      <c r="BA1087" s="48">
        <f t="shared" si="651"/>
        <v>422165</v>
      </c>
      <c r="BB1087" s="48">
        <f t="shared" si="652"/>
        <v>1126925</v>
      </c>
      <c r="BC1087" s="51">
        <f t="shared" si="653"/>
        <v>2.669394667961579</v>
      </c>
      <c r="BD1087" s="12"/>
      <c r="BE1087" s="52">
        <f t="shared" si="654"/>
        <v>422165</v>
      </c>
      <c r="BF1087" s="48">
        <f t="shared" si="645"/>
        <v>16376143</v>
      </c>
      <c r="BG1087" s="48">
        <f t="shared" si="645"/>
        <v>18910159</v>
      </c>
      <c r="BH1087" s="48">
        <f t="shared" si="645"/>
        <v>80070</v>
      </c>
      <c r="BI1087" s="48">
        <f t="shared" si="655"/>
        <v>35366372</v>
      </c>
      <c r="BJ1087" s="51">
        <f t="shared" si="656"/>
        <v>83.773813556310927</v>
      </c>
      <c r="BK1087" s="12"/>
      <c r="BL1087" s="1">
        <f t="shared" si="657"/>
        <v>6769978</v>
      </c>
      <c r="BM1087" s="53">
        <f t="shared" si="658"/>
        <v>11034221</v>
      </c>
      <c r="BN1087" s="48">
        <f t="shared" si="646"/>
        <v>16376143</v>
      </c>
      <c r="BO1087" s="48">
        <f t="shared" si="646"/>
        <v>18910159</v>
      </c>
      <c r="BP1087" s="48">
        <f t="shared" si="646"/>
        <v>80070</v>
      </c>
      <c r="BQ1087" s="48">
        <f t="shared" si="659"/>
        <v>35366372</v>
      </c>
      <c r="BR1087" s="12">
        <f t="shared" si="660"/>
        <v>11034221</v>
      </c>
      <c r="BS1087" s="54">
        <f t="shared" si="661"/>
        <v>3.2051534947505584</v>
      </c>
      <c r="BT1087" s="12"/>
      <c r="BU1087" s="48">
        <f t="shared" si="662"/>
        <v>11034221</v>
      </c>
      <c r="BV1087" s="48">
        <f t="shared" si="663"/>
        <v>30924802</v>
      </c>
      <c r="BW1087" s="54">
        <f t="shared" si="664"/>
        <v>2.8026266648094142</v>
      </c>
      <c r="BX1087" s="12"/>
      <c r="BY1087" s="52">
        <f t="shared" si="665"/>
        <v>422165</v>
      </c>
      <c r="BZ1087" s="48">
        <f t="shared" si="666"/>
        <v>30924802</v>
      </c>
      <c r="CA1087" s="55">
        <f t="shared" si="667"/>
        <v>73.252879798183173</v>
      </c>
      <c r="CB1087" s="12"/>
      <c r="CC1087" s="48">
        <f t="shared" si="668"/>
        <v>422165</v>
      </c>
      <c r="CD1087" s="48">
        <f t="shared" si="669"/>
        <v>170481772</v>
      </c>
      <c r="CE1087" s="55">
        <f t="shared" si="670"/>
        <v>403.82734712730803</v>
      </c>
      <c r="CF1087" s="12"/>
      <c r="CG1087" s="48">
        <f t="shared" si="671"/>
        <v>11034221</v>
      </c>
      <c r="CH1087" s="48">
        <f t="shared" si="672"/>
        <v>6769978</v>
      </c>
      <c r="CI1087" s="48">
        <f t="shared" si="673"/>
        <v>170481772</v>
      </c>
      <c r="CJ1087" s="55">
        <f t="shared" si="674"/>
        <v>15.450277097042012</v>
      </c>
      <c r="CK1087" s="46"/>
      <c r="CL1087" s="48">
        <f t="shared" si="647"/>
        <v>11034221</v>
      </c>
      <c r="CM1087" s="48">
        <f t="shared" si="647"/>
        <v>6769978</v>
      </c>
      <c r="CN1087" s="48">
        <f t="shared" si="675"/>
        <v>260680602</v>
      </c>
      <c r="CO1087" s="55">
        <f t="shared" si="676"/>
        <v>23.624739979378699</v>
      </c>
    </row>
  </sheetData>
  <autoFilter ref="A6:EC1282"/>
  <mergeCells count="39">
    <mergeCell ref="CL2:CO2"/>
    <mergeCell ref="AW3:AY3"/>
    <mergeCell ref="BA3:BC3"/>
    <mergeCell ref="BE3:BJ3"/>
    <mergeCell ref="BL3:BS3"/>
    <mergeCell ref="BU3:BW3"/>
    <mergeCell ref="BY3:CA3"/>
    <mergeCell ref="CC3:CE3"/>
    <mergeCell ref="AW2:AY2"/>
    <mergeCell ref="BA2:BC2"/>
    <mergeCell ref="BE2:BJ2"/>
    <mergeCell ref="BL2:BS2"/>
    <mergeCell ref="BU2:BW2"/>
    <mergeCell ref="BY2:CA2"/>
    <mergeCell ref="BY4:CA4"/>
    <mergeCell ref="CC4:CE4"/>
    <mergeCell ref="CG4:CJ4"/>
    <mergeCell ref="CC2:CE2"/>
    <mergeCell ref="CG2:CJ2"/>
    <mergeCell ref="AW4:AY4"/>
    <mergeCell ref="BA4:BC4"/>
    <mergeCell ref="BE4:BJ4"/>
    <mergeCell ref="BL4:BS4"/>
    <mergeCell ref="BU4:BW4"/>
    <mergeCell ref="CD5:CE5"/>
    <mergeCell ref="CI5:CJ5"/>
    <mergeCell ref="CN5:CO5"/>
    <mergeCell ref="CG3:CJ3"/>
    <mergeCell ref="CL3:CO3"/>
    <mergeCell ref="BF5:BJ5"/>
    <mergeCell ref="BL5:BM5"/>
    <mergeCell ref="BN5:BS5"/>
    <mergeCell ref="BV5:BW5"/>
    <mergeCell ref="BZ5:CA5"/>
    <mergeCell ref="DH7:DJ7"/>
    <mergeCell ref="DH12:DI12"/>
    <mergeCell ref="DN12:DQ12"/>
    <mergeCell ref="DN24:DV24"/>
    <mergeCell ref="CL4:CO4"/>
  </mergeCells>
  <printOptions horizontalCentered="1" verticalCentered="1"/>
  <pageMargins left="0.75" right="0.75" top="1" bottom="1" header="0.5" footer="0.5"/>
  <pageSetup scale="10" orientation="landscape" r:id="rId1"/>
  <headerFooter alignWithMargins="0">
    <oddFooter>&amp;L&amp;F&amp;R&amp;D&amp;T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 Data Op Costs FPL 2005-2014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2016-04-20T02:21:55Z</dcterms:created>
  <dcterms:modified xsi:type="dcterms:W3CDTF">2016-04-26T18:50:00Z</dcterms:modified>
</cp:coreProperties>
</file>